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6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 2017" sheetId="39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24519"/>
</workbook>
</file>

<file path=xl/calcChain.xml><?xml version="1.0" encoding="utf-8"?>
<calcChain xmlns="http://schemas.openxmlformats.org/spreadsheetml/2006/main">
  <c r="E484" i="38"/>
  <c r="D484"/>
  <c r="C484"/>
  <c r="D483" i="39"/>
  <c r="E483"/>
  <c r="C483"/>
  <c r="E260"/>
  <c r="C463"/>
  <c r="C422"/>
  <c r="C416"/>
  <c r="C344"/>
  <c r="D779"/>
  <c r="E779" s="1"/>
  <c r="E778" s="1"/>
  <c r="D778"/>
  <c r="C778"/>
  <c r="D777"/>
  <c r="E777" s="1"/>
  <c r="D776"/>
  <c r="E776" s="1"/>
  <c r="D775"/>
  <c r="E775" s="1"/>
  <c r="D774"/>
  <c r="E774" s="1"/>
  <c r="D773"/>
  <c r="D772" s="1"/>
  <c r="C773"/>
  <c r="C772"/>
  <c r="D771"/>
  <c r="E771" s="1"/>
  <c r="D770"/>
  <c r="E770" s="1"/>
  <c r="C769"/>
  <c r="C768"/>
  <c r="D767"/>
  <c r="E767" s="1"/>
  <c r="E766" s="1"/>
  <c r="C766"/>
  <c r="D765"/>
  <c r="E765" s="1"/>
  <c r="D764"/>
  <c r="E764" s="1"/>
  <c r="D763"/>
  <c r="C762"/>
  <c r="C761" s="1"/>
  <c r="D760"/>
  <c r="E760" s="1"/>
  <c r="D759"/>
  <c r="E759" s="1"/>
  <c r="D758"/>
  <c r="C757"/>
  <c r="C756" s="1"/>
  <c r="D755"/>
  <c r="E755" s="1"/>
  <c r="D754"/>
  <c r="E754" s="1"/>
  <c r="D753"/>
  <c r="E753" s="1"/>
  <c r="C752"/>
  <c r="C751" s="1"/>
  <c r="D750"/>
  <c r="E750" s="1"/>
  <c r="D749"/>
  <c r="E749" s="1"/>
  <c r="D748"/>
  <c r="D747" s="1"/>
  <c r="C747"/>
  <c r="C744" s="1"/>
  <c r="D746"/>
  <c r="E746" s="1"/>
  <c r="E745" s="1"/>
  <c r="C745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 s="1"/>
  <c r="D730"/>
  <c r="E730" s="1"/>
  <c r="D729"/>
  <c r="E729" s="1"/>
  <c r="C728"/>
  <c r="H725"/>
  <c r="D725"/>
  <c r="E725" s="1"/>
  <c r="H724"/>
  <c r="E724"/>
  <c r="E723" s="1"/>
  <c r="D724"/>
  <c r="C723"/>
  <c r="H723" s="1"/>
  <c r="H722"/>
  <c r="D722"/>
  <c r="E722" s="1"/>
  <c r="H721"/>
  <c r="E721"/>
  <c r="D721"/>
  <c r="H720"/>
  <c r="D720"/>
  <c r="C719"/>
  <c r="H719" s="1"/>
  <c r="H716"/>
  <c r="D716"/>
  <c r="E716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C701"/>
  <c r="H701" s="1"/>
  <c r="H700"/>
  <c r="D700"/>
  <c r="E700" s="1"/>
  <c r="H699"/>
  <c r="D699"/>
  <c r="E699" s="1"/>
  <c r="H698"/>
  <c r="D698"/>
  <c r="E698" s="1"/>
  <c r="H697"/>
  <c r="D697"/>
  <c r="E697" s="1"/>
  <c r="H696"/>
  <c r="D696"/>
  <c r="E696" s="1"/>
  <c r="C695"/>
  <c r="H695" s="1"/>
  <c r="H694"/>
  <c r="D694"/>
  <c r="E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C688"/>
  <c r="H688" s="1"/>
  <c r="H687"/>
  <c r="D687"/>
  <c r="E687" s="1"/>
  <c r="H686"/>
  <c r="D686"/>
  <c r="E686" s="1"/>
  <c r="H685"/>
  <c r="D685"/>
  <c r="E685" s="1"/>
  <c r="C684"/>
  <c r="H684" s="1"/>
  <c r="H683"/>
  <c r="D683"/>
  <c r="E683" s="1"/>
  <c r="H682"/>
  <c r="D682"/>
  <c r="E682" s="1"/>
  <c r="H681"/>
  <c r="D681"/>
  <c r="E681" s="1"/>
  <c r="C680"/>
  <c r="H680" s="1"/>
  <c r="H679"/>
  <c r="D679"/>
  <c r="E679" s="1"/>
  <c r="H678"/>
  <c r="D678"/>
  <c r="E678" s="1"/>
  <c r="C677"/>
  <c r="H677" s="1"/>
  <c r="H676"/>
  <c r="D676"/>
  <c r="E676" s="1"/>
  <c r="H675"/>
  <c r="D675"/>
  <c r="E675" s="1"/>
  <c r="H674"/>
  <c r="D674"/>
  <c r="E674" s="1"/>
  <c r="H673"/>
  <c r="D673"/>
  <c r="E673" s="1"/>
  <c r="C672"/>
  <c r="H672" s="1"/>
  <c r="H671"/>
  <c r="D671"/>
  <c r="E671" s="1"/>
  <c r="H670"/>
  <c r="D670"/>
  <c r="E670" s="1"/>
  <c r="H669"/>
  <c r="D669"/>
  <c r="E669" s="1"/>
  <c r="H668"/>
  <c r="D668"/>
  <c r="E668" s="1"/>
  <c r="H667"/>
  <c r="D667"/>
  <c r="E667" s="1"/>
  <c r="C666"/>
  <c r="H666" s="1"/>
  <c r="H665"/>
  <c r="D665"/>
  <c r="E665" s="1"/>
  <c r="H664"/>
  <c r="D664"/>
  <c r="E664" s="1"/>
  <c r="H663"/>
  <c r="D663"/>
  <c r="E663" s="1"/>
  <c r="C662"/>
  <c r="H662" s="1"/>
  <c r="H661"/>
  <c r="D661"/>
  <c r="E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C654"/>
  <c r="H654" s="1"/>
  <c r="H653"/>
  <c r="D653"/>
  <c r="E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C647"/>
  <c r="H647" s="1"/>
  <c r="H645"/>
  <c r="D645"/>
  <c r="H644"/>
  <c r="D644"/>
  <c r="C643"/>
  <c r="H643" s="1"/>
  <c r="J643" s="1"/>
  <c r="H642"/>
  <c r="D642"/>
  <c r="E642" s="1"/>
  <c r="H641"/>
  <c r="D641"/>
  <c r="E641" s="1"/>
  <c r="H640"/>
  <c r="D640"/>
  <c r="E640" s="1"/>
  <c r="C639"/>
  <c r="H639" s="1"/>
  <c r="J639" s="1"/>
  <c r="H638"/>
  <c r="D638"/>
  <c r="H637"/>
  <c r="D637"/>
  <c r="H636"/>
  <c r="D636"/>
  <c r="H635"/>
  <c r="D635"/>
  <c r="E635" s="1"/>
  <c r="H634"/>
  <c r="D634"/>
  <c r="H633"/>
  <c r="D633"/>
  <c r="H632"/>
  <c r="D632"/>
  <c r="E632" s="1"/>
  <c r="H631"/>
  <c r="D631"/>
  <c r="H630"/>
  <c r="D630"/>
  <c r="C629"/>
  <c r="H629" s="1"/>
  <c r="H628"/>
  <c r="D628"/>
  <c r="H627"/>
  <c r="D627"/>
  <c r="E627" s="1"/>
  <c r="H626"/>
  <c r="E626"/>
  <c r="D626"/>
  <c r="H625"/>
  <c r="D625"/>
  <c r="H624"/>
  <c r="D624"/>
  <c r="E624" s="1"/>
  <c r="H623"/>
  <c r="D623"/>
  <c r="H622"/>
  <c r="D622"/>
  <c r="E622" s="1"/>
  <c r="H621"/>
  <c r="D621"/>
  <c r="H620"/>
  <c r="D620"/>
  <c r="E620" s="1"/>
  <c r="H619"/>
  <c r="D619"/>
  <c r="H618"/>
  <c r="D618"/>
  <c r="E618" s="1"/>
  <c r="E617" s="1"/>
  <c r="C617"/>
  <c r="H617" s="1"/>
  <c r="H616"/>
  <c r="D616"/>
  <c r="H615"/>
  <c r="D615"/>
  <c r="H614"/>
  <c r="D614"/>
  <c r="H613"/>
  <c r="D613"/>
  <c r="H612"/>
  <c r="D612"/>
  <c r="C611"/>
  <c r="H611" s="1"/>
  <c r="H610"/>
  <c r="D610"/>
  <c r="E610" s="1"/>
  <c r="H609"/>
  <c r="D609"/>
  <c r="H608"/>
  <c r="D608"/>
  <c r="H607"/>
  <c r="D607"/>
  <c r="E607" s="1"/>
  <c r="H606"/>
  <c r="E606"/>
  <c r="D606"/>
  <c r="H605"/>
  <c r="D605"/>
  <c r="C604"/>
  <c r="H604" s="1"/>
  <c r="H603"/>
  <c r="D603"/>
  <c r="H602"/>
  <c r="D602"/>
  <c r="H601"/>
  <c r="D601"/>
  <c r="D600" s="1"/>
  <c r="C600"/>
  <c r="H600" s="1"/>
  <c r="H599"/>
  <c r="D599"/>
  <c r="E599" s="1"/>
  <c r="H598"/>
  <c r="D598"/>
  <c r="H597"/>
  <c r="D597"/>
  <c r="E597" s="1"/>
  <c r="C596"/>
  <c r="H596" s="1"/>
  <c r="H595"/>
  <c r="D595"/>
  <c r="E595" s="1"/>
  <c r="H594"/>
  <c r="D594"/>
  <c r="E594" s="1"/>
  <c r="C593"/>
  <c r="H593" s="1"/>
  <c r="H592"/>
  <c r="D592"/>
  <c r="H591"/>
  <c r="D591"/>
  <c r="E591" s="1"/>
  <c r="H590"/>
  <c r="D590"/>
  <c r="H589"/>
  <c r="D589"/>
  <c r="C588"/>
  <c r="H588" s="1"/>
  <c r="H587"/>
  <c r="D587"/>
  <c r="E587" s="1"/>
  <c r="H586"/>
  <c r="D586"/>
  <c r="H585"/>
  <c r="D585"/>
  <c r="E585" s="1"/>
  <c r="H584"/>
  <c r="D584"/>
  <c r="H583"/>
  <c r="D583"/>
  <c r="C582"/>
  <c r="H582" s="1"/>
  <c r="H581"/>
  <c r="D581"/>
  <c r="E581" s="1"/>
  <c r="H580"/>
  <c r="D580"/>
  <c r="H579"/>
  <c r="D579"/>
  <c r="C578"/>
  <c r="H578" s="1"/>
  <c r="H577"/>
  <c r="D577"/>
  <c r="H576"/>
  <c r="D576"/>
  <c r="H575"/>
  <c r="D575"/>
  <c r="H574"/>
  <c r="D574"/>
  <c r="H573"/>
  <c r="D573"/>
  <c r="H572"/>
  <c r="D572"/>
  <c r="H571"/>
  <c r="D571"/>
  <c r="C570"/>
  <c r="H570" s="1"/>
  <c r="H569"/>
  <c r="D569"/>
  <c r="E569" s="1"/>
  <c r="H568"/>
  <c r="D568"/>
  <c r="H567"/>
  <c r="D567"/>
  <c r="H566"/>
  <c r="D566"/>
  <c r="H565"/>
  <c r="D565"/>
  <c r="H564"/>
  <c r="D564"/>
  <c r="C563"/>
  <c r="H563" s="1"/>
  <c r="H559"/>
  <c r="D559"/>
  <c r="E559" s="1"/>
  <c r="H558"/>
  <c r="D558"/>
  <c r="E558" s="1"/>
  <c r="C557"/>
  <c r="H557" s="1"/>
  <c r="H556"/>
  <c r="D556"/>
  <c r="E556" s="1"/>
  <c r="H555"/>
  <c r="D555"/>
  <c r="E555" s="1"/>
  <c r="H554"/>
  <c r="D554"/>
  <c r="D553" s="1"/>
  <c r="C553"/>
  <c r="H553" s="1"/>
  <c r="H550"/>
  <c r="D550"/>
  <c r="E550" s="1"/>
  <c r="H549"/>
  <c r="D549"/>
  <c r="D548" s="1"/>
  <c r="C548"/>
  <c r="H548" s="1"/>
  <c r="J548" s="1"/>
  <c r="H547"/>
  <c r="D547"/>
  <c r="E547" s="1"/>
  <c r="H546"/>
  <c r="D546"/>
  <c r="E546" s="1"/>
  <c r="C545"/>
  <c r="H545" s="1"/>
  <c r="H544"/>
  <c r="D544"/>
  <c r="E544" s="1"/>
  <c r="H543"/>
  <c r="D543"/>
  <c r="E543" s="1"/>
  <c r="H542"/>
  <c r="D542"/>
  <c r="E542" s="1"/>
  <c r="H541"/>
  <c r="D541"/>
  <c r="H540"/>
  <c r="D540"/>
  <c r="E540" s="1"/>
  <c r="C539"/>
  <c r="H539" s="1"/>
  <c r="H538"/>
  <c r="D538"/>
  <c r="E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C532"/>
  <c r="H532" s="1"/>
  <c r="H531"/>
  <c r="D531"/>
  <c r="E531" s="1"/>
  <c r="E530" s="1"/>
  <c r="C530"/>
  <c r="H530" s="1"/>
  <c r="H528"/>
  <c r="D528"/>
  <c r="E528" s="1"/>
  <c r="H527"/>
  <c r="D527"/>
  <c r="E527" s="1"/>
  <c r="H526"/>
  <c r="D526"/>
  <c r="E526" s="1"/>
  <c r="H525"/>
  <c r="D525"/>
  <c r="E525" s="1"/>
  <c r="H524"/>
  <c r="D524"/>
  <c r="E524" s="1"/>
  <c r="C523"/>
  <c r="H523" s="1"/>
  <c r="H522"/>
  <c r="D522"/>
  <c r="H521"/>
  <c r="D521"/>
  <c r="H520"/>
  <c r="D520"/>
  <c r="E520" s="1"/>
  <c r="H519"/>
  <c r="D519"/>
  <c r="E519" s="1"/>
  <c r="H518"/>
  <c r="D518"/>
  <c r="H517"/>
  <c r="D517"/>
  <c r="E517" s="1"/>
  <c r="H516"/>
  <c r="D516"/>
  <c r="E516" s="1"/>
  <c r="H515"/>
  <c r="D515"/>
  <c r="E515" s="1"/>
  <c r="C514"/>
  <c r="H514" s="1"/>
  <c r="H513"/>
  <c r="D513"/>
  <c r="E513" s="1"/>
  <c r="H512"/>
  <c r="D512"/>
  <c r="E512" s="1"/>
  <c r="H511"/>
  <c r="D511"/>
  <c r="E511" s="1"/>
  <c r="H508"/>
  <c r="D508"/>
  <c r="E508" s="1"/>
  <c r="H507"/>
  <c r="D507"/>
  <c r="H506"/>
  <c r="D506"/>
  <c r="E506" s="1"/>
  <c r="H505"/>
  <c r="D505"/>
  <c r="C504"/>
  <c r="H504" s="1"/>
  <c r="H503"/>
  <c r="D503"/>
  <c r="E503" s="1"/>
  <c r="H502"/>
  <c r="D502"/>
  <c r="H501"/>
  <c r="D501"/>
  <c r="E501" s="1"/>
  <c r="H500"/>
  <c r="D500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D492"/>
  <c r="C491"/>
  <c r="H491" s="1"/>
  <c r="H490"/>
  <c r="D490"/>
  <c r="H489"/>
  <c r="D489"/>
  <c r="E489" s="1"/>
  <c r="H488"/>
  <c r="D488"/>
  <c r="H487"/>
  <c r="D487"/>
  <c r="C486"/>
  <c r="H486" s="1"/>
  <c r="H485"/>
  <c r="D485"/>
  <c r="H482"/>
  <c r="H481"/>
  <c r="D481"/>
  <c r="E481" s="1"/>
  <c r="H480"/>
  <c r="D480"/>
  <c r="H479"/>
  <c r="D479"/>
  <c r="E479" s="1"/>
  <c r="H478"/>
  <c r="D478"/>
  <c r="E478" s="1"/>
  <c r="C477"/>
  <c r="H477" s="1"/>
  <c r="H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H463"/>
  <c r="H462"/>
  <c r="D462"/>
  <c r="E462" s="1"/>
  <c r="H461"/>
  <c r="D461"/>
  <c r="H460"/>
  <c r="D460"/>
  <c r="C459"/>
  <c r="H459" s="1"/>
  <c r="H458"/>
  <c r="D458"/>
  <c r="E458" s="1"/>
  <c r="H457"/>
  <c r="D457"/>
  <c r="H456"/>
  <c r="D456"/>
  <c r="C455"/>
  <c r="H455" s="1"/>
  <c r="H454"/>
  <c r="D454"/>
  <c r="H453"/>
  <c r="D453"/>
  <c r="E453" s="1"/>
  <c r="H452"/>
  <c r="D452"/>
  <c r="E452" s="1"/>
  <c r="H451"/>
  <c r="D451"/>
  <c r="D450" s="1"/>
  <c r="C450"/>
  <c r="H450" s="1"/>
  <c r="H449"/>
  <c r="D449"/>
  <c r="H448"/>
  <c r="D448"/>
  <c r="H447"/>
  <c r="D447"/>
  <c r="H446"/>
  <c r="D446"/>
  <c r="C445"/>
  <c r="H445" s="1"/>
  <c r="H443"/>
  <c r="D443"/>
  <c r="E443" s="1"/>
  <c r="H442"/>
  <c r="D442"/>
  <c r="H441"/>
  <c r="D441"/>
  <c r="H440"/>
  <c r="D440"/>
  <c r="H439"/>
  <c r="D439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H432"/>
  <c r="D432"/>
  <c r="H431"/>
  <c r="D431"/>
  <c r="H430"/>
  <c r="D430"/>
  <c r="C429"/>
  <c r="H429" s="1"/>
  <c r="H428"/>
  <c r="D428"/>
  <c r="E428" s="1"/>
  <c r="H427"/>
  <c r="D427"/>
  <c r="E427" s="1"/>
  <c r="H426"/>
  <c r="D426"/>
  <c r="E426" s="1"/>
  <c r="H425"/>
  <c r="D425"/>
  <c r="D422" s="1"/>
  <c r="H424"/>
  <c r="D424"/>
  <c r="E424" s="1"/>
  <c r="H423"/>
  <c r="E423"/>
  <c r="D423"/>
  <c r="H422"/>
  <c r="H421"/>
  <c r="D421"/>
  <c r="H420"/>
  <c r="D420"/>
  <c r="H419"/>
  <c r="D419"/>
  <c r="H418"/>
  <c r="D418"/>
  <c r="E418" s="1"/>
  <c r="H417"/>
  <c r="D417"/>
  <c r="H416"/>
  <c r="H415"/>
  <c r="D415"/>
  <c r="H414"/>
  <c r="D414"/>
  <c r="E414" s="1"/>
  <c r="H413"/>
  <c r="D413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H405"/>
  <c r="D405"/>
  <c r="C404"/>
  <c r="H404" s="1"/>
  <c r="H403"/>
  <c r="D403"/>
  <c r="E403" s="1"/>
  <c r="H402"/>
  <c r="D402"/>
  <c r="E402" s="1"/>
  <c r="H401"/>
  <c r="D401"/>
  <c r="H400"/>
  <c r="D400"/>
  <c r="E400" s="1"/>
  <c r="C399"/>
  <c r="H399" s="1"/>
  <c r="H398"/>
  <c r="D398"/>
  <c r="H397"/>
  <c r="D397"/>
  <c r="H396"/>
  <c r="D396"/>
  <c r="C395"/>
  <c r="H395" s="1"/>
  <c r="H394"/>
  <c r="D394"/>
  <c r="H393"/>
  <c r="D393"/>
  <c r="E393" s="1"/>
  <c r="C392"/>
  <c r="H392" s="1"/>
  <c r="H391"/>
  <c r="D391"/>
  <c r="H390"/>
  <c r="D390"/>
  <c r="E390" s="1"/>
  <c r="H389"/>
  <c r="D389"/>
  <c r="C388"/>
  <c r="H388" s="1"/>
  <c r="H387"/>
  <c r="D387"/>
  <c r="H386"/>
  <c r="D386"/>
  <c r="H385"/>
  <c r="D385"/>
  <c r="H384"/>
  <c r="D384"/>
  <c r="H383"/>
  <c r="D383"/>
  <c r="C382"/>
  <c r="H382" s="1"/>
  <c r="H381"/>
  <c r="D381"/>
  <c r="H380"/>
  <c r="D380"/>
  <c r="E380" s="1"/>
  <c r="H379"/>
  <c r="D379"/>
  <c r="C378"/>
  <c r="H378" s="1"/>
  <c r="H377"/>
  <c r="D377"/>
  <c r="H376"/>
  <c r="D376"/>
  <c r="H375"/>
  <c r="D375"/>
  <c r="E375" s="1"/>
  <c r="H374"/>
  <c r="D374"/>
  <c r="H373"/>
  <c r="C373"/>
  <c r="H372"/>
  <c r="D372"/>
  <c r="H371"/>
  <c r="D371"/>
  <c r="H370"/>
  <c r="D370"/>
  <c r="E370" s="1"/>
  <c r="H369"/>
  <c r="D369"/>
  <c r="E369" s="1"/>
  <c r="C368"/>
  <c r="H368" s="1"/>
  <c r="H367"/>
  <c r="D367"/>
  <c r="H366"/>
  <c r="D366"/>
  <c r="E366" s="1"/>
  <c r="H365"/>
  <c r="D365"/>
  <c r="H364"/>
  <c r="D364"/>
  <c r="H363"/>
  <c r="D363"/>
  <c r="C362"/>
  <c r="H362" s="1"/>
  <c r="H361"/>
  <c r="D361"/>
  <c r="E361" s="1"/>
  <c r="H360"/>
  <c r="D360"/>
  <c r="H359"/>
  <c r="D359"/>
  <c r="E359" s="1"/>
  <c r="H358"/>
  <c r="D358"/>
  <c r="C357"/>
  <c r="H357" s="1"/>
  <c r="H356"/>
  <c r="D356"/>
  <c r="H355"/>
  <c r="D355"/>
  <c r="H354"/>
  <c r="D354"/>
  <c r="C353"/>
  <c r="H353" s="1"/>
  <c r="H352"/>
  <c r="D352"/>
  <c r="H351"/>
  <c r="D351"/>
  <c r="H350"/>
  <c r="D350"/>
  <c r="E350" s="1"/>
  <c r="H349"/>
  <c r="D349"/>
  <c r="C348"/>
  <c r="H348" s="1"/>
  <c r="H347"/>
  <c r="D347"/>
  <c r="H346"/>
  <c r="D346"/>
  <c r="H345"/>
  <c r="D345"/>
  <c r="H344"/>
  <c r="H343"/>
  <c r="D343"/>
  <c r="H342"/>
  <c r="D342"/>
  <c r="H341"/>
  <c r="D341"/>
  <c r="H338"/>
  <c r="D338"/>
  <c r="E338" s="1"/>
  <c r="H337"/>
  <c r="D337"/>
  <c r="E337" s="1"/>
  <c r="H336"/>
  <c r="D336"/>
  <c r="E336" s="1"/>
  <c r="H335"/>
  <c r="E335"/>
  <c r="D335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 s="1"/>
  <c r="H328"/>
  <c r="H327"/>
  <c r="D327"/>
  <c r="E327" s="1"/>
  <c r="H326"/>
  <c r="D326"/>
  <c r="E326" s="1"/>
  <c r="H325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H303"/>
  <c r="D303"/>
  <c r="E303" s="1"/>
  <c r="H302"/>
  <c r="H301"/>
  <c r="D301"/>
  <c r="E301" s="1"/>
  <c r="H300"/>
  <c r="D300"/>
  <c r="E300" s="1"/>
  <c r="H299"/>
  <c r="D299"/>
  <c r="E299" s="1"/>
  <c r="H298"/>
  <c r="H297"/>
  <c r="D297"/>
  <c r="E297" s="1"/>
  <c r="H296"/>
  <c r="H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H265"/>
  <c r="H264"/>
  <c r="D264"/>
  <c r="H262"/>
  <c r="D262"/>
  <c r="H261"/>
  <c r="D261"/>
  <c r="D260" s="1"/>
  <c r="C260"/>
  <c r="H260" s="1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C215" s="1"/>
  <c r="D219"/>
  <c r="E219" s="1"/>
  <c r="D218"/>
  <c r="E218" s="1"/>
  <c r="D217"/>
  <c r="E217" s="1"/>
  <c r="C216"/>
  <c r="D214"/>
  <c r="E214" s="1"/>
  <c r="E213" s="1"/>
  <c r="C213"/>
  <c r="D212"/>
  <c r="D211" s="1"/>
  <c r="C211"/>
  <c r="D210"/>
  <c r="E210" s="1"/>
  <c r="D209"/>
  <c r="E209" s="1"/>
  <c r="D208"/>
  <c r="E208" s="1"/>
  <c r="C207"/>
  <c r="E206"/>
  <c r="D206"/>
  <c r="E205"/>
  <c r="E204" s="1"/>
  <c r="D205"/>
  <c r="D204" s="1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E190" s="1"/>
  <c r="C189"/>
  <c r="C188" s="1"/>
  <c r="D187"/>
  <c r="E187" s="1"/>
  <c r="D186"/>
  <c r="C185"/>
  <c r="C184" s="1"/>
  <c r="D183"/>
  <c r="D182" s="1"/>
  <c r="C182"/>
  <c r="D181"/>
  <c r="E181" s="1"/>
  <c r="E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E164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H155"/>
  <c r="D155"/>
  <c r="C154"/>
  <c r="H154" s="1"/>
  <c r="H151"/>
  <c r="D151"/>
  <c r="H150"/>
  <c r="D150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E143" s="1"/>
  <c r="H143"/>
  <c r="H142"/>
  <c r="D142"/>
  <c r="H141"/>
  <c r="D141"/>
  <c r="C140"/>
  <c r="H140" s="1"/>
  <c r="H139"/>
  <c r="D139"/>
  <c r="H138"/>
  <c r="D138"/>
  <c r="H137"/>
  <c r="D137"/>
  <c r="C136"/>
  <c r="H136" s="1"/>
  <c r="H134"/>
  <c r="D134"/>
  <c r="E134" s="1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C126"/>
  <c r="H126" s="1"/>
  <c r="H125"/>
  <c r="E125"/>
  <c r="D125"/>
  <c r="H124"/>
  <c r="D124"/>
  <c r="C123"/>
  <c r="H123" s="1"/>
  <c r="H122"/>
  <c r="D122"/>
  <c r="H121"/>
  <c r="D121"/>
  <c r="C120"/>
  <c r="H120" s="1"/>
  <c r="H119"/>
  <c r="D119"/>
  <c r="H118"/>
  <c r="D118"/>
  <c r="C117"/>
  <c r="H117" s="1"/>
  <c r="H113"/>
  <c r="D113"/>
  <c r="E113" s="1"/>
  <c r="H112"/>
  <c r="D112"/>
  <c r="E112" s="1"/>
  <c r="H111"/>
  <c r="D111"/>
  <c r="H110"/>
  <c r="D110"/>
  <c r="E110" s="1"/>
  <c r="H109"/>
  <c r="D109"/>
  <c r="E109" s="1"/>
  <c r="H108"/>
  <c r="D108"/>
  <c r="E108" s="1"/>
  <c r="H107"/>
  <c r="D107"/>
  <c r="H106"/>
  <c r="D106"/>
  <c r="E106" s="1"/>
  <c r="H105"/>
  <c r="D105"/>
  <c r="E105" s="1"/>
  <c r="H104"/>
  <c r="D104"/>
  <c r="H103"/>
  <c r="D103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H92"/>
  <c r="D92"/>
  <c r="E92" s="1"/>
  <c r="H91"/>
  <c r="D91"/>
  <c r="E91" s="1"/>
  <c r="H90"/>
  <c r="D90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C68"/>
  <c r="H68" s="1"/>
  <c r="J68" s="1"/>
  <c r="H66"/>
  <c r="D66"/>
  <c r="E66" s="1"/>
  <c r="H65"/>
  <c r="D65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H56"/>
  <c r="D56"/>
  <c r="E56" s="1"/>
  <c r="H55"/>
  <c r="D55"/>
  <c r="H54"/>
  <c r="D54"/>
  <c r="H53"/>
  <c r="D53"/>
  <c r="E53" s="1"/>
  <c r="H52"/>
  <c r="D52"/>
  <c r="E52" s="1"/>
  <c r="H51"/>
  <c r="D51"/>
  <c r="H50"/>
  <c r="D50"/>
  <c r="E50" s="1"/>
  <c r="H49"/>
  <c r="D49"/>
  <c r="H48"/>
  <c r="D48"/>
  <c r="H47"/>
  <c r="D47"/>
  <c r="E47" s="1"/>
  <c r="H46"/>
  <c r="D46"/>
  <c r="H45"/>
  <c r="D45"/>
  <c r="H44"/>
  <c r="D44"/>
  <c r="E44" s="1"/>
  <c r="H43"/>
  <c r="D43"/>
  <c r="E43" s="1"/>
  <c r="H42"/>
  <c r="D42"/>
  <c r="E42" s="1"/>
  <c r="H41"/>
  <c r="D41"/>
  <c r="H40"/>
  <c r="D40"/>
  <c r="H39"/>
  <c r="D39"/>
  <c r="C38"/>
  <c r="H38" s="1"/>
  <c r="J38" s="1"/>
  <c r="H37"/>
  <c r="D37"/>
  <c r="E37" s="1"/>
  <c r="H36"/>
  <c r="D36"/>
  <c r="H35"/>
  <c r="D35"/>
  <c r="H34"/>
  <c r="D34"/>
  <c r="H33"/>
  <c r="D33"/>
  <c r="E33" s="1"/>
  <c r="H32"/>
  <c r="D32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H22"/>
  <c r="D22"/>
  <c r="E22" s="1"/>
  <c r="H21"/>
  <c r="D21"/>
  <c r="E21" s="1"/>
  <c r="H20"/>
  <c r="D20"/>
  <c r="E20" s="1"/>
  <c r="H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H12"/>
  <c r="D12"/>
  <c r="E12" s="1"/>
  <c r="C11"/>
  <c r="H11" s="1"/>
  <c r="J11" s="1"/>
  <c r="H10"/>
  <c r="D10"/>
  <c r="H9"/>
  <c r="D9"/>
  <c r="H8"/>
  <c r="D8"/>
  <c r="H7"/>
  <c r="D7"/>
  <c r="H6"/>
  <c r="D6"/>
  <c r="H5"/>
  <c r="D5"/>
  <c r="C4"/>
  <c r="H4" s="1"/>
  <c r="J4" s="1"/>
  <c r="D779" i="38"/>
  <c r="D778" s="1"/>
  <c r="C778"/>
  <c r="D777"/>
  <c r="E777" s="1"/>
  <c r="D776"/>
  <c r="E776" s="1"/>
  <c r="D775"/>
  <c r="E775" s="1"/>
  <c r="D774"/>
  <c r="C773"/>
  <c r="C772" s="1"/>
  <c r="E771"/>
  <c r="D771"/>
  <c r="E770"/>
  <c r="D770"/>
  <c r="D769" s="1"/>
  <c r="D768" s="1"/>
  <c r="C769"/>
  <c r="C768" s="1"/>
  <c r="D767"/>
  <c r="C766"/>
  <c r="D765"/>
  <c r="E765" s="1"/>
  <c r="D764"/>
  <c r="E764" s="1"/>
  <c r="D763"/>
  <c r="C762"/>
  <c r="C761" s="1"/>
  <c r="D760"/>
  <c r="E760" s="1"/>
  <c r="D759"/>
  <c r="E759" s="1"/>
  <c r="D758"/>
  <c r="C757"/>
  <c r="C756" s="1"/>
  <c r="D755"/>
  <c r="E755" s="1"/>
  <c r="D754"/>
  <c r="E754" s="1"/>
  <c r="D753"/>
  <c r="C752"/>
  <c r="C751" s="1"/>
  <c r="D750"/>
  <c r="E750" s="1"/>
  <c r="D749"/>
  <c r="E749" s="1"/>
  <c r="D748"/>
  <c r="C747"/>
  <c r="D746"/>
  <c r="E746" s="1"/>
  <c r="E745" s="1"/>
  <c r="D745"/>
  <c r="C745"/>
  <c r="D743"/>
  <c r="E743" s="1"/>
  <c r="E742" s="1"/>
  <c r="D742"/>
  <c r="C742"/>
  <c r="D741"/>
  <c r="D740" s="1"/>
  <c r="C740"/>
  <c r="E739"/>
  <c r="D739"/>
  <c r="E738"/>
  <c r="D738"/>
  <c r="E737"/>
  <c r="D737"/>
  <c r="E736"/>
  <c r="D736"/>
  <c r="D735" s="1"/>
  <c r="D734" s="1"/>
  <c r="E735"/>
  <c r="E734" s="1"/>
  <c r="C735"/>
  <c r="C734" s="1"/>
  <c r="E733"/>
  <c r="D733"/>
  <c r="E732"/>
  <c r="E731" s="1"/>
  <c r="D732"/>
  <c r="D731" s="1"/>
  <c r="C732"/>
  <c r="C731" s="1"/>
  <c r="E730"/>
  <c r="D730"/>
  <c r="E729"/>
  <c r="D729"/>
  <c r="D728"/>
  <c r="C728"/>
  <c r="H725"/>
  <c r="D725"/>
  <c r="E725" s="1"/>
  <c r="H724"/>
  <c r="D724"/>
  <c r="E724" s="1"/>
  <c r="E723" s="1"/>
  <c r="C723"/>
  <c r="H722"/>
  <c r="D722"/>
  <c r="E722" s="1"/>
  <c r="H721"/>
  <c r="D721"/>
  <c r="H720"/>
  <c r="E720"/>
  <c r="D720"/>
  <c r="C719"/>
  <c r="H719" s="1"/>
  <c r="H716"/>
  <c r="D716"/>
  <c r="E716" s="1"/>
  <c r="H715"/>
  <c r="E715"/>
  <c r="D715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E703"/>
  <c r="D703"/>
  <c r="H702"/>
  <c r="D702"/>
  <c r="E702" s="1"/>
  <c r="C701"/>
  <c r="H701" s="1"/>
  <c r="H700"/>
  <c r="E700"/>
  <c r="D700"/>
  <c r="H699"/>
  <c r="D699"/>
  <c r="E699" s="1"/>
  <c r="H698"/>
  <c r="D698"/>
  <c r="E698" s="1"/>
  <c r="H697"/>
  <c r="D697"/>
  <c r="H696"/>
  <c r="E696"/>
  <c r="D696"/>
  <c r="H695"/>
  <c r="C695"/>
  <c r="H694"/>
  <c r="D694"/>
  <c r="E694" s="1"/>
  <c r="H693"/>
  <c r="D693"/>
  <c r="E693" s="1"/>
  <c r="H692"/>
  <c r="D692"/>
  <c r="E692" s="1"/>
  <c r="H691"/>
  <c r="E691"/>
  <c r="D691"/>
  <c r="H690"/>
  <c r="D690"/>
  <c r="E690" s="1"/>
  <c r="H689"/>
  <c r="D689"/>
  <c r="C688"/>
  <c r="H688" s="1"/>
  <c r="H687"/>
  <c r="D687"/>
  <c r="E687" s="1"/>
  <c r="H686"/>
  <c r="D686"/>
  <c r="E686" s="1"/>
  <c r="H685"/>
  <c r="D685"/>
  <c r="E685" s="1"/>
  <c r="E684" s="1"/>
  <c r="C684"/>
  <c r="H684" s="1"/>
  <c r="H683"/>
  <c r="D683"/>
  <c r="E683" s="1"/>
  <c r="H682"/>
  <c r="D682"/>
  <c r="E682" s="1"/>
  <c r="H681"/>
  <c r="E681"/>
  <c r="E680" s="1"/>
  <c r="D681"/>
  <c r="D680" s="1"/>
  <c r="C680"/>
  <c r="H680" s="1"/>
  <c r="H679"/>
  <c r="D679"/>
  <c r="E679" s="1"/>
  <c r="H678"/>
  <c r="E678"/>
  <c r="D678"/>
  <c r="H677"/>
  <c r="C677"/>
  <c r="H676"/>
  <c r="D676"/>
  <c r="E676" s="1"/>
  <c r="H675"/>
  <c r="E675"/>
  <c r="D675"/>
  <c r="H674"/>
  <c r="D674"/>
  <c r="E674" s="1"/>
  <c r="H673"/>
  <c r="D673"/>
  <c r="E673" s="1"/>
  <c r="D672"/>
  <c r="C672"/>
  <c r="H672" s="1"/>
  <c r="H671"/>
  <c r="D671"/>
  <c r="E671" s="1"/>
  <c r="H670"/>
  <c r="D670"/>
  <c r="E670" s="1"/>
  <c r="H669"/>
  <c r="D669"/>
  <c r="E669" s="1"/>
  <c r="H668"/>
  <c r="E668"/>
  <c r="D668"/>
  <c r="H667"/>
  <c r="D667"/>
  <c r="E667" s="1"/>
  <c r="C666"/>
  <c r="H666" s="1"/>
  <c r="H665"/>
  <c r="E665"/>
  <c r="D665"/>
  <c r="H664"/>
  <c r="D664"/>
  <c r="E664" s="1"/>
  <c r="H663"/>
  <c r="D663"/>
  <c r="E663" s="1"/>
  <c r="D662"/>
  <c r="C662"/>
  <c r="H662" s="1"/>
  <c r="H661"/>
  <c r="D661"/>
  <c r="E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E654" s="1"/>
  <c r="C654"/>
  <c r="H654" s="1"/>
  <c r="H653"/>
  <c r="D653"/>
  <c r="E653" s="1"/>
  <c r="H652"/>
  <c r="D652"/>
  <c r="E652" s="1"/>
  <c r="H651"/>
  <c r="E651"/>
  <c r="D651"/>
  <c r="H650"/>
  <c r="D650"/>
  <c r="E650" s="1"/>
  <c r="H649"/>
  <c r="D649"/>
  <c r="E649" s="1"/>
  <c r="H648"/>
  <c r="D648"/>
  <c r="E648" s="1"/>
  <c r="C647"/>
  <c r="H647" s="1"/>
  <c r="H645"/>
  <c r="D645"/>
  <c r="E645" s="1"/>
  <c r="H644"/>
  <c r="D644"/>
  <c r="E644" s="1"/>
  <c r="C643"/>
  <c r="H643" s="1"/>
  <c r="J643" s="1"/>
  <c r="H642"/>
  <c r="D642"/>
  <c r="E642" s="1"/>
  <c r="H641"/>
  <c r="D641"/>
  <c r="E641" s="1"/>
  <c r="E639" s="1"/>
  <c r="H640"/>
  <c r="E640"/>
  <c r="D640"/>
  <c r="C639"/>
  <c r="H639" s="1"/>
  <c r="J639" s="1"/>
  <c r="H638"/>
  <c r="E638"/>
  <c r="D638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C629"/>
  <c r="H629" s="1"/>
  <c r="H628"/>
  <c r="D628"/>
  <c r="E628" s="1"/>
  <c r="H627"/>
  <c r="E627"/>
  <c r="D627"/>
  <c r="H626"/>
  <c r="D626"/>
  <c r="E626" s="1"/>
  <c r="H625"/>
  <c r="D625"/>
  <c r="E625" s="1"/>
  <c r="H624"/>
  <c r="D624"/>
  <c r="E624" s="1"/>
  <c r="H623"/>
  <c r="E623"/>
  <c r="D623"/>
  <c r="H622"/>
  <c r="D622"/>
  <c r="E622" s="1"/>
  <c r="H621"/>
  <c r="D621"/>
  <c r="E621" s="1"/>
  <c r="H620"/>
  <c r="D620"/>
  <c r="E620" s="1"/>
  <c r="H619"/>
  <c r="E619"/>
  <c r="D619"/>
  <c r="H618"/>
  <c r="D618"/>
  <c r="E618" s="1"/>
  <c r="C617"/>
  <c r="H617" s="1"/>
  <c r="H616"/>
  <c r="E616"/>
  <c r="D616"/>
  <c r="H615"/>
  <c r="D615"/>
  <c r="E615" s="1"/>
  <c r="H614"/>
  <c r="D614"/>
  <c r="E614" s="1"/>
  <c r="H613"/>
  <c r="D613"/>
  <c r="E613" s="1"/>
  <c r="H612"/>
  <c r="E612"/>
  <c r="D612"/>
  <c r="C611"/>
  <c r="H611" s="1"/>
  <c r="H610"/>
  <c r="D610"/>
  <c r="E610" s="1"/>
  <c r="H609"/>
  <c r="E609"/>
  <c r="D609"/>
  <c r="H608"/>
  <c r="D608"/>
  <c r="E608" s="1"/>
  <c r="H607"/>
  <c r="D607"/>
  <c r="E607" s="1"/>
  <c r="H606"/>
  <c r="D606"/>
  <c r="H605"/>
  <c r="E605"/>
  <c r="D605"/>
  <c r="C604"/>
  <c r="H604" s="1"/>
  <c r="H603"/>
  <c r="D603"/>
  <c r="E603" s="1"/>
  <c r="H602"/>
  <c r="E602"/>
  <c r="D602"/>
  <c r="H601"/>
  <c r="D601"/>
  <c r="E601" s="1"/>
  <c r="C600"/>
  <c r="H600" s="1"/>
  <c r="H599"/>
  <c r="E599"/>
  <c r="D599"/>
  <c r="H598"/>
  <c r="D598"/>
  <c r="E598" s="1"/>
  <c r="H597"/>
  <c r="D597"/>
  <c r="E597" s="1"/>
  <c r="E596" s="1"/>
  <c r="D596"/>
  <c r="C596"/>
  <c r="H596" s="1"/>
  <c r="H595"/>
  <c r="D595"/>
  <c r="E595" s="1"/>
  <c r="H594"/>
  <c r="D594"/>
  <c r="C593"/>
  <c r="H593" s="1"/>
  <c r="H592"/>
  <c r="D592"/>
  <c r="E592" s="1"/>
  <c r="H591"/>
  <c r="D591"/>
  <c r="E591" s="1"/>
  <c r="H590"/>
  <c r="D590"/>
  <c r="H589"/>
  <c r="E589"/>
  <c r="D589"/>
  <c r="H588"/>
  <c r="C588"/>
  <c r="H587"/>
  <c r="D587"/>
  <c r="E587" s="1"/>
  <c r="H586"/>
  <c r="E586"/>
  <c r="D586"/>
  <c r="H585"/>
  <c r="D585"/>
  <c r="E585" s="1"/>
  <c r="H584"/>
  <c r="D584"/>
  <c r="E584" s="1"/>
  <c r="H583"/>
  <c r="D583"/>
  <c r="E583" s="1"/>
  <c r="E582" s="1"/>
  <c r="C582"/>
  <c r="H582" s="1"/>
  <c r="H581"/>
  <c r="D581"/>
  <c r="E581" s="1"/>
  <c r="H580"/>
  <c r="D580"/>
  <c r="H579"/>
  <c r="E579"/>
  <c r="D579"/>
  <c r="C578"/>
  <c r="H578" s="1"/>
  <c r="H577"/>
  <c r="D577"/>
  <c r="E577" s="1"/>
  <c r="H576"/>
  <c r="E576"/>
  <c r="D576"/>
  <c r="H575"/>
  <c r="D575"/>
  <c r="E575" s="1"/>
  <c r="H574"/>
  <c r="D574"/>
  <c r="E574" s="1"/>
  <c r="H573"/>
  <c r="D573"/>
  <c r="E573" s="1"/>
  <c r="H572"/>
  <c r="E572"/>
  <c r="D572"/>
  <c r="H571"/>
  <c r="D571"/>
  <c r="E571" s="1"/>
  <c r="C570"/>
  <c r="H570" s="1"/>
  <c r="H569"/>
  <c r="E569"/>
  <c r="D569"/>
  <c r="H568"/>
  <c r="D568"/>
  <c r="E568" s="1"/>
  <c r="H567"/>
  <c r="D567"/>
  <c r="E567" s="1"/>
  <c r="H566"/>
  <c r="D566"/>
  <c r="E566" s="1"/>
  <c r="H565"/>
  <c r="E565"/>
  <c r="D565"/>
  <c r="H564"/>
  <c r="D564"/>
  <c r="E564" s="1"/>
  <c r="C563"/>
  <c r="H563" s="1"/>
  <c r="H559"/>
  <c r="D559"/>
  <c r="E559" s="1"/>
  <c r="H558"/>
  <c r="E558"/>
  <c r="D558"/>
  <c r="H557"/>
  <c r="C557"/>
  <c r="H556"/>
  <c r="D556"/>
  <c r="E556" s="1"/>
  <c r="H555"/>
  <c r="E555"/>
  <c r="D555"/>
  <c r="H554"/>
  <c r="D554"/>
  <c r="E554" s="1"/>
  <c r="C553"/>
  <c r="H553" s="1"/>
  <c r="H550"/>
  <c r="E550"/>
  <c r="D550"/>
  <c r="H549"/>
  <c r="D549"/>
  <c r="E549" s="1"/>
  <c r="C548"/>
  <c r="H548" s="1"/>
  <c r="J548" s="1"/>
  <c r="H547"/>
  <c r="D547"/>
  <c r="E547" s="1"/>
  <c r="H546"/>
  <c r="E546"/>
  <c r="D546"/>
  <c r="C545"/>
  <c r="C539" s="1"/>
  <c r="H539" s="1"/>
  <c r="H544"/>
  <c r="D544"/>
  <c r="E544" s="1"/>
  <c r="H543"/>
  <c r="E543"/>
  <c r="D543"/>
  <c r="H542"/>
  <c r="D542"/>
  <c r="E542" s="1"/>
  <c r="H541"/>
  <c r="D541"/>
  <c r="E541" s="1"/>
  <c r="H540"/>
  <c r="D540"/>
  <c r="E540" s="1"/>
  <c r="H538"/>
  <c r="D538"/>
  <c r="E538" s="1"/>
  <c r="H537"/>
  <c r="D537"/>
  <c r="E537" s="1"/>
  <c r="H536"/>
  <c r="E536"/>
  <c r="D536"/>
  <c r="H535"/>
  <c r="D535"/>
  <c r="E535" s="1"/>
  <c r="H534"/>
  <c r="D534"/>
  <c r="E534" s="1"/>
  <c r="H533"/>
  <c r="D533"/>
  <c r="E533" s="1"/>
  <c r="C532"/>
  <c r="H532" s="1"/>
  <c r="H531"/>
  <c r="D531"/>
  <c r="E531" s="1"/>
  <c r="E530" s="1"/>
  <c r="H530"/>
  <c r="D530"/>
  <c r="C530"/>
  <c r="H528"/>
  <c r="D528"/>
  <c r="E528" s="1"/>
  <c r="H527"/>
  <c r="D527"/>
  <c r="E527" s="1"/>
  <c r="H526"/>
  <c r="D526"/>
  <c r="E526" s="1"/>
  <c r="H525"/>
  <c r="E525"/>
  <c r="D525"/>
  <c r="H524"/>
  <c r="D524"/>
  <c r="E524" s="1"/>
  <c r="C523"/>
  <c r="H523" s="1"/>
  <c r="H522"/>
  <c r="E522"/>
  <c r="D522"/>
  <c r="H521"/>
  <c r="D521"/>
  <c r="E521" s="1"/>
  <c r="H520"/>
  <c r="D520"/>
  <c r="E520" s="1"/>
  <c r="H519"/>
  <c r="D519"/>
  <c r="E519" s="1"/>
  <c r="H518"/>
  <c r="E518"/>
  <c r="D518"/>
  <c r="H517"/>
  <c r="D517"/>
  <c r="E517" s="1"/>
  <c r="H516"/>
  <c r="D516"/>
  <c r="E516" s="1"/>
  <c r="H515"/>
  <c r="D515"/>
  <c r="E515" s="1"/>
  <c r="E514" s="1"/>
  <c r="C514"/>
  <c r="H514" s="1"/>
  <c r="H513"/>
  <c r="D513"/>
  <c r="E513" s="1"/>
  <c r="H512"/>
  <c r="D512"/>
  <c r="E512" s="1"/>
  <c r="H511"/>
  <c r="E511"/>
  <c r="D511"/>
  <c r="H508"/>
  <c r="D508"/>
  <c r="E508" s="1"/>
  <c r="H507"/>
  <c r="D507"/>
  <c r="E507" s="1"/>
  <c r="H506"/>
  <c r="D506"/>
  <c r="H505"/>
  <c r="E505"/>
  <c r="D505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E498"/>
  <c r="E497" s="1"/>
  <c r="D498"/>
  <c r="D497" s="1"/>
  <c r="C497"/>
  <c r="H497" s="1"/>
  <c r="H496"/>
  <c r="D496"/>
  <c r="E496" s="1"/>
  <c r="H495"/>
  <c r="E495"/>
  <c r="D495"/>
  <c r="H494"/>
  <c r="C494"/>
  <c r="H493"/>
  <c r="D493"/>
  <c r="E493" s="1"/>
  <c r="H492"/>
  <c r="E492"/>
  <c r="D492"/>
  <c r="C491"/>
  <c r="H490"/>
  <c r="D490"/>
  <c r="E490" s="1"/>
  <c r="H489"/>
  <c r="E489"/>
  <c r="D489"/>
  <c r="H488"/>
  <c r="D488"/>
  <c r="E488" s="1"/>
  <c r="H487"/>
  <c r="D487"/>
  <c r="E487" s="1"/>
  <c r="D486"/>
  <c r="C486"/>
  <c r="H486" s="1"/>
  <c r="H485"/>
  <c r="D485"/>
  <c r="E485" s="1"/>
  <c r="H482"/>
  <c r="H481"/>
  <c r="D481"/>
  <c r="E481" s="1"/>
  <c r="H480"/>
  <c r="D480"/>
  <c r="E480" s="1"/>
  <c r="H479"/>
  <c r="E479"/>
  <c r="D479"/>
  <c r="H478"/>
  <c r="D478"/>
  <c r="E478" s="1"/>
  <c r="C477"/>
  <c r="H477" s="1"/>
  <c r="H476"/>
  <c r="E476"/>
  <c r="D476"/>
  <c r="H475"/>
  <c r="D475"/>
  <c r="E475" s="1"/>
  <c r="C474"/>
  <c r="H474" s="1"/>
  <c r="H473"/>
  <c r="E473"/>
  <c r="D473"/>
  <c r="H472"/>
  <c r="D472"/>
  <c r="E472" s="1"/>
  <c r="H471"/>
  <c r="D471"/>
  <c r="E471" s="1"/>
  <c r="H470"/>
  <c r="D470"/>
  <c r="D468" s="1"/>
  <c r="H469"/>
  <c r="E469"/>
  <c r="D469"/>
  <c r="H468"/>
  <c r="C468"/>
  <c r="H467"/>
  <c r="D467"/>
  <c r="E467" s="1"/>
  <c r="H466"/>
  <c r="D466"/>
  <c r="E466" s="1"/>
  <c r="H465"/>
  <c r="D465"/>
  <c r="D463" s="1"/>
  <c r="H464"/>
  <c r="E464"/>
  <c r="D464"/>
  <c r="H463"/>
  <c r="C463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E456"/>
  <c r="D456"/>
  <c r="C455"/>
  <c r="H455" s="1"/>
  <c r="H454"/>
  <c r="D454"/>
  <c r="E454" s="1"/>
  <c r="H453"/>
  <c r="E453"/>
  <c r="D453"/>
  <c r="H452"/>
  <c r="D452"/>
  <c r="E452" s="1"/>
  <c r="H451"/>
  <c r="D451"/>
  <c r="E451" s="1"/>
  <c r="D450"/>
  <c r="C450"/>
  <c r="H450" s="1"/>
  <c r="H449"/>
  <c r="D449"/>
  <c r="E449" s="1"/>
  <c r="H448"/>
  <c r="D448"/>
  <c r="H447"/>
  <c r="D447"/>
  <c r="E447" s="1"/>
  <c r="H446"/>
  <c r="E446"/>
  <c r="D446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E430"/>
  <c r="E429" s="1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H422"/>
  <c r="D422"/>
  <c r="C422"/>
  <c r="H421"/>
  <c r="D421"/>
  <c r="E421" s="1"/>
  <c r="H420"/>
  <c r="E420"/>
  <c r="D420"/>
  <c r="H419"/>
  <c r="D419"/>
  <c r="E419" s="1"/>
  <c r="H418"/>
  <c r="D418"/>
  <c r="E418" s="1"/>
  <c r="H417"/>
  <c r="D417"/>
  <c r="E417" s="1"/>
  <c r="E416" s="1"/>
  <c r="C416"/>
  <c r="H416" s="1"/>
  <c r="H415"/>
  <c r="D415"/>
  <c r="E415" s="1"/>
  <c r="H414"/>
  <c r="D414"/>
  <c r="E414" s="1"/>
  <c r="H413"/>
  <c r="E413"/>
  <c r="E412" s="1"/>
  <c r="D413"/>
  <c r="D412"/>
  <c r="C412"/>
  <c r="H412" s="1"/>
  <c r="H411"/>
  <c r="D411"/>
  <c r="E411" s="1"/>
  <c r="H410"/>
  <c r="E410"/>
  <c r="E409" s="1"/>
  <c r="D410"/>
  <c r="D409"/>
  <c r="C409"/>
  <c r="H409" s="1"/>
  <c r="H408"/>
  <c r="D408"/>
  <c r="E408" s="1"/>
  <c r="H407"/>
  <c r="E407"/>
  <c r="D407"/>
  <c r="H406"/>
  <c r="D406"/>
  <c r="E406" s="1"/>
  <c r="H405"/>
  <c r="D405"/>
  <c r="E405" s="1"/>
  <c r="H404"/>
  <c r="D404"/>
  <c r="C404"/>
  <c r="H403"/>
  <c r="D403"/>
  <c r="E403" s="1"/>
  <c r="H402"/>
  <c r="D402"/>
  <c r="E402" s="1"/>
  <c r="H401"/>
  <c r="D401"/>
  <c r="E401" s="1"/>
  <c r="H400"/>
  <c r="E400"/>
  <c r="E399" s="1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E389"/>
  <c r="E388" s="1"/>
  <c r="D389"/>
  <c r="D388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D380"/>
  <c r="E380" s="1"/>
  <c r="H379"/>
  <c r="D379"/>
  <c r="D378" s="1"/>
  <c r="C378"/>
  <c r="H378" s="1"/>
  <c r="H377"/>
  <c r="D377"/>
  <c r="E377" s="1"/>
  <c r="H376"/>
  <c r="D376"/>
  <c r="E376" s="1"/>
  <c r="H375"/>
  <c r="D375"/>
  <c r="E375" s="1"/>
  <c r="H374"/>
  <c r="E374"/>
  <c r="E373" s="1"/>
  <c r="D374"/>
  <c r="D373"/>
  <c r="C373"/>
  <c r="H373" s="1"/>
  <c r="H372"/>
  <c r="D372"/>
  <c r="E372" s="1"/>
  <c r="H371"/>
  <c r="E371"/>
  <c r="D371"/>
  <c r="H370"/>
  <c r="D370"/>
  <c r="E370" s="1"/>
  <c r="H369"/>
  <c r="D369"/>
  <c r="H368"/>
  <c r="C368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E361"/>
  <c r="D361"/>
  <c r="H360"/>
  <c r="D360"/>
  <c r="E360" s="1"/>
  <c r="H359"/>
  <c r="D359"/>
  <c r="E359" s="1"/>
  <c r="H358"/>
  <c r="D358"/>
  <c r="E358" s="1"/>
  <c r="E357" s="1"/>
  <c r="C357"/>
  <c r="H357" s="1"/>
  <c r="H356"/>
  <c r="D356"/>
  <c r="E356" s="1"/>
  <c r="H355"/>
  <c r="D355"/>
  <c r="E355" s="1"/>
  <c r="H354"/>
  <c r="E354"/>
  <c r="E353" s="1"/>
  <c r="D354"/>
  <c r="D353"/>
  <c r="C353"/>
  <c r="H353" s="1"/>
  <c r="H352"/>
  <c r="D352"/>
  <c r="E352" s="1"/>
  <c r="H351"/>
  <c r="E351"/>
  <c r="D351"/>
  <c r="H350"/>
  <c r="D350"/>
  <c r="E350" s="1"/>
  <c r="H349"/>
  <c r="D349"/>
  <c r="E349" s="1"/>
  <c r="H348"/>
  <c r="D348"/>
  <c r="C348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E341"/>
  <c r="D341"/>
  <c r="H338"/>
  <c r="D338"/>
  <c r="E338" s="1"/>
  <c r="H337"/>
  <c r="D337"/>
  <c r="E337" s="1"/>
  <c r="H336"/>
  <c r="E336"/>
  <c r="D336"/>
  <c r="H335"/>
  <c r="D335"/>
  <c r="E335" s="1"/>
  <c r="H334"/>
  <c r="D334"/>
  <c r="E334" s="1"/>
  <c r="H333"/>
  <c r="D333"/>
  <c r="E333" s="1"/>
  <c r="H332"/>
  <c r="D332"/>
  <c r="D331" s="1"/>
  <c r="C331"/>
  <c r="H331" s="1"/>
  <c r="H330"/>
  <c r="D330"/>
  <c r="E330" s="1"/>
  <c r="H329"/>
  <c r="D329"/>
  <c r="H328"/>
  <c r="C328"/>
  <c r="H327"/>
  <c r="D327"/>
  <c r="E327" s="1"/>
  <c r="H326"/>
  <c r="D326"/>
  <c r="H325"/>
  <c r="C325"/>
  <c r="H324"/>
  <c r="D324"/>
  <c r="E324" s="1"/>
  <c r="H323"/>
  <c r="E323"/>
  <c r="D323"/>
  <c r="H322"/>
  <c r="D322"/>
  <c r="E322" s="1"/>
  <c r="H321"/>
  <c r="D321"/>
  <c r="E321" s="1"/>
  <c r="H320"/>
  <c r="D320"/>
  <c r="E320" s="1"/>
  <c r="H319"/>
  <c r="E319"/>
  <c r="D319"/>
  <c r="H318"/>
  <c r="D318"/>
  <c r="E318" s="1"/>
  <c r="H317"/>
  <c r="D317"/>
  <c r="E317" s="1"/>
  <c r="H316"/>
  <c r="D316"/>
  <c r="E316" s="1"/>
  <c r="C315"/>
  <c r="H315" s="1"/>
  <c r="C314"/>
  <c r="H314" s="1"/>
  <c r="H313"/>
  <c r="E313"/>
  <c r="D313"/>
  <c r="H312"/>
  <c r="D312"/>
  <c r="E312" s="1"/>
  <c r="H311"/>
  <c r="D311"/>
  <c r="E311" s="1"/>
  <c r="H310"/>
  <c r="D310"/>
  <c r="E310" s="1"/>
  <c r="H309"/>
  <c r="D309"/>
  <c r="H308"/>
  <c r="C308"/>
  <c r="H307"/>
  <c r="D307"/>
  <c r="E307" s="1"/>
  <c r="H306"/>
  <c r="D306"/>
  <c r="C305"/>
  <c r="H305" s="1"/>
  <c r="H304"/>
  <c r="D304"/>
  <c r="E304" s="1"/>
  <c r="H303"/>
  <c r="E303"/>
  <c r="E302" s="1"/>
  <c r="D303"/>
  <c r="C302"/>
  <c r="H302" s="1"/>
  <c r="H301"/>
  <c r="D301"/>
  <c r="E301" s="1"/>
  <c r="H300"/>
  <c r="E300"/>
  <c r="D300"/>
  <c r="H299"/>
  <c r="D299"/>
  <c r="E299" s="1"/>
  <c r="C298"/>
  <c r="H298" s="1"/>
  <c r="H297"/>
  <c r="E297"/>
  <c r="E296" s="1"/>
  <c r="D297"/>
  <c r="H296"/>
  <c r="D296"/>
  <c r="C296"/>
  <c r="H295"/>
  <c r="D295"/>
  <c r="E295" s="1"/>
  <c r="H294"/>
  <c r="E294"/>
  <c r="D294"/>
  <c r="H293"/>
  <c r="D293"/>
  <c r="E293" s="1"/>
  <c r="H292"/>
  <c r="D292"/>
  <c r="E292" s="1"/>
  <c r="H291"/>
  <c r="D291"/>
  <c r="E291" s="1"/>
  <c r="H290"/>
  <c r="D290"/>
  <c r="H289"/>
  <c r="C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E279"/>
  <c r="D279"/>
  <c r="H278"/>
  <c r="D278"/>
  <c r="E278" s="1"/>
  <c r="H277"/>
  <c r="D277"/>
  <c r="E277" s="1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E271"/>
  <c r="D271"/>
  <c r="H270"/>
  <c r="D270"/>
  <c r="E270" s="1"/>
  <c r="H269"/>
  <c r="E269"/>
  <c r="D269"/>
  <c r="H268"/>
  <c r="D268"/>
  <c r="E268" s="1"/>
  <c r="H267"/>
  <c r="E267"/>
  <c r="D267"/>
  <c r="H266"/>
  <c r="D266"/>
  <c r="E266" s="1"/>
  <c r="C265"/>
  <c r="H265" s="1"/>
  <c r="H264"/>
  <c r="E264"/>
  <c r="D264"/>
  <c r="H262"/>
  <c r="D262"/>
  <c r="E262" s="1"/>
  <c r="H261"/>
  <c r="E261"/>
  <c r="E260" s="1"/>
  <c r="D261"/>
  <c r="D260" s="1"/>
  <c r="C260"/>
  <c r="H260" s="1"/>
  <c r="D252"/>
  <c r="E252" s="1"/>
  <c r="D251"/>
  <c r="E251" s="1"/>
  <c r="C250"/>
  <c r="E249"/>
  <c r="D249"/>
  <c r="D248"/>
  <c r="E248" s="1"/>
  <c r="E247"/>
  <c r="D247"/>
  <c r="D246"/>
  <c r="E246" s="1"/>
  <c r="E244" s="1"/>
  <c r="E243" s="1"/>
  <c r="E245"/>
  <c r="D245"/>
  <c r="C244"/>
  <c r="C243" s="1"/>
  <c r="D242"/>
  <c r="E242" s="1"/>
  <c r="E241"/>
  <c r="D241"/>
  <c r="D240"/>
  <c r="E240" s="1"/>
  <c r="E239" s="1"/>
  <c r="E238" s="1"/>
  <c r="C239"/>
  <c r="C238" s="1"/>
  <c r="D237"/>
  <c r="D236" s="1"/>
  <c r="D235" s="1"/>
  <c r="C236"/>
  <c r="C235" s="1"/>
  <c r="E234"/>
  <c r="E233" s="1"/>
  <c r="D234"/>
  <c r="D233"/>
  <c r="C233"/>
  <c r="D232"/>
  <c r="E232" s="1"/>
  <c r="D231"/>
  <c r="E231" s="1"/>
  <c r="D230"/>
  <c r="D229" s="1"/>
  <c r="D228" s="1"/>
  <c r="C229"/>
  <c r="C228" s="1"/>
  <c r="D227"/>
  <c r="E227" s="1"/>
  <c r="D226"/>
  <c r="E226" s="1"/>
  <c r="D225"/>
  <c r="D224"/>
  <c r="E224" s="1"/>
  <c r="C223"/>
  <c r="C222"/>
  <c r="D221"/>
  <c r="E221" s="1"/>
  <c r="E220" s="1"/>
  <c r="C220"/>
  <c r="E219"/>
  <c r="E216" s="1"/>
  <c r="D219"/>
  <c r="D218"/>
  <c r="E218" s="1"/>
  <c r="E217"/>
  <c r="D217"/>
  <c r="D216"/>
  <c r="C216"/>
  <c r="C215" s="1"/>
  <c r="D214"/>
  <c r="C213"/>
  <c r="D212"/>
  <c r="D211" s="1"/>
  <c r="C211"/>
  <c r="E210"/>
  <c r="D210"/>
  <c r="E209"/>
  <c r="D209"/>
  <c r="E208"/>
  <c r="D208"/>
  <c r="C207"/>
  <c r="D206"/>
  <c r="E206" s="1"/>
  <c r="D205"/>
  <c r="C204"/>
  <c r="C203"/>
  <c r="D202"/>
  <c r="C201"/>
  <c r="C200"/>
  <c r="D199"/>
  <c r="D198" s="1"/>
  <c r="D197" s="1"/>
  <c r="C198"/>
  <c r="C197" s="1"/>
  <c r="D196"/>
  <c r="D195" s="1"/>
  <c r="C195"/>
  <c r="E194"/>
  <c r="E193" s="1"/>
  <c r="D194"/>
  <c r="D193" s="1"/>
  <c r="C193"/>
  <c r="D192"/>
  <c r="E192" s="1"/>
  <c r="D191"/>
  <c r="E191" s="1"/>
  <c r="D190"/>
  <c r="E190" s="1"/>
  <c r="C189"/>
  <c r="C188" s="1"/>
  <c r="D187"/>
  <c r="E187" s="1"/>
  <c r="D186"/>
  <c r="D185" s="1"/>
  <c r="D184" s="1"/>
  <c r="C185"/>
  <c r="C184" s="1"/>
  <c r="D183"/>
  <c r="D182" s="1"/>
  <c r="C182"/>
  <c r="E181"/>
  <c r="E180" s="1"/>
  <c r="D181"/>
  <c r="D180" s="1"/>
  <c r="C180"/>
  <c r="H176"/>
  <c r="D176"/>
  <c r="E176" s="1"/>
  <c r="H175"/>
  <c r="D175"/>
  <c r="H174"/>
  <c r="C174"/>
  <c r="H173"/>
  <c r="D173"/>
  <c r="E173" s="1"/>
  <c r="H172"/>
  <c r="D172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E166"/>
  <c r="D166"/>
  <c r="H165"/>
  <c r="D165"/>
  <c r="E165" s="1"/>
  <c r="C164"/>
  <c r="H164" s="1"/>
  <c r="H162"/>
  <c r="D162"/>
  <c r="E162" s="1"/>
  <c r="H161"/>
  <c r="E161"/>
  <c r="E160" s="1"/>
  <c r="D161"/>
  <c r="D160" s="1"/>
  <c r="C160"/>
  <c r="H160" s="1"/>
  <c r="H159"/>
  <c r="D159"/>
  <c r="E159" s="1"/>
  <c r="H158"/>
  <c r="D158"/>
  <c r="D157" s="1"/>
  <c r="C157"/>
  <c r="H157" s="1"/>
  <c r="H156"/>
  <c r="D156"/>
  <c r="E156" s="1"/>
  <c r="H155"/>
  <c r="E155"/>
  <c r="E154" s="1"/>
  <c r="D155"/>
  <c r="D154" s="1"/>
  <c r="C154"/>
  <c r="H154" s="1"/>
  <c r="C153"/>
  <c r="H151"/>
  <c r="D151"/>
  <c r="E151" s="1"/>
  <c r="H150"/>
  <c r="E150"/>
  <c r="D150"/>
  <c r="C149"/>
  <c r="H149" s="1"/>
  <c r="H148"/>
  <c r="D148"/>
  <c r="E148" s="1"/>
  <c r="H147"/>
  <c r="D147"/>
  <c r="E147" s="1"/>
  <c r="H146"/>
  <c r="C146"/>
  <c r="H145"/>
  <c r="D145"/>
  <c r="E145" s="1"/>
  <c r="H144"/>
  <c r="D144"/>
  <c r="E144" s="1"/>
  <c r="H143"/>
  <c r="H142"/>
  <c r="D142"/>
  <c r="E142" s="1"/>
  <c r="H141"/>
  <c r="D141"/>
  <c r="C140"/>
  <c r="H140" s="1"/>
  <c r="H139"/>
  <c r="E139"/>
  <c r="D139"/>
  <c r="H138"/>
  <c r="D138"/>
  <c r="E138" s="1"/>
  <c r="H137"/>
  <c r="D137"/>
  <c r="E137" s="1"/>
  <c r="H136"/>
  <c r="D136"/>
  <c r="C136"/>
  <c r="H134"/>
  <c r="D134"/>
  <c r="E134" s="1"/>
  <c r="H133"/>
  <c r="D133"/>
  <c r="C132"/>
  <c r="H132" s="1"/>
  <c r="H131"/>
  <c r="E131"/>
  <c r="D131"/>
  <c r="H130"/>
  <c r="D130"/>
  <c r="C129"/>
  <c r="H129" s="1"/>
  <c r="H128"/>
  <c r="D128"/>
  <c r="E128" s="1"/>
  <c r="H127"/>
  <c r="D127"/>
  <c r="C126"/>
  <c r="H126" s="1"/>
  <c r="H125"/>
  <c r="E125"/>
  <c r="D125"/>
  <c r="H124"/>
  <c r="D124"/>
  <c r="C123"/>
  <c r="H123" s="1"/>
  <c r="H122"/>
  <c r="D122"/>
  <c r="E122" s="1"/>
  <c r="H121"/>
  <c r="D121"/>
  <c r="C120"/>
  <c r="H120" s="1"/>
  <c r="H119"/>
  <c r="E119"/>
  <c r="D119"/>
  <c r="H118"/>
  <c r="D118"/>
  <c r="C117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E101"/>
  <c r="D101"/>
  <c r="H100"/>
  <c r="D100"/>
  <c r="E100" s="1"/>
  <c r="H99"/>
  <c r="E99"/>
  <c r="D99"/>
  <c r="H98"/>
  <c r="D98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E79"/>
  <c r="D79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E71"/>
  <c r="D71"/>
  <c r="H70"/>
  <c r="D70"/>
  <c r="E70" s="1"/>
  <c r="H69"/>
  <c r="E69"/>
  <c r="D69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E45"/>
  <c r="D45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E27"/>
  <c r="D27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643" i="39" l="1"/>
  <c r="E250"/>
  <c r="C163"/>
  <c r="H163" s="1"/>
  <c r="J163" s="1"/>
  <c r="E212"/>
  <c r="E211" s="1"/>
  <c r="D223"/>
  <c r="D222" s="1"/>
  <c r="D757"/>
  <c r="D756" s="1"/>
  <c r="E422"/>
  <c r="D185"/>
  <c r="D184" s="1"/>
  <c r="E199"/>
  <c r="E198" s="1"/>
  <c r="E197" s="1"/>
  <c r="D213"/>
  <c r="E223"/>
  <c r="E222" s="1"/>
  <c r="D229"/>
  <c r="D491"/>
  <c r="D654"/>
  <c r="D149"/>
  <c r="C179"/>
  <c r="D250"/>
  <c r="E409"/>
  <c r="D412"/>
  <c r="C153"/>
  <c r="H153" s="1"/>
  <c r="J153" s="1"/>
  <c r="D154"/>
  <c r="D167"/>
  <c r="D180"/>
  <c r="E183"/>
  <c r="E182" s="1"/>
  <c r="E186"/>
  <c r="E185" s="1"/>
  <c r="E184" s="1"/>
  <c r="D189"/>
  <c r="E196"/>
  <c r="E195" s="1"/>
  <c r="D468"/>
  <c r="D523"/>
  <c r="E549"/>
  <c r="E548" s="1"/>
  <c r="C552"/>
  <c r="H552" s="1"/>
  <c r="J552" s="1"/>
  <c r="D563"/>
  <c r="E748"/>
  <c r="E747" s="1"/>
  <c r="E758"/>
  <c r="E757" s="1"/>
  <c r="E756" s="1"/>
  <c r="D160"/>
  <c r="D164"/>
  <c r="D171"/>
  <c r="E202"/>
  <c r="E201" s="1"/>
  <c r="E200" s="1"/>
  <c r="D477"/>
  <c r="D578"/>
  <c r="D762"/>
  <c r="D761" s="1"/>
  <c r="D207"/>
  <c r="E752"/>
  <c r="D61"/>
  <c r="E126"/>
  <c r="E171"/>
  <c r="D220"/>
  <c r="D233"/>
  <c r="D236"/>
  <c r="D235" s="1"/>
  <c r="D239"/>
  <c r="D238" s="1"/>
  <c r="D315"/>
  <c r="E412"/>
  <c r="E416"/>
  <c r="D455"/>
  <c r="D504"/>
  <c r="D514"/>
  <c r="E644"/>
  <c r="C646"/>
  <c r="H646" s="1"/>
  <c r="J646" s="1"/>
  <c r="D666"/>
  <c r="E680"/>
  <c r="D684"/>
  <c r="D701"/>
  <c r="D723"/>
  <c r="D728"/>
  <c r="D752"/>
  <c r="E763"/>
  <c r="E762" s="1"/>
  <c r="E761" s="1"/>
  <c r="E157"/>
  <c r="E189"/>
  <c r="D216"/>
  <c r="D532"/>
  <c r="E593"/>
  <c r="E684"/>
  <c r="E123"/>
  <c r="E129"/>
  <c r="E160"/>
  <c r="E174"/>
  <c r="C203"/>
  <c r="C178" s="1"/>
  <c r="E230"/>
  <c r="E229" s="1"/>
  <c r="E228" s="1"/>
  <c r="E392"/>
  <c r="E477"/>
  <c r="D497"/>
  <c r="C510"/>
  <c r="H510" s="1"/>
  <c r="C529"/>
  <c r="H529" s="1"/>
  <c r="D570"/>
  <c r="E600"/>
  <c r="D647"/>
  <c r="E677"/>
  <c r="E741"/>
  <c r="E740" s="1"/>
  <c r="D751"/>
  <c r="D143"/>
  <c r="D228"/>
  <c r="E514"/>
  <c r="E545"/>
  <c r="E557"/>
  <c r="E647"/>
  <c r="D639"/>
  <c r="E643"/>
  <c r="E639"/>
  <c r="E62"/>
  <c r="D68"/>
  <c r="E744"/>
  <c r="D617"/>
  <c r="E596"/>
  <c r="D582"/>
  <c r="E578"/>
  <c r="E570"/>
  <c r="C562"/>
  <c r="H562" s="1"/>
  <c r="J562" s="1"/>
  <c r="E539"/>
  <c r="D510"/>
  <c r="E504"/>
  <c r="E497"/>
  <c r="C484"/>
  <c r="H484" s="1"/>
  <c r="E494"/>
  <c r="E491"/>
  <c r="D486"/>
  <c r="E486"/>
  <c r="E474"/>
  <c r="D463"/>
  <c r="E459"/>
  <c r="D459"/>
  <c r="E455"/>
  <c r="E450"/>
  <c r="D445"/>
  <c r="E445"/>
  <c r="C444"/>
  <c r="H444" s="1"/>
  <c r="E429"/>
  <c r="D416"/>
  <c r="E404"/>
  <c r="E399"/>
  <c r="E395"/>
  <c r="D392"/>
  <c r="D382"/>
  <c r="D362"/>
  <c r="C340"/>
  <c r="H340" s="1"/>
  <c r="D357"/>
  <c r="E344"/>
  <c r="C314"/>
  <c r="H314" s="1"/>
  <c r="D298"/>
  <c r="D289"/>
  <c r="C263"/>
  <c r="H263" s="1"/>
  <c r="D265"/>
  <c r="D203"/>
  <c r="E154"/>
  <c r="E149"/>
  <c r="C135"/>
  <c r="H135" s="1"/>
  <c r="J135" s="1"/>
  <c r="D140"/>
  <c r="D136"/>
  <c r="E120"/>
  <c r="E117"/>
  <c r="D97"/>
  <c r="E61"/>
  <c r="D38"/>
  <c r="C3"/>
  <c r="H3" s="1"/>
  <c r="J3" s="1"/>
  <c r="E4"/>
  <c r="E11"/>
  <c r="E132"/>
  <c r="E136"/>
  <c r="E140"/>
  <c r="E188"/>
  <c r="E207"/>
  <c r="E203" s="1"/>
  <c r="E244"/>
  <c r="E243" s="1"/>
  <c r="E348"/>
  <c r="E353"/>
  <c r="E368"/>
  <c r="E373"/>
  <c r="E378"/>
  <c r="E388"/>
  <c r="E463"/>
  <c r="E510"/>
  <c r="E523"/>
  <c r="E532"/>
  <c r="E529" s="1"/>
  <c r="E588"/>
  <c r="E604"/>
  <c r="E611"/>
  <c r="E662"/>
  <c r="E672"/>
  <c r="E688"/>
  <c r="E695"/>
  <c r="E701"/>
  <c r="C727"/>
  <c r="D4"/>
  <c r="E68"/>
  <c r="E146"/>
  <c r="E167"/>
  <c r="E179"/>
  <c r="E216"/>
  <c r="E215" s="1"/>
  <c r="E239"/>
  <c r="E238" s="1"/>
  <c r="E582"/>
  <c r="E629"/>
  <c r="E666"/>
  <c r="E728"/>
  <c r="E751"/>
  <c r="E773"/>
  <c r="E772" s="1"/>
  <c r="E163"/>
  <c r="D11"/>
  <c r="E38"/>
  <c r="E97"/>
  <c r="D179"/>
  <c r="E553"/>
  <c r="E552" s="1"/>
  <c r="E551" s="1"/>
  <c r="E563"/>
  <c r="E654"/>
  <c r="E719"/>
  <c r="E718" s="1"/>
  <c r="E717" s="1"/>
  <c r="E735"/>
  <c r="E734" s="1"/>
  <c r="E769"/>
  <c r="E768" s="1"/>
  <c r="D117"/>
  <c r="D123"/>
  <c r="D129"/>
  <c r="D193"/>
  <c r="D188" s="1"/>
  <c r="D344"/>
  <c r="E357"/>
  <c r="E362"/>
  <c r="E382"/>
  <c r="D395"/>
  <c r="E470"/>
  <c r="E468" s="1"/>
  <c r="D474"/>
  <c r="D766"/>
  <c r="D769"/>
  <c r="D768" s="1"/>
  <c r="D296"/>
  <c r="D302"/>
  <c r="D308"/>
  <c r="D328"/>
  <c r="D596"/>
  <c r="D611"/>
  <c r="D629"/>
  <c r="D662"/>
  <c r="D672"/>
  <c r="D677"/>
  <c r="D688"/>
  <c r="D719"/>
  <c r="C116"/>
  <c r="D120"/>
  <c r="D126"/>
  <c r="D132"/>
  <c r="D244"/>
  <c r="D243" s="1"/>
  <c r="D732"/>
  <c r="D731" s="1"/>
  <c r="D735"/>
  <c r="D734" s="1"/>
  <c r="D742"/>
  <c r="D745"/>
  <c r="D744" s="1"/>
  <c r="C67"/>
  <c r="H67" s="1"/>
  <c r="J67" s="1"/>
  <c r="D146"/>
  <c r="D157"/>
  <c r="D153" s="1"/>
  <c r="C170"/>
  <c r="D174"/>
  <c r="D170" s="1"/>
  <c r="D305"/>
  <c r="D325"/>
  <c r="D331"/>
  <c r="D348"/>
  <c r="D353"/>
  <c r="D368"/>
  <c r="D373"/>
  <c r="D378"/>
  <c r="D388"/>
  <c r="D399"/>
  <c r="D404"/>
  <c r="D409"/>
  <c r="D429"/>
  <c r="D494"/>
  <c r="D484" s="1"/>
  <c r="D530"/>
  <c r="D545"/>
  <c r="D539" s="1"/>
  <c r="D557"/>
  <c r="D552" s="1"/>
  <c r="D551" s="1"/>
  <c r="D588"/>
  <c r="D593"/>
  <c r="D604"/>
  <c r="D680"/>
  <c r="D695"/>
  <c r="C718"/>
  <c r="D174" i="38"/>
  <c r="E175"/>
  <c r="E174" s="1"/>
  <c r="E369"/>
  <c r="D368"/>
  <c r="E590"/>
  <c r="D588"/>
  <c r="E158"/>
  <c r="E157" s="1"/>
  <c r="D189"/>
  <c r="E237"/>
  <c r="E236" s="1"/>
  <c r="E235" s="1"/>
  <c r="D244"/>
  <c r="D243" s="1"/>
  <c r="D289"/>
  <c r="E290"/>
  <c r="E289" s="1"/>
  <c r="E332"/>
  <c r="E448"/>
  <c r="D445"/>
  <c r="E98"/>
  <c r="D97"/>
  <c r="D153"/>
  <c r="D171"/>
  <c r="D170" s="1"/>
  <c r="E172"/>
  <c r="E171" s="1"/>
  <c r="E170" s="1"/>
  <c r="E202"/>
  <c r="E201" s="1"/>
  <c r="E200" s="1"/>
  <c r="D201"/>
  <c r="D200" s="1"/>
  <c r="D213"/>
  <c r="E214"/>
  <c r="E213" s="1"/>
  <c r="D308"/>
  <c r="E309"/>
  <c r="E379"/>
  <c r="E378" s="1"/>
  <c r="H484"/>
  <c r="H491"/>
  <c r="E689"/>
  <c r="D688"/>
  <c r="D11"/>
  <c r="D61"/>
  <c r="E153"/>
  <c r="E225"/>
  <c r="D223"/>
  <c r="D222" s="1"/>
  <c r="D239"/>
  <c r="D238" s="1"/>
  <c r="D328"/>
  <c r="E329"/>
  <c r="E594"/>
  <c r="E593" s="1"/>
  <c r="D593"/>
  <c r="D494"/>
  <c r="D677"/>
  <c r="E11"/>
  <c r="E61"/>
  <c r="E68"/>
  <c r="E164"/>
  <c r="E163" s="1"/>
  <c r="C179"/>
  <c r="C178" s="1"/>
  <c r="D207"/>
  <c r="D220"/>
  <c r="D215" s="1"/>
  <c r="D250"/>
  <c r="D305"/>
  <c r="D325"/>
  <c r="E344"/>
  <c r="D455"/>
  <c r="E459"/>
  <c r="D491"/>
  <c r="E494"/>
  <c r="H545"/>
  <c r="E588"/>
  <c r="E606"/>
  <c r="E604" s="1"/>
  <c r="D604"/>
  <c r="E647"/>
  <c r="E677"/>
  <c r="D695"/>
  <c r="E769"/>
  <c r="E768" s="1"/>
  <c r="E774"/>
  <c r="E773" s="1"/>
  <c r="E772" s="1"/>
  <c r="D773"/>
  <c r="D772" s="1"/>
  <c r="D557"/>
  <c r="E4"/>
  <c r="D204"/>
  <c r="E207"/>
  <c r="E215"/>
  <c r="D302"/>
  <c r="E306"/>
  <c r="E315"/>
  <c r="E326"/>
  <c r="D399"/>
  <c r="D429"/>
  <c r="E450"/>
  <c r="E455"/>
  <c r="E486"/>
  <c r="E491"/>
  <c r="E506"/>
  <c r="E504" s="1"/>
  <c r="D504"/>
  <c r="D545"/>
  <c r="E580"/>
  <c r="E578" s="1"/>
  <c r="D578"/>
  <c r="D611"/>
  <c r="D629"/>
  <c r="E721"/>
  <c r="E719" s="1"/>
  <c r="E718" s="1"/>
  <c r="E717" s="1"/>
  <c r="D719"/>
  <c r="E728"/>
  <c r="E748"/>
  <c r="E747" s="1"/>
  <c r="D747"/>
  <c r="D744" s="1"/>
  <c r="E753"/>
  <c r="D752"/>
  <c r="E758"/>
  <c r="D757"/>
  <c r="D756" s="1"/>
  <c r="E763"/>
  <c r="E762" s="1"/>
  <c r="E761" s="1"/>
  <c r="D762"/>
  <c r="D761" s="1"/>
  <c r="D766"/>
  <c r="E767"/>
  <c r="E766" s="1"/>
  <c r="E395"/>
  <c r="E477"/>
  <c r="D548"/>
  <c r="C718"/>
  <c r="E474"/>
  <c r="E548"/>
  <c r="E643"/>
  <c r="E666"/>
  <c r="C744"/>
  <c r="E38"/>
  <c r="E3" s="1"/>
  <c r="E97"/>
  <c r="E67" s="1"/>
  <c r="E127"/>
  <c r="E126" s="1"/>
  <c r="D126"/>
  <c r="C3"/>
  <c r="D38"/>
  <c r="D68"/>
  <c r="D67" s="1"/>
  <c r="D143"/>
  <c r="D146"/>
  <c r="D149"/>
  <c r="D135" s="1"/>
  <c r="D188"/>
  <c r="E265"/>
  <c r="E382"/>
  <c r="E600"/>
  <c r="E662"/>
  <c r="E672"/>
  <c r="E688"/>
  <c r="C727"/>
  <c r="E118"/>
  <c r="E117" s="1"/>
  <c r="D117"/>
  <c r="E130"/>
  <c r="E129" s="1"/>
  <c r="D129"/>
  <c r="E141"/>
  <c r="E140" s="1"/>
  <c r="D140"/>
  <c r="C135"/>
  <c r="H135" s="1"/>
  <c r="J135" s="1"/>
  <c r="E143"/>
  <c r="E146"/>
  <c r="E149"/>
  <c r="E223"/>
  <c r="E222" s="1"/>
  <c r="E422"/>
  <c r="E445"/>
  <c r="E757"/>
  <c r="E756" s="1"/>
  <c r="E121"/>
  <c r="E120" s="1"/>
  <c r="D120"/>
  <c r="E133"/>
  <c r="E132" s="1"/>
  <c r="D132"/>
  <c r="H718"/>
  <c r="J718" s="1"/>
  <c r="C717"/>
  <c r="H717" s="1"/>
  <c r="J717" s="1"/>
  <c r="D4"/>
  <c r="D3" s="1"/>
  <c r="C67"/>
  <c r="H67" s="1"/>
  <c r="J67" s="1"/>
  <c r="E136"/>
  <c r="D179"/>
  <c r="D203"/>
  <c r="E250"/>
  <c r="E298"/>
  <c r="E348"/>
  <c r="E340" s="1"/>
  <c r="E362"/>
  <c r="E368"/>
  <c r="E404"/>
  <c r="E523"/>
  <c r="E553"/>
  <c r="E563"/>
  <c r="E570"/>
  <c r="E617"/>
  <c r="E701"/>
  <c r="E744"/>
  <c r="E752"/>
  <c r="E751" s="1"/>
  <c r="H117"/>
  <c r="C116"/>
  <c r="E124"/>
  <c r="E123" s="1"/>
  <c r="D123"/>
  <c r="H153"/>
  <c r="J153" s="1"/>
  <c r="H178"/>
  <c r="J178" s="1"/>
  <c r="C177"/>
  <c r="H177" s="1"/>
  <c r="J177" s="1"/>
  <c r="E189"/>
  <c r="E305"/>
  <c r="E308"/>
  <c r="E325"/>
  <c r="E314" s="1"/>
  <c r="E328"/>
  <c r="E331"/>
  <c r="E510"/>
  <c r="E532"/>
  <c r="E529" s="1"/>
  <c r="E545"/>
  <c r="E539" s="1"/>
  <c r="E557"/>
  <c r="E611"/>
  <c r="E629"/>
  <c r="C163"/>
  <c r="H163" s="1"/>
  <c r="J163" s="1"/>
  <c r="D167"/>
  <c r="E183"/>
  <c r="E182" s="1"/>
  <c r="E179" s="1"/>
  <c r="E186"/>
  <c r="E185" s="1"/>
  <c r="E184" s="1"/>
  <c r="E196"/>
  <c r="E195" s="1"/>
  <c r="E199"/>
  <c r="E198" s="1"/>
  <c r="E197" s="1"/>
  <c r="E205"/>
  <c r="E204" s="1"/>
  <c r="E203" s="1"/>
  <c r="E212"/>
  <c r="E211" s="1"/>
  <c r="E230"/>
  <c r="E229" s="1"/>
  <c r="E228" s="1"/>
  <c r="C263"/>
  <c r="D265"/>
  <c r="D263" s="1"/>
  <c r="D259" s="1"/>
  <c r="D344"/>
  <c r="D395"/>
  <c r="D416"/>
  <c r="D459"/>
  <c r="D444" s="1"/>
  <c r="E465"/>
  <c r="E463" s="1"/>
  <c r="E470"/>
  <c r="E468" s="1"/>
  <c r="D474"/>
  <c r="C510"/>
  <c r="H510" s="1"/>
  <c r="C529"/>
  <c r="H529" s="1"/>
  <c r="D532"/>
  <c r="D529" s="1"/>
  <c r="D553"/>
  <c r="D552" s="1"/>
  <c r="D551" s="1"/>
  <c r="C562"/>
  <c r="D570"/>
  <c r="D600"/>
  <c r="D643"/>
  <c r="D647"/>
  <c r="D666"/>
  <c r="E697"/>
  <c r="E695" s="1"/>
  <c r="E646" s="1"/>
  <c r="D701"/>
  <c r="D723"/>
  <c r="D718" s="1"/>
  <c r="D717" s="1"/>
  <c r="E741"/>
  <c r="E740" s="1"/>
  <c r="D751"/>
  <c r="E779"/>
  <c r="E778" s="1"/>
  <c r="D164"/>
  <c r="D163" s="1"/>
  <c r="D152" s="1"/>
  <c r="D298"/>
  <c r="D315"/>
  <c r="D314" s="1"/>
  <c r="C340"/>
  <c r="D357"/>
  <c r="D362"/>
  <c r="D382"/>
  <c r="D392"/>
  <c r="C444"/>
  <c r="H444" s="1"/>
  <c r="D477"/>
  <c r="C483"/>
  <c r="H483" s="1"/>
  <c r="J483" s="1"/>
  <c r="D514"/>
  <c r="D510" s="1"/>
  <c r="D523"/>
  <c r="D539"/>
  <c r="C552"/>
  <c r="D563"/>
  <c r="D562" s="1"/>
  <c r="D582"/>
  <c r="D617"/>
  <c r="D639"/>
  <c r="C646"/>
  <c r="H646" s="1"/>
  <c r="J646" s="1"/>
  <c r="D654"/>
  <c r="D684"/>
  <c r="H723"/>
  <c r="G9" i="16"/>
  <c r="H9"/>
  <c r="F75"/>
  <c r="G75"/>
  <c r="H75"/>
  <c r="F70"/>
  <c r="F44"/>
  <c r="F68"/>
  <c r="F67"/>
  <c r="F56"/>
  <c r="F55"/>
  <c r="F29"/>
  <c r="F33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/>
  <c r="D766"/>
  <c r="E766" s="1"/>
  <c r="E765" s="1"/>
  <c r="C765"/>
  <c r="E764"/>
  <c r="D764"/>
  <c r="D763"/>
  <c r="E763" s="1"/>
  <c r="E762"/>
  <c r="E761" s="1"/>
  <c r="E760" s="1"/>
  <c r="D762"/>
  <c r="D761" s="1"/>
  <c r="D760" s="1"/>
  <c r="C761"/>
  <c r="C760" s="1"/>
  <c r="E759"/>
  <c r="D759"/>
  <c r="D758"/>
  <c r="E758" s="1"/>
  <c r="E757"/>
  <c r="D757"/>
  <c r="D756" s="1"/>
  <c r="D755" s="1"/>
  <c r="C756"/>
  <c r="C755" s="1"/>
  <c r="E754"/>
  <c r="D754"/>
  <c r="D753"/>
  <c r="E753" s="1"/>
  <c r="E751" s="1"/>
  <c r="E752"/>
  <c r="D752"/>
  <c r="D751" s="1"/>
  <c r="D750" s="1"/>
  <c r="C751"/>
  <c r="C750" s="1"/>
  <c r="E749"/>
  <c r="D749"/>
  <c r="D748"/>
  <c r="E748" s="1"/>
  <c r="E747"/>
  <c r="E746" s="1"/>
  <c r="D747"/>
  <c r="D746" s="1"/>
  <c r="C746"/>
  <c r="D745"/>
  <c r="D744" s="1"/>
  <c r="C744"/>
  <c r="C743" s="1"/>
  <c r="D742"/>
  <c r="E742" s="1"/>
  <c r="E741" s="1"/>
  <c r="D741"/>
  <c r="C741"/>
  <c r="D740"/>
  <c r="D739" s="1"/>
  <c r="C739"/>
  <c r="D738"/>
  <c r="E738" s="1"/>
  <c r="D737"/>
  <c r="E737" s="1"/>
  <c r="D736"/>
  <c r="E736" s="1"/>
  <c r="D735"/>
  <c r="E735" s="1"/>
  <c r="C734"/>
  <c r="C733"/>
  <c r="D732"/>
  <c r="E732" s="1"/>
  <c r="E731" s="1"/>
  <c r="E730" s="1"/>
  <c r="C731"/>
  <c r="C730"/>
  <c r="D729"/>
  <c r="E729" s="1"/>
  <c r="D728"/>
  <c r="C727"/>
  <c r="H724"/>
  <c r="D724"/>
  <c r="E724" s="1"/>
  <c r="H723"/>
  <c r="D723"/>
  <c r="D722" s="1"/>
  <c r="H722"/>
  <c r="C722"/>
  <c r="H721"/>
  <c r="D721"/>
  <c r="E721" s="1"/>
  <c r="H720"/>
  <c r="D720"/>
  <c r="E720" s="1"/>
  <c r="H719"/>
  <c r="D719"/>
  <c r="E719" s="1"/>
  <c r="C718"/>
  <c r="H718" s="1"/>
  <c r="H715"/>
  <c r="E715"/>
  <c r="D715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D700" s="1"/>
  <c r="C700"/>
  <c r="H700" s="1"/>
  <c r="H699"/>
  <c r="D699"/>
  <c r="E699" s="1"/>
  <c r="H698"/>
  <c r="E698"/>
  <c r="D698"/>
  <c r="H697"/>
  <c r="D697"/>
  <c r="E697" s="1"/>
  <c r="H696"/>
  <c r="E696"/>
  <c r="D696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E689"/>
  <c r="D689"/>
  <c r="H688"/>
  <c r="D688"/>
  <c r="E688" s="1"/>
  <c r="C687"/>
  <c r="H687" s="1"/>
  <c r="H686"/>
  <c r="D686"/>
  <c r="E686" s="1"/>
  <c r="H685"/>
  <c r="D685"/>
  <c r="E685" s="1"/>
  <c r="H684"/>
  <c r="E684"/>
  <c r="D684"/>
  <c r="D683" s="1"/>
  <c r="C683"/>
  <c r="H683" s="1"/>
  <c r="H682"/>
  <c r="D682"/>
  <c r="E682" s="1"/>
  <c r="H681"/>
  <c r="E681"/>
  <c r="D681"/>
  <c r="H680"/>
  <c r="D680"/>
  <c r="E680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E673"/>
  <c r="D673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E666"/>
  <c r="D666"/>
  <c r="D665"/>
  <c r="C665"/>
  <c r="H665" s="1"/>
  <c r="H664"/>
  <c r="D664"/>
  <c r="E664" s="1"/>
  <c r="H663"/>
  <c r="E663"/>
  <c r="D663"/>
  <c r="H662"/>
  <c r="D662"/>
  <c r="E662" s="1"/>
  <c r="C661"/>
  <c r="H661" s="1"/>
  <c r="H660"/>
  <c r="D660"/>
  <c r="E660" s="1"/>
  <c r="H659"/>
  <c r="D659"/>
  <c r="E659" s="1"/>
  <c r="H658"/>
  <c r="E658"/>
  <c r="D658"/>
  <c r="H657"/>
  <c r="D657"/>
  <c r="E657" s="1"/>
  <c r="H656"/>
  <c r="E656"/>
  <c r="D656"/>
  <c r="H655"/>
  <c r="D655"/>
  <c r="E655" s="1"/>
  <c r="H654"/>
  <c r="D654"/>
  <c r="E654" s="1"/>
  <c r="H653"/>
  <c r="C653"/>
  <c r="H652"/>
  <c r="D652"/>
  <c r="E652" s="1"/>
  <c r="H651"/>
  <c r="E651"/>
  <c r="D651"/>
  <c r="H650"/>
  <c r="D650"/>
  <c r="E650" s="1"/>
  <c r="H649"/>
  <c r="D649"/>
  <c r="E649" s="1"/>
  <c r="H648"/>
  <c r="D648"/>
  <c r="E648" s="1"/>
  <c r="H647"/>
  <c r="E647"/>
  <c r="D647"/>
  <c r="D646" s="1"/>
  <c r="C646"/>
  <c r="C645" s="1"/>
  <c r="H645" s="1"/>
  <c r="J645" s="1"/>
  <c r="H644"/>
  <c r="D644"/>
  <c r="E644" s="1"/>
  <c r="H643"/>
  <c r="D643"/>
  <c r="E643" s="1"/>
  <c r="D642"/>
  <c r="C642"/>
  <c r="H642" s="1"/>
  <c r="J642" s="1"/>
  <c r="H641"/>
  <c r="D641"/>
  <c r="E641" s="1"/>
  <c r="H640"/>
  <c r="E640"/>
  <c r="D640"/>
  <c r="H639"/>
  <c r="D639"/>
  <c r="E639" s="1"/>
  <c r="H638"/>
  <c r="J638" s="1"/>
  <c r="C638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E632"/>
  <c r="D632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E617"/>
  <c r="D617"/>
  <c r="D616"/>
  <c r="C616"/>
  <c r="H616" s="1"/>
  <c r="H615"/>
  <c r="D615"/>
  <c r="E615" s="1"/>
  <c r="H614"/>
  <c r="E614"/>
  <c r="D614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E607"/>
  <c r="D607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H600"/>
  <c r="E600"/>
  <c r="D600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E589"/>
  <c r="D589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E582"/>
  <c r="D582"/>
  <c r="D581"/>
  <c r="C581"/>
  <c r="H581" s="1"/>
  <c r="H580"/>
  <c r="D580"/>
  <c r="E580" s="1"/>
  <c r="H579"/>
  <c r="E579"/>
  <c r="D579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E572"/>
  <c r="D572"/>
  <c r="H571"/>
  <c r="D571"/>
  <c r="E571" s="1"/>
  <c r="H570"/>
  <c r="D570"/>
  <c r="E570" s="1"/>
  <c r="H569"/>
  <c r="D569"/>
  <c r="C569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D562" s="1"/>
  <c r="C562"/>
  <c r="C561" s="1"/>
  <c r="H558"/>
  <c r="D558"/>
  <c r="H557"/>
  <c r="D557"/>
  <c r="E557" s="1"/>
  <c r="C556"/>
  <c r="H556" s="1"/>
  <c r="H555"/>
  <c r="D555"/>
  <c r="E555" s="1"/>
  <c r="H554"/>
  <c r="E554"/>
  <c r="D554"/>
  <c r="H553"/>
  <c r="D553"/>
  <c r="C552"/>
  <c r="H549"/>
  <c r="D549"/>
  <c r="E549" s="1"/>
  <c r="H548"/>
  <c r="D548"/>
  <c r="E548" s="1"/>
  <c r="D547"/>
  <c r="C547"/>
  <c r="H547" s="1"/>
  <c r="J547" s="1"/>
  <c r="H546"/>
  <c r="D546"/>
  <c r="H545"/>
  <c r="E545"/>
  <c r="D545"/>
  <c r="C544"/>
  <c r="H544" s="1"/>
  <c r="H543"/>
  <c r="D543"/>
  <c r="E543" s="1"/>
  <c r="H542"/>
  <c r="D542"/>
  <c r="E542" s="1"/>
  <c r="H541"/>
  <c r="D541"/>
  <c r="E541" s="1"/>
  <c r="H540"/>
  <c r="E540"/>
  <c r="D540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C531"/>
  <c r="H530"/>
  <c r="D530"/>
  <c r="D529" s="1"/>
  <c r="H529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H510"/>
  <c r="D510"/>
  <c r="E510" s="1"/>
  <c r="H508"/>
  <c r="D508"/>
  <c r="E508" s="1"/>
  <c r="H507"/>
  <c r="E507"/>
  <c r="D507"/>
  <c r="H506"/>
  <c r="D506"/>
  <c r="H505"/>
  <c r="D505"/>
  <c r="E505" s="1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D497" s="1"/>
  <c r="H497"/>
  <c r="C497"/>
  <c r="H496"/>
  <c r="D496"/>
  <c r="H495"/>
  <c r="D495"/>
  <c r="E495" s="1"/>
  <c r="H494"/>
  <c r="C494"/>
  <c r="H493"/>
  <c r="D493"/>
  <c r="E493" s="1"/>
  <c r="H492"/>
  <c r="D492"/>
  <c r="E492" s="1"/>
  <c r="E491" s="1"/>
  <c r="H491"/>
  <c r="D491"/>
  <c r="C491"/>
  <c r="H490"/>
  <c r="D490"/>
  <c r="E490" s="1"/>
  <c r="H489"/>
  <c r="D489"/>
  <c r="E489" s="1"/>
  <c r="H488"/>
  <c r="D488"/>
  <c r="E488" s="1"/>
  <c r="H487"/>
  <c r="D487"/>
  <c r="D486" s="1"/>
  <c r="H486"/>
  <c r="C486"/>
  <c r="H485"/>
  <c r="D485"/>
  <c r="C484"/>
  <c r="H482"/>
  <c r="H481"/>
  <c r="E481"/>
  <c r="D481"/>
  <c r="H480"/>
  <c r="D480"/>
  <c r="E480" s="1"/>
  <c r="H479"/>
  <c r="E479"/>
  <c r="D479"/>
  <c r="H478"/>
  <c r="D478"/>
  <c r="C477"/>
  <c r="H477" s="1"/>
  <c r="H476"/>
  <c r="D476"/>
  <c r="E476" s="1"/>
  <c r="H475"/>
  <c r="D475"/>
  <c r="C474"/>
  <c r="H474" s="1"/>
  <c r="H473"/>
  <c r="E473"/>
  <c r="D473"/>
  <c r="H472"/>
  <c r="D472"/>
  <c r="E472" s="1"/>
  <c r="H471"/>
  <c r="D471"/>
  <c r="E471" s="1"/>
  <c r="H470"/>
  <c r="D470"/>
  <c r="E470" s="1"/>
  <c r="H469"/>
  <c r="E469"/>
  <c r="D469"/>
  <c r="H468"/>
  <c r="C468"/>
  <c r="H467"/>
  <c r="D467"/>
  <c r="E467" s="1"/>
  <c r="H466"/>
  <c r="D466"/>
  <c r="E466" s="1"/>
  <c r="H465"/>
  <c r="D465"/>
  <c r="E465" s="1"/>
  <c r="H464"/>
  <c r="D464"/>
  <c r="E464" s="1"/>
  <c r="E463" s="1"/>
  <c r="H463"/>
  <c r="C463"/>
  <c r="H462"/>
  <c r="D462"/>
  <c r="E462" s="1"/>
  <c r="H461"/>
  <c r="D461"/>
  <c r="E461" s="1"/>
  <c r="H460"/>
  <c r="D460"/>
  <c r="C459"/>
  <c r="H458"/>
  <c r="E458"/>
  <c r="D458"/>
  <c r="H457"/>
  <c r="D457"/>
  <c r="E457" s="1"/>
  <c r="H456"/>
  <c r="D456"/>
  <c r="E456" s="1"/>
  <c r="E455" s="1"/>
  <c r="H455"/>
  <c r="D455"/>
  <c r="C455"/>
  <c r="H454"/>
  <c r="D454"/>
  <c r="E454" s="1"/>
  <c r="H453"/>
  <c r="D453"/>
  <c r="E453" s="1"/>
  <c r="H452"/>
  <c r="D452"/>
  <c r="E452" s="1"/>
  <c r="H451"/>
  <c r="D451"/>
  <c r="D450" s="1"/>
  <c r="H450"/>
  <c r="C450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E438"/>
  <c r="D438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E430"/>
  <c r="D430"/>
  <c r="C429"/>
  <c r="H429" s="1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D423"/>
  <c r="E423" s="1"/>
  <c r="E422" s="1"/>
  <c r="H422"/>
  <c r="C422"/>
  <c r="H421"/>
  <c r="D421"/>
  <c r="E421" s="1"/>
  <c r="H420"/>
  <c r="E420"/>
  <c r="D420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E406" s="1"/>
  <c r="H405"/>
  <c r="D405"/>
  <c r="E405" s="1"/>
  <c r="H404"/>
  <c r="C404"/>
  <c r="H403"/>
  <c r="D403"/>
  <c r="E403" s="1"/>
  <c r="H402"/>
  <c r="E402"/>
  <c r="D402"/>
  <c r="H401"/>
  <c r="D401"/>
  <c r="E401" s="1"/>
  <c r="H400"/>
  <c r="D400"/>
  <c r="E400" s="1"/>
  <c r="H399"/>
  <c r="C399"/>
  <c r="H398"/>
  <c r="D398"/>
  <c r="E398" s="1"/>
  <c r="H397"/>
  <c r="E397"/>
  <c r="D397"/>
  <c r="H396"/>
  <c r="D396"/>
  <c r="C395"/>
  <c r="H395" s="1"/>
  <c r="H394"/>
  <c r="D394"/>
  <c r="E394" s="1"/>
  <c r="H393"/>
  <c r="D393"/>
  <c r="C392"/>
  <c r="H392" s="1"/>
  <c r="H391"/>
  <c r="E391"/>
  <c r="D391"/>
  <c r="H390"/>
  <c r="D390"/>
  <c r="E390" s="1"/>
  <c r="H389"/>
  <c r="D389"/>
  <c r="E389" s="1"/>
  <c r="C388"/>
  <c r="H388" s="1"/>
  <c r="H387"/>
  <c r="D387"/>
  <c r="E387" s="1"/>
  <c r="H386"/>
  <c r="E386"/>
  <c r="D386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E379"/>
  <c r="D379"/>
  <c r="C378"/>
  <c r="H378" s="1"/>
  <c r="H377"/>
  <c r="D377"/>
  <c r="E377" s="1"/>
  <c r="H376"/>
  <c r="D376"/>
  <c r="E376" s="1"/>
  <c r="H375"/>
  <c r="D375"/>
  <c r="E375" s="1"/>
  <c r="H374"/>
  <c r="E374"/>
  <c r="E373" s="1"/>
  <c r="D374"/>
  <c r="D373"/>
  <c r="C373"/>
  <c r="H373" s="1"/>
  <c r="H372"/>
  <c r="D372"/>
  <c r="E372" s="1"/>
  <c r="H371"/>
  <c r="E371"/>
  <c r="D371"/>
  <c r="H370"/>
  <c r="D370"/>
  <c r="E370" s="1"/>
  <c r="H369"/>
  <c r="D369"/>
  <c r="E369" s="1"/>
  <c r="H368"/>
  <c r="D368"/>
  <c r="C368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E361"/>
  <c r="D36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E354"/>
  <c r="D354"/>
  <c r="C353"/>
  <c r="H353" s="1"/>
  <c r="H352"/>
  <c r="D352"/>
  <c r="E352" s="1"/>
  <c r="H351"/>
  <c r="D351"/>
  <c r="E351" s="1"/>
  <c r="H350"/>
  <c r="D350"/>
  <c r="E350" s="1"/>
  <c r="H349"/>
  <c r="E349"/>
  <c r="D349"/>
  <c r="C348"/>
  <c r="H348" s="1"/>
  <c r="H347"/>
  <c r="D347"/>
  <c r="E347" s="1"/>
  <c r="H346"/>
  <c r="E346"/>
  <c r="D346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E332"/>
  <c r="D332"/>
  <c r="D331" s="1"/>
  <c r="C331"/>
  <c r="H331" s="1"/>
  <c r="H330"/>
  <c r="D330"/>
  <c r="E330" s="1"/>
  <c r="H329"/>
  <c r="D329"/>
  <c r="E329" s="1"/>
  <c r="H328"/>
  <c r="C328"/>
  <c r="H327"/>
  <c r="E327"/>
  <c r="D327"/>
  <c r="H326"/>
  <c r="D326"/>
  <c r="D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E318"/>
  <c r="D318"/>
  <c r="H317"/>
  <c r="E317"/>
  <c r="D317"/>
  <c r="H316"/>
  <c r="D316"/>
  <c r="E316" s="1"/>
  <c r="C315"/>
  <c r="H315" s="1"/>
  <c r="H313"/>
  <c r="D313"/>
  <c r="E313" s="1"/>
  <c r="H312"/>
  <c r="E312"/>
  <c r="D312"/>
  <c r="H311"/>
  <c r="E311"/>
  <c r="D311"/>
  <c r="H310"/>
  <c r="D310"/>
  <c r="E310" s="1"/>
  <c r="H309"/>
  <c r="D309"/>
  <c r="E309" s="1"/>
  <c r="C308"/>
  <c r="H308" s="1"/>
  <c r="H307"/>
  <c r="E307"/>
  <c r="D307"/>
  <c r="H306"/>
  <c r="E306"/>
  <c r="E305" s="1"/>
  <c r="D306"/>
  <c r="D305" s="1"/>
  <c r="C305"/>
  <c r="H305" s="1"/>
  <c r="H304"/>
  <c r="D304"/>
  <c r="E304" s="1"/>
  <c r="H303"/>
  <c r="D303"/>
  <c r="E303" s="1"/>
  <c r="H302"/>
  <c r="C302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H296"/>
  <c r="C296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E289" s="1"/>
  <c r="D289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E266"/>
  <c r="D266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E247"/>
  <c r="D247"/>
  <c r="D246"/>
  <c r="E246" s="1"/>
  <c r="D245"/>
  <c r="E245" s="1"/>
  <c r="C244"/>
  <c r="C243" s="1"/>
  <c r="D242"/>
  <c r="E242" s="1"/>
  <c r="D241"/>
  <c r="E241" s="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C228" s="1"/>
  <c r="D227"/>
  <c r="E227" s="1"/>
  <c r="D226"/>
  <c r="D223" s="1"/>
  <c r="D222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C215" s="1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E204" s="1"/>
  <c r="E205"/>
  <c r="D205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E185" s="1"/>
  <c r="E184" s="1"/>
  <c r="E186"/>
  <c r="D186"/>
  <c r="C185"/>
  <c r="C184"/>
  <c r="E183"/>
  <c r="D183"/>
  <c r="E182"/>
  <c r="D182"/>
  <c r="C182"/>
  <c r="D181"/>
  <c r="D180" s="1"/>
  <c r="C180"/>
  <c r="C179" s="1"/>
  <c r="D179"/>
  <c r="H176"/>
  <c r="D176"/>
  <c r="E176" s="1"/>
  <c r="H175"/>
  <c r="D175"/>
  <c r="E175" s="1"/>
  <c r="E174" s="1"/>
  <c r="D174"/>
  <c r="C174"/>
  <c r="H174" s="1"/>
  <c r="H173"/>
  <c r="D173"/>
  <c r="E173" s="1"/>
  <c r="H172"/>
  <c r="D172"/>
  <c r="E172" s="1"/>
  <c r="C171"/>
  <c r="C170" s="1"/>
  <c r="H170" s="1"/>
  <c r="J170" s="1"/>
  <c r="H169"/>
  <c r="D169"/>
  <c r="E169" s="1"/>
  <c r="H168"/>
  <c r="E168"/>
  <c r="D168"/>
  <c r="H167"/>
  <c r="E167"/>
  <c r="C167"/>
  <c r="H166"/>
  <c r="E166"/>
  <c r="D166"/>
  <c r="H165"/>
  <c r="D165"/>
  <c r="C164"/>
  <c r="H162"/>
  <c r="D162"/>
  <c r="E162" s="1"/>
  <c r="H161"/>
  <c r="D161"/>
  <c r="E161" s="1"/>
  <c r="E160" s="1"/>
  <c r="H160"/>
  <c r="C160"/>
  <c r="H159"/>
  <c r="E159"/>
  <c r="D159"/>
  <c r="H158"/>
  <c r="D158"/>
  <c r="D157" s="1"/>
  <c r="C157"/>
  <c r="H157" s="1"/>
  <c r="H156"/>
  <c r="D156"/>
  <c r="E156" s="1"/>
  <c r="H155"/>
  <c r="D155"/>
  <c r="E155" s="1"/>
  <c r="C154"/>
  <c r="C153" s="1"/>
  <c r="H151"/>
  <c r="D151"/>
  <c r="E151" s="1"/>
  <c r="H150"/>
  <c r="D150"/>
  <c r="E150" s="1"/>
  <c r="C149"/>
  <c r="H149" s="1"/>
  <c r="H148"/>
  <c r="D148"/>
  <c r="E148" s="1"/>
  <c r="H147"/>
  <c r="E147"/>
  <c r="D147"/>
  <c r="D146" s="1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C135" s="1"/>
  <c r="H135" s="1"/>
  <c r="J135" s="1"/>
  <c r="H134"/>
  <c r="D134"/>
  <c r="E134" s="1"/>
  <c r="H133"/>
  <c r="D133"/>
  <c r="D132" s="1"/>
  <c r="C132"/>
  <c r="H132" s="1"/>
  <c r="H131"/>
  <c r="D131"/>
  <c r="E131" s="1"/>
  <c r="H130"/>
  <c r="D130"/>
  <c r="C129"/>
  <c r="H129" s="1"/>
  <c r="H128"/>
  <c r="E128"/>
  <c r="D128"/>
  <c r="H127"/>
  <c r="D127"/>
  <c r="E127" s="1"/>
  <c r="E126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H120"/>
  <c r="C120"/>
  <c r="H119"/>
  <c r="D119"/>
  <c r="E119" s="1"/>
  <c r="H118"/>
  <c r="D118"/>
  <c r="E118" s="1"/>
  <c r="D117"/>
  <c r="C117"/>
  <c r="H117" s="1"/>
  <c r="H113"/>
  <c r="D113"/>
  <c r="E113" s="1"/>
  <c r="H112"/>
  <c r="E112"/>
  <c r="D112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E773" s="1"/>
  <c r="C772"/>
  <c r="C771"/>
  <c r="E770"/>
  <c r="D770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E758" s="1"/>
  <c r="D757"/>
  <c r="E757" s="1"/>
  <c r="D756"/>
  <c r="D755" s="1"/>
  <c r="C756"/>
  <c r="C755" s="1"/>
  <c r="D754"/>
  <c r="E754" s="1"/>
  <c r="D753"/>
  <c r="E753" s="1"/>
  <c r="E751" s="1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/>
  <c r="D732"/>
  <c r="E732" s="1"/>
  <c r="E731" s="1"/>
  <c r="E730" s="1"/>
  <c r="C731"/>
  <c r="C730"/>
  <c r="D729"/>
  <c r="E729" s="1"/>
  <c r="D728"/>
  <c r="E728" s="1"/>
  <c r="C727"/>
  <c r="H724"/>
  <c r="D724"/>
  <c r="H723"/>
  <c r="D723"/>
  <c r="E723" s="1"/>
  <c r="H722"/>
  <c r="C722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E700" s="1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E687" s="1"/>
  <c r="C687"/>
  <c r="H687" s="1"/>
  <c r="H686"/>
  <c r="D686"/>
  <c r="E686" s="1"/>
  <c r="H685"/>
  <c r="D685"/>
  <c r="E685" s="1"/>
  <c r="H684"/>
  <c r="D684"/>
  <c r="E684" s="1"/>
  <c r="E683" s="1"/>
  <c r="C683"/>
  <c r="H683" s="1"/>
  <c r="H682"/>
  <c r="D682"/>
  <c r="E682" s="1"/>
  <c r="H681"/>
  <c r="D681"/>
  <c r="E681" s="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E671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D663"/>
  <c r="E663" s="1"/>
  <c r="H662"/>
  <c r="D662"/>
  <c r="E662" s="1"/>
  <c r="E661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E653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D638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E603" s="1"/>
  <c r="D603"/>
  <c r="C603"/>
  <c r="H603" s="1"/>
  <c r="H602"/>
  <c r="D602"/>
  <c r="E602" s="1"/>
  <c r="H601"/>
  <c r="D601"/>
  <c r="E601" s="1"/>
  <c r="H600"/>
  <c r="D600"/>
  <c r="E600" s="1"/>
  <c r="E599" s="1"/>
  <c r="D599"/>
  <c r="C599"/>
  <c r="H599" s="1"/>
  <c r="H598"/>
  <c r="D598"/>
  <c r="E598" s="1"/>
  <c r="H597"/>
  <c r="D597"/>
  <c r="E597" s="1"/>
  <c r="H596"/>
  <c r="D596"/>
  <c r="E596" s="1"/>
  <c r="E595" s="1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D587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E581" s="1"/>
  <c r="D581"/>
  <c r="C581"/>
  <c r="H581" s="1"/>
  <c r="H580"/>
  <c r="D580"/>
  <c r="E580" s="1"/>
  <c r="H579"/>
  <c r="D579"/>
  <c r="E579" s="1"/>
  <c r="H578"/>
  <c r="D578"/>
  <c r="E578" s="1"/>
  <c r="E577" s="1"/>
  <c r="D577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D569"/>
  <c r="C569"/>
  <c r="H569" s="1"/>
  <c r="H568"/>
  <c r="D568"/>
  <c r="E568" s="1"/>
  <c r="H567"/>
  <c r="D567"/>
  <c r="E567" s="1"/>
  <c r="H566"/>
  <c r="D566"/>
  <c r="E566" s="1"/>
  <c r="H565"/>
  <c r="E565"/>
  <c r="D565"/>
  <c r="H564"/>
  <c r="D564"/>
  <c r="E564" s="1"/>
  <c r="H563"/>
  <c r="D563"/>
  <c r="E563" s="1"/>
  <c r="D562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E553"/>
  <c r="D553"/>
  <c r="D552"/>
  <c r="C552"/>
  <c r="H552" s="1"/>
  <c r="H549"/>
  <c r="D549"/>
  <c r="E549" s="1"/>
  <c r="E547" s="1"/>
  <c r="H548"/>
  <c r="E548"/>
  <c r="D548"/>
  <c r="D547"/>
  <c r="C547"/>
  <c r="H547" s="1"/>
  <c r="J547" s="1"/>
  <c r="H546"/>
  <c r="E546"/>
  <c r="D546"/>
  <c r="H545"/>
  <c r="D545"/>
  <c r="E545" s="1"/>
  <c r="H544"/>
  <c r="D544"/>
  <c r="C544"/>
  <c r="C538" s="1"/>
  <c r="H538" s="1"/>
  <c r="H543"/>
  <c r="D543"/>
  <c r="E543" s="1"/>
  <c r="H542"/>
  <c r="D542"/>
  <c r="E542" s="1"/>
  <c r="H541"/>
  <c r="E541"/>
  <c r="D541"/>
  <c r="H540"/>
  <c r="D540"/>
  <c r="E540" s="1"/>
  <c r="H539"/>
  <c r="E539"/>
  <c r="D539"/>
  <c r="D538"/>
  <c r="H537"/>
  <c r="D537"/>
  <c r="E537" s="1"/>
  <c r="H536"/>
  <c r="E536"/>
  <c r="D536"/>
  <c r="H535"/>
  <c r="D535"/>
  <c r="E535" s="1"/>
  <c r="H534"/>
  <c r="E534"/>
  <c r="D534"/>
  <c r="H533"/>
  <c r="D533"/>
  <c r="D531" s="1"/>
  <c r="H532"/>
  <c r="E532"/>
  <c r="D532"/>
  <c r="H531"/>
  <c r="C53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E523"/>
  <c r="D523"/>
  <c r="D522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E514"/>
  <c r="D514"/>
  <c r="D513" s="1"/>
  <c r="C513"/>
  <c r="H513" s="1"/>
  <c r="H512"/>
  <c r="D512"/>
  <c r="E512" s="1"/>
  <c r="H511"/>
  <c r="E511"/>
  <c r="D511"/>
  <c r="H510"/>
  <c r="D510"/>
  <c r="E510" s="1"/>
  <c r="C509"/>
  <c r="H509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E503"/>
  <c r="D503"/>
  <c r="H502"/>
  <c r="D502"/>
  <c r="E502" s="1"/>
  <c r="H501"/>
  <c r="E501"/>
  <c r="D501"/>
  <c r="H500"/>
  <c r="D500"/>
  <c r="E500" s="1"/>
  <c r="H499"/>
  <c r="D499"/>
  <c r="E499" s="1"/>
  <c r="H498"/>
  <c r="D498"/>
  <c r="E498" s="1"/>
  <c r="C497"/>
  <c r="H497" s="1"/>
  <c r="H496"/>
  <c r="E496"/>
  <c r="D496"/>
  <c r="H495"/>
  <c r="D495"/>
  <c r="E495" s="1"/>
  <c r="E494" s="1"/>
  <c r="C494"/>
  <c r="H494" s="1"/>
  <c r="H493"/>
  <c r="D493"/>
  <c r="E493" s="1"/>
  <c r="H492"/>
  <c r="D492"/>
  <c r="E492" s="1"/>
  <c r="C491"/>
  <c r="H491" s="1"/>
  <c r="H490"/>
  <c r="E490"/>
  <c r="D490"/>
  <c r="H489"/>
  <c r="D489"/>
  <c r="E489" s="1"/>
  <c r="H488"/>
  <c r="E488"/>
  <c r="D488"/>
  <c r="H487"/>
  <c r="D487"/>
  <c r="E487" s="1"/>
  <c r="C486"/>
  <c r="H486" s="1"/>
  <c r="H485"/>
  <c r="E485"/>
  <c r="D485"/>
  <c r="H482"/>
  <c r="H481"/>
  <c r="D481"/>
  <c r="E481" s="1"/>
  <c r="H480"/>
  <c r="D480"/>
  <c r="E480" s="1"/>
  <c r="H479"/>
  <c r="D479"/>
  <c r="E479" s="1"/>
  <c r="H478"/>
  <c r="D478"/>
  <c r="D477" s="1"/>
  <c r="H477"/>
  <c r="C477"/>
  <c r="H476"/>
  <c r="D476"/>
  <c r="E476" s="1"/>
  <c r="H475"/>
  <c r="D475"/>
  <c r="D474" s="1"/>
  <c r="H474"/>
  <c r="C474"/>
  <c r="H473"/>
  <c r="D473"/>
  <c r="E473" s="1"/>
  <c r="H472"/>
  <c r="D472"/>
  <c r="E472" s="1"/>
  <c r="H471"/>
  <c r="D471"/>
  <c r="E471" s="1"/>
  <c r="H470"/>
  <c r="E470"/>
  <c r="D470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E459" s="1"/>
  <c r="C459"/>
  <c r="H459" s="1"/>
  <c r="H458"/>
  <c r="D458"/>
  <c r="E458" s="1"/>
  <c r="H457"/>
  <c r="D457"/>
  <c r="E457" s="1"/>
  <c r="H456"/>
  <c r="D456"/>
  <c r="E456" s="1"/>
  <c r="E455" s="1"/>
  <c r="C455"/>
  <c r="H455" s="1"/>
  <c r="H454"/>
  <c r="D454"/>
  <c r="E454" s="1"/>
  <c r="H453"/>
  <c r="D453"/>
  <c r="E453" s="1"/>
  <c r="H452"/>
  <c r="E452"/>
  <c r="D452"/>
  <c r="H451"/>
  <c r="D451"/>
  <c r="E451" s="1"/>
  <c r="D450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E437"/>
  <c r="D437"/>
  <c r="H436"/>
  <c r="D436"/>
  <c r="E436" s="1"/>
  <c r="H435"/>
  <c r="D435"/>
  <c r="E435" s="1"/>
  <c r="H434"/>
  <c r="D434"/>
  <c r="E434" s="1"/>
  <c r="H433"/>
  <c r="E433"/>
  <c r="D433"/>
  <c r="H432"/>
  <c r="D432"/>
  <c r="E432" s="1"/>
  <c r="H431"/>
  <c r="D431"/>
  <c r="E431" s="1"/>
  <c r="H430"/>
  <c r="D430"/>
  <c r="E430" s="1"/>
  <c r="H429"/>
  <c r="C429"/>
  <c r="H428"/>
  <c r="E428"/>
  <c r="D428"/>
  <c r="H427"/>
  <c r="D427"/>
  <c r="E427" s="1"/>
  <c r="H426"/>
  <c r="D426"/>
  <c r="E426" s="1"/>
  <c r="H425"/>
  <c r="D425"/>
  <c r="E425" s="1"/>
  <c r="H424"/>
  <c r="E424"/>
  <c r="D424"/>
  <c r="H423"/>
  <c r="D423"/>
  <c r="E423" s="1"/>
  <c r="E422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E416" s="1"/>
  <c r="H416"/>
  <c r="C416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D407"/>
  <c r="E407" s="1"/>
  <c r="H406"/>
  <c r="D406"/>
  <c r="E406" s="1"/>
  <c r="E404" s="1"/>
  <c r="H405"/>
  <c r="E405"/>
  <c r="D405"/>
  <c r="H404"/>
  <c r="C404"/>
  <c r="H403"/>
  <c r="E403"/>
  <c r="D403"/>
  <c r="H402"/>
  <c r="D402"/>
  <c r="E402" s="1"/>
  <c r="H401"/>
  <c r="D401"/>
  <c r="E401" s="1"/>
  <c r="H400"/>
  <c r="D400"/>
  <c r="E400" s="1"/>
  <c r="D399"/>
  <c r="C399"/>
  <c r="H399" s="1"/>
  <c r="H398"/>
  <c r="D398"/>
  <c r="E398" s="1"/>
  <c r="H397"/>
  <c r="D397"/>
  <c r="E397" s="1"/>
  <c r="H396"/>
  <c r="D396"/>
  <c r="E396" s="1"/>
  <c r="D395"/>
  <c r="C395"/>
  <c r="H395" s="1"/>
  <c r="H394"/>
  <c r="D394"/>
  <c r="E394" s="1"/>
  <c r="H393"/>
  <c r="E393"/>
  <c r="D393"/>
  <c r="D392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E373" s="1"/>
  <c r="C373"/>
  <c r="H373" s="1"/>
  <c r="H372"/>
  <c r="D372"/>
  <c r="E372" s="1"/>
  <c r="H371"/>
  <c r="D371"/>
  <c r="E371" s="1"/>
  <c r="H370"/>
  <c r="E370"/>
  <c r="D370"/>
  <c r="H369"/>
  <c r="D369"/>
  <c r="E369" s="1"/>
  <c r="D368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E360"/>
  <c r="D360"/>
  <c r="H359"/>
  <c r="D359"/>
  <c r="E359" s="1"/>
  <c r="H358"/>
  <c r="D358"/>
  <c r="D357" s="1"/>
  <c r="C357"/>
  <c r="H357" s="1"/>
  <c r="H356"/>
  <c r="D356"/>
  <c r="E356" s="1"/>
  <c r="H355"/>
  <c r="E355"/>
  <c r="D355"/>
  <c r="H354"/>
  <c r="D354"/>
  <c r="E354" s="1"/>
  <c r="E353" s="1"/>
  <c r="C353"/>
  <c r="H353" s="1"/>
  <c r="H352"/>
  <c r="D352"/>
  <c r="E352" s="1"/>
  <c r="H351"/>
  <c r="D351"/>
  <c r="E351" s="1"/>
  <c r="H350"/>
  <c r="E350"/>
  <c r="D350"/>
  <c r="H349"/>
  <c r="D349"/>
  <c r="E349" s="1"/>
  <c r="E348" s="1"/>
  <c r="C348"/>
  <c r="H348" s="1"/>
  <c r="H347"/>
  <c r="D347"/>
  <c r="E347" s="1"/>
  <c r="H346"/>
  <c r="D346"/>
  <c r="E346" s="1"/>
  <c r="H345"/>
  <c r="E345"/>
  <c r="D345"/>
  <c r="D344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E335"/>
  <c r="D335"/>
  <c r="H334"/>
  <c r="D334"/>
  <c r="H333"/>
  <c r="E333"/>
  <c r="D333"/>
  <c r="H332"/>
  <c r="D332"/>
  <c r="E332" s="1"/>
  <c r="C331"/>
  <c r="H331" s="1"/>
  <c r="H330"/>
  <c r="D330"/>
  <c r="E330" s="1"/>
  <c r="H329"/>
  <c r="D329"/>
  <c r="C328"/>
  <c r="H327"/>
  <c r="E327"/>
  <c r="D327"/>
  <c r="H326"/>
  <c r="D326"/>
  <c r="E326" s="1"/>
  <c r="E325" s="1"/>
  <c r="C325"/>
  <c r="H325" s="1"/>
  <c r="H324"/>
  <c r="E324"/>
  <c r="D324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E316"/>
  <c r="D316"/>
  <c r="C315"/>
  <c r="H315" s="1"/>
  <c r="H313"/>
  <c r="D313"/>
  <c r="E313" s="1"/>
  <c r="H312"/>
  <c r="E312"/>
  <c r="D312"/>
  <c r="H311"/>
  <c r="E311"/>
  <c r="D311"/>
  <c r="H310"/>
  <c r="E310"/>
  <c r="D310"/>
  <c r="H309"/>
  <c r="D309"/>
  <c r="C308"/>
  <c r="H308" s="1"/>
  <c r="H307"/>
  <c r="E307"/>
  <c r="D307"/>
  <c r="H306"/>
  <c r="E306"/>
  <c r="E305" s="1"/>
  <c r="D306"/>
  <c r="D305"/>
  <c r="C305"/>
  <c r="H305" s="1"/>
  <c r="H304"/>
  <c r="D304"/>
  <c r="E304" s="1"/>
  <c r="H303"/>
  <c r="D303"/>
  <c r="C302"/>
  <c r="H302" s="1"/>
  <c r="H301"/>
  <c r="E301"/>
  <c r="D301"/>
  <c r="H300"/>
  <c r="D300"/>
  <c r="E300" s="1"/>
  <c r="H299"/>
  <c r="D299"/>
  <c r="E299" s="1"/>
  <c r="D298"/>
  <c r="C298"/>
  <c r="H298" s="1"/>
  <c r="H297"/>
  <c r="D297"/>
  <c r="C296"/>
  <c r="H296" s="1"/>
  <c r="H295"/>
  <c r="D295"/>
  <c r="E295" s="1"/>
  <c r="H294"/>
  <c r="D294"/>
  <c r="E294" s="1"/>
  <c r="H293"/>
  <c r="D293"/>
  <c r="E293" s="1"/>
  <c r="H292"/>
  <c r="D292"/>
  <c r="H291"/>
  <c r="E291"/>
  <c r="D29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E279"/>
  <c r="D279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E271"/>
  <c r="D27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4"/>
  <c r="E264"/>
  <c r="D264"/>
  <c r="H262"/>
  <c r="D262"/>
  <c r="D260" s="1"/>
  <c r="H261"/>
  <c r="D261"/>
  <c r="E261" s="1"/>
  <c r="H260"/>
  <c r="C260"/>
  <c r="D252"/>
  <c r="E252" s="1"/>
  <c r="D251"/>
  <c r="D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E240" s="1"/>
  <c r="D239"/>
  <c r="D238" s="1"/>
  <c r="C239"/>
  <c r="C238" s="1"/>
  <c r="D237"/>
  <c r="C236"/>
  <c r="C235" s="1"/>
  <c r="E234"/>
  <c r="E233" s="1"/>
  <c r="D234"/>
  <c r="D233" s="1"/>
  <c r="C233"/>
  <c r="D232"/>
  <c r="E232" s="1"/>
  <c r="D231"/>
  <c r="D230"/>
  <c r="E230" s="1"/>
  <c r="C229"/>
  <c r="C228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E214"/>
  <c r="E213" s="1"/>
  <c r="D214"/>
  <c r="D213"/>
  <c r="C213"/>
  <c r="D212"/>
  <c r="E212" s="1"/>
  <c r="E211" s="1"/>
  <c r="C211"/>
  <c r="E210"/>
  <c r="D210"/>
  <c r="D209"/>
  <c r="E209" s="1"/>
  <c r="D208"/>
  <c r="E208" s="1"/>
  <c r="C207"/>
  <c r="D206"/>
  <c r="E206" s="1"/>
  <c r="D205"/>
  <c r="C204"/>
  <c r="C203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D194"/>
  <c r="D193" s="1"/>
  <c r="C193"/>
  <c r="D192"/>
  <c r="E192" s="1"/>
  <c r="D191"/>
  <c r="E191" s="1"/>
  <c r="D190"/>
  <c r="C189"/>
  <c r="C188"/>
  <c r="D187"/>
  <c r="E187" s="1"/>
  <c r="D186"/>
  <c r="E186" s="1"/>
  <c r="C185"/>
  <c r="C184"/>
  <c r="D183"/>
  <c r="E183" s="1"/>
  <c r="E182" s="1"/>
  <c r="C182"/>
  <c r="E181"/>
  <c r="E180" s="1"/>
  <c r="D181"/>
  <c r="D180" s="1"/>
  <c r="C180"/>
  <c r="C179" s="1"/>
  <c r="C178" s="1"/>
  <c r="H176"/>
  <c r="D176"/>
  <c r="E176" s="1"/>
  <c r="H175"/>
  <c r="E175"/>
  <c r="D175"/>
  <c r="D174" s="1"/>
  <c r="C174"/>
  <c r="H174" s="1"/>
  <c r="H173"/>
  <c r="D173"/>
  <c r="H172"/>
  <c r="E172"/>
  <c r="D172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E166"/>
  <c r="D166"/>
  <c r="H165"/>
  <c r="D165"/>
  <c r="E165" s="1"/>
  <c r="C164"/>
  <c r="H164" s="1"/>
  <c r="H162"/>
  <c r="D162"/>
  <c r="H161"/>
  <c r="E161"/>
  <c r="D161"/>
  <c r="H160"/>
  <c r="C160"/>
  <c r="H159"/>
  <c r="D159"/>
  <c r="E159" s="1"/>
  <c r="H158"/>
  <c r="D158"/>
  <c r="E158" s="1"/>
  <c r="H157"/>
  <c r="C157"/>
  <c r="H156"/>
  <c r="D156"/>
  <c r="H155"/>
  <c r="D155"/>
  <c r="E155" s="1"/>
  <c r="H154"/>
  <c r="C154"/>
  <c r="C153" s="1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E146" s="1"/>
  <c r="H146"/>
  <c r="C146"/>
  <c r="H145"/>
  <c r="D145"/>
  <c r="D143" s="1"/>
  <c r="H144"/>
  <c r="D144"/>
  <c r="E144" s="1"/>
  <c r="H143"/>
  <c r="C143"/>
  <c r="H142"/>
  <c r="D142"/>
  <c r="E142" s="1"/>
  <c r="H141"/>
  <c r="E141"/>
  <c r="E140" s="1"/>
  <c r="D141"/>
  <c r="D140"/>
  <c r="C140"/>
  <c r="H140" s="1"/>
  <c r="H139"/>
  <c r="D139"/>
  <c r="E139" s="1"/>
  <c r="H138"/>
  <c r="E138"/>
  <c r="D138"/>
  <c r="H137"/>
  <c r="D137"/>
  <c r="E137" s="1"/>
  <c r="E136" s="1"/>
  <c r="C136"/>
  <c r="H136" s="1"/>
  <c r="H134"/>
  <c r="D134"/>
  <c r="E134" s="1"/>
  <c r="H133"/>
  <c r="E133"/>
  <c r="E132" s="1"/>
  <c r="D133"/>
  <c r="D132"/>
  <c r="C132"/>
  <c r="H132" s="1"/>
  <c r="H131"/>
  <c r="D131"/>
  <c r="D129" s="1"/>
  <c r="H130"/>
  <c r="E130"/>
  <c r="D130"/>
  <c r="C129"/>
  <c r="H129" s="1"/>
  <c r="H128"/>
  <c r="D128"/>
  <c r="E128" s="1"/>
  <c r="H127"/>
  <c r="D127"/>
  <c r="D126" s="1"/>
  <c r="C126"/>
  <c r="H126" s="1"/>
  <c r="H125"/>
  <c r="D125"/>
  <c r="E125" s="1"/>
  <c r="H124"/>
  <c r="E124"/>
  <c r="D124"/>
  <c r="D123" s="1"/>
  <c r="C123"/>
  <c r="H123" s="1"/>
  <c r="H122"/>
  <c r="D122"/>
  <c r="E122" s="1"/>
  <c r="H121"/>
  <c r="E121"/>
  <c r="D121"/>
  <c r="D120" s="1"/>
  <c r="C120"/>
  <c r="H120" s="1"/>
  <c r="H119"/>
  <c r="D119"/>
  <c r="E119" s="1"/>
  <c r="H118"/>
  <c r="E118"/>
  <c r="D118"/>
  <c r="D117" s="1"/>
  <c r="D116" s="1"/>
  <c r="C117"/>
  <c r="C116" s="1"/>
  <c r="H116" s="1"/>
  <c r="J116" s="1"/>
  <c r="H113"/>
  <c r="D113"/>
  <c r="E113" s="1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E101"/>
  <c r="D101"/>
  <c r="H100"/>
  <c r="D100"/>
  <c r="E100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E91"/>
  <c r="D9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H61"/>
  <c r="J61" s="1"/>
  <c r="D6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E27"/>
  <c r="D27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D1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E776"/>
  <c r="D776"/>
  <c r="D775"/>
  <c r="E775" s="1"/>
  <c r="D774"/>
  <c r="E774" s="1"/>
  <c r="D773"/>
  <c r="C772"/>
  <c r="C771"/>
  <c r="D770"/>
  <c r="E770" s="1"/>
  <c r="D769"/>
  <c r="E769" s="1"/>
  <c r="E768" s="1"/>
  <c r="E767" s="1"/>
  <c r="D768"/>
  <c r="D767" s="1"/>
  <c r="C768"/>
  <c r="C767" s="1"/>
  <c r="D766"/>
  <c r="E766" s="1"/>
  <c r="E765" s="1"/>
  <c r="C765"/>
  <c r="D764"/>
  <c r="E764" s="1"/>
  <c r="D763"/>
  <c r="E763" s="1"/>
  <c r="D762"/>
  <c r="E762" s="1"/>
  <c r="C761"/>
  <c r="C760"/>
  <c r="D759"/>
  <c r="E759" s="1"/>
  <c r="D758"/>
  <c r="E758" s="1"/>
  <c r="D757"/>
  <c r="E757" s="1"/>
  <c r="D756"/>
  <c r="D755" s="1"/>
  <c r="C756"/>
  <c r="C755" s="1"/>
  <c r="D754"/>
  <c r="E754" s="1"/>
  <c r="D753"/>
  <c r="E753" s="1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D738"/>
  <c r="E738" s="1"/>
  <c r="D737"/>
  <c r="E737" s="1"/>
  <c r="E736"/>
  <c r="D736"/>
  <c r="D735"/>
  <c r="D734" s="1"/>
  <c r="C734"/>
  <c r="C733" s="1"/>
  <c r="D732"/>
  <c r="D731" s="1"/>
  <c r="D730" s="1"/>
  <c r="C731"/>
  <c r="C730"/>
  <c r="D729"/>
  <c r="E729" s="1"/>
  <c r="D728"/>
  <c r="E728" s="1"/>
  <c r="E727" s="1"/>
  <c r="D727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E718" s="1"/>
  <c r="H719"/>
  <c r="E719"/>
  <c r="D719"/>
  <c r="D718"/>
  <c r="C718"/>
  <c r="H718" s="1"/>
  <c r="H715"/>
  <c r="D715"/>
  <c r="E715" s="1"/>
  <c r="H714"/>
  <c r="E714"/>
  <c r="D714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E688" s="1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E677"/>
  <c r="D677"/>
  <c r="D676"/>
  <c r="C676"/>
  <c r="H676" s="1"/>
  <c r="H675"/>
  <c r="D675"/>
  <c r="E675" s="1"/>
  <c r="H674"/>
  <c r="D674"/>
  <c r="E674" s="1"/>
  <c r="H673"/>
  <c r="D673"/>
  <c r="E673" s="1"/>
  <c r="H672"/>
  <c r="E672"/>
  <c r="D672"/>
  <c r="D671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E652"/>
  <c r="D652"/>
  <c r="H651"/>
  <c r="D651"/>
  <c r="E651" s="1"/>
  <c r="H650"/>
  <c r="D650"/>
  <c r="E650" s="1"/>
  <c r="H649"/>
  <c r="D649"/>
  <c r="E649" s="1"/>
  <c r="H648"/>
  <c r="E648"/>
  <c r="D648"/>
  <c r="H647"/>
  <c r="D647"/>
  <c r="E647" s="1"/>
  <c r="E646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H638"/>
  <c r="J638" s="1"/>
  <c r="C638"/>
  <c r="H637"/>
  <c r="D637"/>
  <c r="E637" s="1"/>
  <c r="H636"/>
  <c r="D636"/>
  <c r="E636" s="1"/>
  <c r="H635"/>
  <c r="D635"/>
  <c r="E635" s="1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E629"/>
  <c r="D629"/>
  <c r="C628"/>
  <c r="H628" s="1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E620"/>
  <c r="D620"/>
  <c r="H619"/>
  <c r="D619"/>
  <c r="E619" s="1"/>
  <c r="H618"/>
  <c r="D618"/>
  <c r="H617"/>
  <c r="D617"/>
  <c r="E617" s="1"/>
  <c r="H616"/>
  <c r="C616"/>
  <c r="H615"/>
  <c r="E615"/>
  <c r="D615"/>
  <c r="H614"/>
  <c r="D614"/>
  <c r="E614" s="1"/>
  <c r="H613"/>
  <c r="D613"/>
  <c r="E613" s="1"/>
  <c r="H612"/>
  <c r="D612"/>
  <c r="E612" s="1"/>
  <c r="H611"/>
  <c r="E611"/>
  <c r="D611"/>
  <c r="C610"/>
  <c r="H610" s="1"/>
  <c r="H609"/>
  <c r="D609"/>
  <c r="E609" s="1"/>
  <c r="H608"/>
  <c r="D608"/>
  <c r="E608" s="1"/>
  <c r="H607"/>
  <c r="D607"/>
  <c r="E607" s="1"/>
  <c r="H606"/>
  <c r="E606"/>
  <c r="D606"/>
  <c r="H605"/>
  <c r="D605"/>
  <c r="E605" s="1"/>
  <c r="H604"/>
  <c r="D604"/>
  <c r="E604" s="1"/>
  <c r="C603"/>
  <c r="H603" s="1"/>
  <c r="H602"/>
  <c r="D602"/>
  <c r="E602" s="1"/>
  <c r="H601"/>
  <c r="E601"/>
  <c r="D601"/>
  <c r="H600"/>
  <c r="E600"/>
  <c r="D600"/>
  <c r="D599" s="1"/>
  <c r="C599"/>
  <c r="H599" s="1"/>
  <c r="H598"/>
  <c r="D598"/>
  <c r="E598" s="1"/>
  <c r="H597"/>
  <c r="D597"/>
  <c r="E597" s="1"/>
  <c r="H596"/>
  <c r="D596"/>
  <c r="E596" s="1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E585"/>
  <c r="D585"/>
  <c r="H584"/>
  <c r="D584"/>
  <c r="E584" s="1"/>
  <c r="H583"/>
  <c r="D583"/>
  <c r="H582"/>
  <c r="D582"/>
  <c r="E582" s="1"/>
  <c r="H581"/>
  <c r="C581"/>
  <c r="H580"/>
  <c r="E580"/>
  <c r="D580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C561" s="1"/>
  <c r="H561" s="1"/>
  <c r="J561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D552"/>
  <c r="C552"/>
  <c r="H552" s="1"/>
  <c r="H549"/>
  <c r="D549"/>
  <c r="E549" s="1"/>
  <c r="H548"/>
  <c r="D548"/>
  <c r="E548" s="1"/>
  <c r="E547" s="1"/>
  <c r="H547"/>
  <c r="J547" s="1"/>
  <c r="C547"/>
  <c r="H546"/>
  <c r="E546"/>
  <c r="D546"/>
  <c r="H545"/>
  <c r="D545"/>
  <c r="E545" s="1"/>
  <c r="E544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C486"/>
  <c r="H486" s="1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C477"/>
  <c r="H477" s="1"/>
  <c r="H476"/>
  <c r="D476"/>
  <c r="E476" s="1"/>
  <c r="H475"/>
  <c r="D475"/>
  <c r="E475" s="1"/>
  <c r="D474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E469" s="1"/>
  <c r="E468" s="1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H456"/>
  <c r="D456"/>
  <c r="E456" s="1"/>
  <c r="C455"/>
  <c r="H455" s="1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D445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/>
  <c r="C416"/>
  <c r="H416" s="1"/>
  <c r="H415"/>
  <c r="D415"/>
  <c r="E415" s="1"/>
  <c r="H414"/>
  <c r="D414"/>
  <c r="D412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E406"/>
  <c r="D406"/>
  <c r="H405"/>
  <c r="D405"/>
  <c r="E405" s="1"/>
  <c r="E404" s="1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E390"/>
  <c r="D390"/>
  <c r="H389"/>
  <c r="D389"/>
  <c r="E389" s="1"/>
  <c r="E388" s="1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E380"/>
  <c r="D380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E345"/>
  <c r="E344" s="1"/>
  <c r="D345"/>
  <c r="D344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E316" s="1"/>
  <c r="H315"/>
  <c r="D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E307"/>
  <c r="D307"/>
  <c r="H306"/>
  <c r="D306"/>
  <c r="E306" s="1"/>
  <c r="E305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H298"/>
  <c r="D298"/>
  <c r="C298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E266"/>
  <c r="D266"/>
  <c r="C265"/>
  <c r="H265" s="1"/>
  <c r="H264"/>
  <c r="D264"/>
  <c r="E264" s="1"/>
  <c r="H262"/>
  <c r="D262"/>
  <c r="E262" s="1"/>
  <c r="H261"/>
  <c r="D261"/>
  <c r="E261" s="1"/>
  <c r="E260" s="1"/>
  <c r="C260"/>
  <c r="H260" s="1"/>
  <c r="D252"/>
  <c r="E252" s="1"/>
  <c r="D251"/>
  <c r="E251" s="1"/>
  <c r="E250" s="1"/>
  <c r="D250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D236"/>
  <c r="D235" s="1"/>
  <c r="C236"/>
  <c r="C235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D223" s="1"/>
  <c r="D222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E212"/>
  <c r="E211" s="1"/>
  <c r="D212"/>
  <c r="D211"/>
  <c r="C211"/>
  <c r="D210"/>
  <c r="E210" s="1"/>
  <c r="D209"/>
  <c r="E209" s="1"/>
  <c r="D208"/>
  <c r="E208" s="1"/>
  <c r="C207"/>
  <c r="E206"/>
  <c r="D206"/>
  <c r="D205"/>
  <c r="D204" s="1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D193"/>
  <c r="C193"/>
  <c r="D192"/>
  <c r="E192" s="1"/>
  <c r="D191"/>
  <c r="E191" s="1"/>
  <c r="D190"/>
  <c r="E190" s="1"/>
  <c r="C189"/>
  <c r="C188" s="1"/>
  <c r="D187"/>
  <c r="E187" s="1"/>
  <c r="D186"/>
  <c r="D185" s="1"/>
  <c r="D184" s="1"/>
  <c r="C185"/>
  <c r="C184" s="1"/>
  <c r="D183"/>
  <c r="D182" s="1"/>
  <c r="C182"/>
  <c r="D181"/>
  <c r="E181" s="1"/>
  <c r="E180" s="1"/>
  <c r="D180"/>
  <c r="D179" s="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C164"/>
  <c r="C163" s="1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H151"/>
  <c r="D151"/>
  <c r="D149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D143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 s="1"/>
  <c r="C136"/>
  <c r="H136" s="1"/>
  <c r="H134"/>
  <c r="D134"/>
  <c r="E134" s="1"/>
  <c r="H133"/>
  <c r="D133"/>
  <c r="E133" s="1"/>
  <c r="C132"/>
  <c r="H132" s="1"/>
  <c r="H131"/>
  <c r="D131"/>
  <c r="D129" s="1"/>
  <c r="H130"/>
  <c r="E130"/>
  <c r="D130"/>
  <c r="C129"/>
  <c r="H129" s="1"/>
  <c r="H128"/>
  <c r="D128"/>
  <c r="E128" s="1"/>
  <c r="H127"/>
  <c r="D127"/>
  <c r="E127" s="1"/>
  <c r="C126"/>
  <c r="H126" s="1"/>
  <c r="H125"/>
  <c r="D125"/>
  <c r="D123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D117" s="1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E110"/>
  <c r="D110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D97" s="1"/>
  <c r="H99"/>
  <c r="D99"/>
  <c r="E99" s="1"/>
  <c r="H98"/>
  <c r="E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D6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E50"/>
  <c r="D50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E32"/>
  <c r="D32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E20"/>
  <c r="D20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D11" s="1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H3"/>
  <c r="J3" s="1"/>
  <c r="C3"/>
  <c r="D778" i="34"/>
  <c r="E778" s="1"/>
  <c r="E777" s="1"/>
  <c r="C777"/>
  <c r="E776"/>
  <c r="D776"/>
  <c r="D775"/>
  <c r="E775" s="1"/>
  <c r="D774"/>
  <c r="E774" s="1"/>
  <c r="D773"/>
  <c r="C772"/>
  <c r="C771" s="1"/>
  <c r="D770"/>
  <c r="E770" s="1"/>
  <c r="E769"/>
  <c r="D769"/>
  <c r="D768" s="1"/>
  <c r="D767" s="1"/>
  <c r="C768"/>
  <c r="C767" s="1"/>
  <c r="D766"/>
  <c r="E766" s="1"/>
  <c r="E765" s="1"/>
  <c r="D765"/>
  <c r="C765"/>
  <c r="D764"/>
  <c r="E764" s="1"/>
  <c r="E763"/>
  <c r="D763"/>
  <c r="D762"/>
  <c r="E762" s="1"/>
  <c r="E761" s="1"/>
  <c r="E760" s="1"/>
  <c r="D76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D752"/>
  <c r="E752" s="1"/>
  <c r="C751"/>
  <c r="C750"/>
  <c r="E749"/>
  <c r="D749"/>
  <c r="D748"/>
  <c r="E748" s="1"/>
  <c r="E747"/>
  <c r="E746" s="1"/>
  <c r="D747"/>
  <c r="D746" s="1"/>
  <c r="C746"/>
  <c r="C743" s="1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/>
  <c r="D732"/>
  <c r="E732" s="1"/>
  <c r="E731" s="1"/>
  <c r="E730" s="1"/>
  <c r="D731"/>
  <c r="C731"/>
  <c r="C730" s="1"/>
  <c r="D730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D718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D693"/>
  <c r="E693" s="1"/>
  <c r="H692"/>
  <c r="D692"/>
  <c r="E692" s="1"/>
  <c r="H691"/>
  <c r="D691"/>
  <c r="E691" s="1"/>
  <c r="H690"/>
  <c r="D690"/>
  <c r="E690" s="1"/>
  <c r="H689"/>
  <c r="E689"/>
  <c r="D689"/>
  <c r="H688"/>
  <c r="D688"/>
  <c r="E688" s="1"/>
  <c r="C687"/>
  <c r="H687" s="1"/>
  <c r="H686"/>
  <c r="D686"/>
  <c r="E686" s="1"/>
  <c r="H685"/>
  <c r="D685"/>
  <c r="E685" s="1"/>
  <c r="H684"/>
  <c r="E684"/>
  <c r="D684"/>
  <c r="D683" s="1"/>
  <c r="C683"/>
  <c r="H683" s="1"/>
  <c r="H682"/>
  <c r="D682"/>
  <c r="E682" s="1"/>
  <c r="H681"/>
  <c r="D681"/>
  <c r="E681" s="1"/>
  <c r="H680"/>
  <c r="D680"/>
  <c r="E680" s="1"/>
  <c r="E679" s="1"/>
  <c r="C679"/>
  <c r="H679" s="1"/>
  <c r="H678"/>
  <c r="E678"/>
  <c r="D678"/>
  <c r="H677"/>
  <c r="D677"/>
  <c r="E677" s="1"/>
  <c r="E676" s="1"/>
  <c r="D676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E662" s="1"/>
  <c r="E661" s="1"/>
  <c r="D661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H642"/>
  <c r="J642" s="1"/>
  <c r="C642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E635"/>
  <c r="D635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H587"/>
  <c r="C587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E563" s="1"/>
  <c r="D562"/>
  <c r="C562"/>
  <c r="H562" s="1"/>
  <c r="H558"/>
  <c r="D558"/>
  <c r="E558" s="1"/>
  <c r="H557"/>
  <c r="D557"/>
  <c r="E557" s="1"/>
  <c r="C556"/>
  <c r="H556" s="1"/>
  <c r="H555"/>
  <c r="E555"/>
  <c r="D555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D544" s="1"/>
  <c r="C544"/>
  <c r="H544" s="1"/>
  <c r="H543"/>
  <c r="D543"/>
  <c r="E543" s="1"/>
  <c r="H542"/>
  <c r="D542"/>
  <c r="E542" s="1"/>
  <c r="H541"/>
  <c r="D541"/>
  <c r="E541" s="1"/>
  <c r="H540"/>
  <c r="E540"/>
  <c r="D540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C531"/>
  <c r="H531" s="1"/>
  <c r="H530"/>
  <c r="D530"/>
  <c r="D529" s="1"/>
  <c r="H529"/>
  <c r="C529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E506" s="1"/>
  <c r="H505"/>
  <c r="D505"/>
  <c r="E505" s="1"/>
  <c r="H504"/>
  <c r="D504"/>
  <c r="C504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D494" s="1"/>
  <c r="H494"/>
  <c r="C494"/>
  <c r="H493"/>
  <c r="D493"/>
  <c r="E493" s="1"/>
  <c r="H492"/>
  <c r="D492"/>
  <c r="D491" s="1"/>
  <c r="H491"/>
  <c r="C491"/>
  <c r="H490"/>
  <c r="D490"/>
  <c r="E490" s="1"/>
  <c r="H489"/>
  <c r="D489"/>
  <c r="E489" s="1"/>
  <c r="H488"/>
  <c r="D488"/>
  <c r="E488" s="1"/>
  <c r="H487"/>
  <c r="D487"/>
  <c r="D486" s="1"/>
  <c r="C486"/>
  <c r="H486" s="1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D471"/>
  <c r="E471" s="1"/>
  <c r="H470"/>
  <c r="D470"/>
  <c r="H469"/>
  <c r="E469"/>
  <c r="D469"/>
  <c r="C468"/>
  <c r="H468" s="1"/>
  <c r="H467"/>
  <c r="D467"/>
  <c r="E467" s="1"/>
  <c r="H466"/>
  <c r="D466"/>
  <c r="E466" s="1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D455" s="1"/>
  <c r="H455"/>
  <c r="C455"/>
  <c r="H454"/>
  <c r="D454"/>
  <c r="E454" s="1"/>
  <c r="H453"/>
  <c r="D453"/>
  <c r="E453" s="1"/>
  <c r="H452"/>
  <c r="D452"/>
  <c r="E452" s="1"/>
  <c r="H451"/>
  <c r="D451"/>
  <c r="D450" s="1"/>
  <c r="C450"/>
  <c r="H450" s="1"/>
  <c r="H449"/>
  <c r="D449"/>
  <c r="E449" s="1"/>
  <c r="H448"/>
  <c r="D448"/>
  <c r="E448" s="1"/>
  <c r="H447"/>
  <c r="D447"/>
  <c r="E447" s="1"/>
  <c r="H446"/>
  <c r="E446"/>
  <c r="D446"/>
  <c r="D445"/>
  <c r="C445"/>
  <c r="H445" s="1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D429" s="1"/>
  <c r="H429"/>
  <c r="C429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D422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E413"/>
  <c r="D413"/>
  <c r="D412"/>
  <c r="C412"/>
  <c r="H412" s="1"/>
  <c r="H411"/>
  <c r="D411"/>
  <c r="E411" s="1"/>
  <c r="H410"/>
  <c r="E410"/>
  <c r="D410"/>
  <c r="D409"/>
  <c r="C409"/>
  <c r="H409" s="1"/>
  <c r="H408"/>
  <c r="D408"/>
  <c r="E408" s="1"/>
  <c r="H407"/>
  <c r="E407"/>
  <c r="D407"/>
  <c r="H406"/>
  <c r="D406"/>
  <c r="E406" s="1"/>
  <c r="H405"/>
  <c r="D405"/>
  <c r="E405" s="1"/>
  <c r="H404"/>
  <c r="D404"/>
  <c r="C404"/>
  <c r="H403"/>
  <c r="D403"/>
  <c r="E403" s="1"/>
  <c r="H402"/>
  <c r="D402"/>
  <c r="E402" s="1"/>
  <c r="H401"/>
  <c r="D401"/>
  <c r="E401" s="1"/>
  <c r="H400"/>
  <c r="D400"/>
  <c r="D399" s="1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E392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D380"/>
  <c r="E380" s="1"/>
  <c r="H379"/>
  <c r="E379"/>
  <c r="D379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E371"/>
  <c r="D371"/>
  <c r="H370"/>
  <c r="D370"/>
  <c r="E370" s="1"/>
  <c r="H369"/>
  <c r="E369"/>
  <c r="E368" s="1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H353"/>
  <c r="C353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D316"/>
  <c r="D315" s="1"/>
  <c r="H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D298" s="1"/>
  <c r="H298"/>
  <c r="C298"/>
  <c r="H297"/>
  <c r="D297"/>
  <c r="E297" s="1"/>
  <c r="E296" s="1"/>
  <c r="C296"/>
  <c r="H296" s="1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D268"/>
  <c r="E268" s="1"/>
  <c r="H267"/>
  <c r="D267"/>
  <c r="E267" s="1"/>
  <c r="H266"/>
  <c r="D266"/>
  <c r="D265" s="1"/>
  <c r="H265"/>
  <c r="C265"/>
  <c r="H264"/>
  <c r="D264"/>
  <c r="E264" s="1"/>
  <c r="C263"/>
  <c r="H263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 s="1"/>
  <c r="D234"/>
  <c r="D233" s="1"/>
  <c r="C233"/>
  <c r="E232"/>
  <c r="D232"/>
  <c r="D231"/>
  <c r="E231" s="1"/>
  <c r="E230"/>
  <c r="D230"/>
  <c r="C229"/>
  <c r="C228" s="1"/>
  <c r="E227"/>
  <c r="D227"/>
  <c r="D226"/>
  <c r="E226" s="1"/>
  <c r="E225"/>
  <c r="D225"/>
  <c r="D224"/>
  <c r="D223" s="1"/>
  <c r="D222" s="1"/>
  <c r="C223"/>
  <c r="C222" s="1"/>
  <c r="D221"/>
  <c r="D220" s="1"/>
  <c r="C220"/>
  <c r="D219"/>
  <c r="D218"/>
  <c r="E218" s="1"/>
  <c r="D217"/>
  <c r="E217" s="1"/>
  <c r="C216"/>
  <c r="C215" s="1"/>
  <c r="D214"/>
  <c r="D213" s="1"/>
  <c r="C213"/>
  <c r="D212"/>
  <c r="E212" s="1"/>
  <c r="E211" s="1"/>
  <c r="D211"/>
  <c r="C211"/>
  <c r="D210"/>
  <c r="E210" s="1"/>
  <c r="D209"/>
  <c r="E209" s="1"/>
  <c r="D208"/>
  <c r="E208" s="1"/>
  <c r="C207"/>
  <c r="D206"/>
  <c r="E206" s="1"/>
  <c r="E205"/>
  <c r="D205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E191"/>
  <c r="D191"/>
  <c r="D190"/>
  <c r="D189" s="1"/>
  <c r="C189"/>
  <c r="C188" s="1"/>
  <c r="D187"/>
  <c r="E187" s="1"/>
  <c r="E186"/>
  <c r="E185" s="1"/>
  <c r="E184" s="1"/>
  <c r="D186"/>
  <c r="D185" s="1"/>
  <c r="D184" s="1"/>
  <c r="C185"/>
  <c r="C184" s="1"/>
  <c r="D183"/>
  <c r="E183" s="1"/>
  <c r="E182" s="1"/>
  <c r="D182"/>
  <c r="C182"/>
  <c r="D181"/>
  <c r="D180" s="1"/>
  <c r="C180"/>
  <c r="C179" s="1"/>
  <c r="H176"/>
  <c r="D176"/>
  <c r="E176" s="1"/>
  <c r="H175"/>
  <c r="D175"/>
  <c r="E175" s="1"/>
  <c r="C174"/>
  <c r="H174" s="1"/>
  <c r="H173"/>
  <c r="E173"/>
  <c r="D173"/>
  <c r="H172"/>
  <c r="D172"/>
  <c r="E172" s="1"/>
  <c r="E171" s="1"/>
  <c r="C171"/>
  <c r="H171" s="1"/>
  <c r="H169"/>
  <c r="D169"/>
  <c r="E169" s="1"/>
  <c r="H168"/>
  <c r="E168"/>
  <c r="E167" s="1"/>
  <c r="D168"/>
  <c r="D167"/>
  <c r="C167"/>
  <c r="H167" s="1"/>
  <c r="H166"/>
  <c r="D166"/>
  <c r="E166" s="1"/>
  <c r="H165"/>
  <c r="E165"/>
  <c r="E164" s="1"/>
  <c r="E163" s="1"/>
  <c r="D165"/>
  <c r="D164"/>
  <c r="D163" s="1"/>
  <c r="C164"/>
  <c r="C163" s="1"/>
  <c r="H163" s="1"/>
  <c r="J163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D136" s="1"/>
  <c r="H136"/>
  <c r="C136"/>
  <c r="C135"/>
  <c r="H135" s="1"/>
  <c r="J135" s="1"/>
  <c r="H134"/>
  <c r="D134"/>
  <c r="E134" s="1"/>
  <c r="H133"/>
  <c r="D133"/>
  <c r="E133" s="1"/>
  <c r="C132"/>
  <c r="H132" s="1"/>
  <c r="H131"/>
  <c r="E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E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E108"/>
  <c r="D108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E100"/>
  <c r="D100"/>
  <c r="H99"/>
  <c r="D99"/>
  <c r="E99" s="1"/>
  <c r="H98"/>
  <c r="D98"/>
  <c r="E98" s="1"/>
  <c r="D97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E82"/>
  <c r="D82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E74"/>
  <c r="D74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E66"/>
  <c r="D66"/>
  <c r="H65"/>
  <c r="D65"/>
  <c r="E65" s="1"/>
  <c r="H64"/>
  <c r="D64"/>
  <c r="E64" s="1"/>
  <c r="H63"/>
  <c r="D63"/>
  <c r="E63" s="1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D37"/>
  <c r="E37" s="1"/>
  <c r="H36"/>
  <c r="D36"/>
  <c r="E36" s="1"/>
  <c r="H35"/>
  <c r="D35"/>
  <c r="E35" s="1"/>
  <c r="H34"/>
  <c r="E34"/>
  <c r="D34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E18"/>
  <c r="D18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E8"/>
  <c r="D8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67" i="39" l="1"/>
  <c r="D163"/>
  <c r="D215"/>
  <c r="E116"/>
  <c r="C551"/>
  <c r="H551" s="1"/>
  <c r="J551" s="1"/>
  <c r="D718"/>
  <c r="D717" s="1"/>
  <c r="D529"/>
  <c r="H483"/>
  <c r="J483" s="1"/>
  <c r="E314"/>
  <c r="E153"/>
  <c r="E170"/>
  <c r="D135"/>
  <c r="D646"/>
  <c r="E646"/>
  <c r="E263"/>
  <c r="D152"/>
  <c r="D727"/>
  <c r="D726" s="1"/>
  <c r="C561"/>
  <c r="H561" s="1"/>
  <c r="J561" s="1"/>
  <c r="E484"/>
  <c r="D444"/>
  <c r="C339"/>
  <c r="H339" s="1"/>
  <c r="J339" s="1"/>
  <c r="D314"/>
  <c r="D263"/>
  <c r="C259"/>
  <c r="H259" s="1"/>
  <c r="J259" s="1"/>
  <c r="E67"/>
  <c r="D3"/>
  <c r="D2" s="1"/>
  <c r="C2"/>
  <c r="H2" s="1"/>
  <c r="J2" s="1"/>
  <c r="E340"/>
  <c r="E444"/>
  <c r="H727"/>
  <c r="J727" s="1"/>
  <c r="C726"/>
  <c r="H726" s="1"/>
  <c r="J726" s="1"/>
  <c r="H178"/>
  <c r="J178" s="1"/>
  <c r="C177"/>
  <c r="H177" s="1"/>
  <c r="J177" s="1"/>
  <c r="E3"/>
  <c r="D340"/>
  <c r="D116"/>
  <c r="H170"/>
  <c r="J170" s="1"/>
  <c r="C152"/>
  <c r="H152" s="1"/>
  <c r="J152" s="1"/>
  <c r="E178"/>
  <c r="E177" s="1"/>
  <c r="D562"/>
  <c r="D561" s="1"/>
  <c r="E727"/>
  <c r="E726" s="1"/>
  <c r="E135"/>
  <c r="H718"/>
  <c r="J718" s="1"/>
  <c r="C717"/>
  <c r="H717" s="1"/>
  <c r="J717" s="1"/>
  <c r="H116"/>
  <c r="J116" s="1"/>
  <c r="C115"/>
  <c r="E562"/>
  <c r="D178"/>
  <c r="D177" s="1"/>
  <c r="E189" i="35"/>
  <c r="E229"/>
  <c r="E228" s="1"/>
  <c r="E4" i="34"/>
  <c r="E11"/>
  <c r="E61"/>
  <c r="E68"/>
  <c r="E120"/>
  <c r="E126"/>
  <c r="E132"/>
  <c r="E143"/>
  <c r="E149"/>
  <c r="E157"/>
  <c r="E204"/>
  <c r="D207"/>
  <c r="E229"/>
  <c r="E289"/>
  <c r="E305"/>
  <c r="E416"/>
  <c r="E547"/>
  <c r="E562"/>
  <c r="D687"/>
  <c r="C726"/>
  <c r="E734"/>
  <c r="D743"/>
  <c r="D772"/>
  <c r="D771" s="1"/>
  <c r="E132" i="35"/>
  <c r="C215"/>
  <c r="E38" i="34"/>
  <c r="E331"/>
  <c r="E378"/>
  <c r="E382"/>
  <c r="E389"/>
  <c r="E388" s="1"/>
  <c r="E451"/>
  <c r="E487"/>
  <c r="E486" s="1"/>
  <c r="E509"/>
  <c r="E545"/>
  <c r="E569"/>
  <c r="E610"/>
  <c r="E687"/>
  <c r="H117" i="35"/>
  <c r="H164"/>
  <c r="E183"/>
  <c r="E182" s="1"/>
  <c r="E179" s="1"/>
  <c r="E186"/>
  <c r="E185" s="1"/>
  <c r="E184" s="1"/>
  <c r="D189"/>
  <c r="D188" s="1"/>
  <c r="E202"/>
  <c r="E201" s="1"/>
  <c r="E200" s="1"/>
  <c r="E205"/>
  <c r="E204" s="1"/>
  <c r="E224"/>
  <c r="E223" s="1"/>
  <c r="E222" s="1"/>
  <c r="D229"/>
  <c r="D244"/>
  <c r="D243" s="1"/>
  <c r="C263"/>
  <c r="H263" s="1"/>
  <c r="D265"/>
  <c r="E328"/>
  <c r="E373"/>
  <c r="E552"/>
  <c r="C67" i="34"/>
  <c r="H67" s="1"/>
  <c r="J67" s="1"/>
  <c r="E117"/>
  <c r="E123"/>
  <c r="E129"/>
  <c r="E137"/>
  <c r="E140"/>
  <c r="E146"/>
  <c r="E154"/>
  <c r="E160"/>
  <c r="H164"/>
  <c r="D179"/>
  <c r="E190"/>
  <c r="E189" s="1"/>
  <c r="E199"/>
  <c r="E198" s="1"/>
  <c r="E197" s="1"/>
  <c r="C203"/>
  <c r="C178" s="1"/>
  <c r="D216"/>
  <c r="D215" s="1"/>
  <c r="E221"/>
  <c r="E220" s="1"/>
  <c r="E224"/>
  <c r="E223" s="1"/>
  <c r="E222" s="1"/>
  <c r="D229"/>
  <c r="D228"/>
  <c r="D239"/>
  <c r="D238" s="1"/>
  <c r="E251"/>
  <c r="E250" s="1"/>
  <c r="E260"/>
  <c r="E266"/>
  <c r="E299"/>
  <c r="E302"/>
  <c r="E308"/>
  <c r="E316"/>
  <c r="E354"/>
  <c r="E353" s="1"/>
  <c r="E400"/>
  <c r="E430"/>
  <c r="E456"/>
  <c r="E455" s="1"/>
  <c r="E459"/>
  <c r="D463"/>
  <c r="D468"/>
  <c r="C484"/>
  <c r="H484" s="1"/>
  <c r="E492"/>
  <c r="E491" s="1"/>
  <c r="E495"/>
  <c r="E494" s="1"/>
  <c r="E530"/>
  <c r="E529" s="1"/>
  <c r="D547"/>
  <c r="D616"/>
  <c r="D653"/>
  <c r="E751"/>
  <c r="E750" s="1"/>
  <c r="E756"/>
  <c r="E755" s="1"/>
  <c r="C153" i="35"/>
  <c r="H153" s="1"/>
  <c r="J153" s="1"/>
  <c r="C179"/>
  <c r="E196"/>
  <c r="E195" s="1"/>
  <c r="E199"/>
  <c r="E198" s="1"/>
  <c r="E197" s="1"/>
  <c r="E207"/>
  <c r="D213"/>
  <c r="E221"/>
  <c r="E220" s="1"/>
  <c r="E289"/>
  <c r="D11" i="34"/>
  <c r="E174"/>
  <c r="E170" s="1"/>
  <c r="D204"/>
  <c r="D244"/>
  <c r="D243" s="1"/>
  <c r="E328"/>
  <c r="E395"/>
  <c r="E477"/>
  <c r="D497"/>
  <c r="D638"/>
  <c r="E683"/>
  <c r="E722"/>
  <c r="E717" s="1"/>
  <c r="E716" s="1"/>
  <c r="D734"/>
  <c r="D733" s="1"/>
  <c r="D751"/>
  <c r="D750" s="1"/>
  <c r="D4" i="35"/>
  <c r="E120"/>
  <c r="E126"/>
  <c r="E140"/>
  <c r="E146"/>
  <c r="E216"/>
  <c r="E302"/>
  <c r="E308"/>
  <c r="D348"/>
  <c r="D368"/>
  <c r="D388"/>
  <c r="D395"/>
  <c r="E395"/>
  <c r="D404"/>
  <c r="D409"/>
  <c r="D422"/>
  <c r="D429"/>
  <c r="D450"/>
  <c r="D459"/>
  <c r="E459"/>
  <c r="D468"/>
  <c r="D531"/>
  <c r="D547"/>
  <c r="H562"/>
  <c r="D581"/>
  <c r="D616"/>
  <c r="D638"/>
  <c r="D653"/>
  <c r="E665"/>
  <c r="E722"/>
  <c r="D761"/>
  <c r="D760" s="1"/>
  <c r="D772"/>
  <c r="D771" s="1"/>
  <c r="E4" i="36"/>
  <c r="H117"/>
  <c r="D157"/>
  <c r="D160"/>
  <c r="D171"/>
  <c r="D170" s="1"/>
  <c r="D189"/>
  <c r="D195"/>
  <c r="D198"/>
  <c r="D197" s="1"/>
  <c r="D201"/>
  <c r="D200" s="1"/>
  <c r="E205"/>
  <c r="E204" s="1"/>
  <c r="E203" s="1"/>
  <c r="D204"/>
  <c r="E231"/>
  <c r="D229"/>
  <c r="D228" s="1"/>
  <c r="E239"/>
  <c r="E238" s="1"/>
  <c r="E117" i="37"/>
  <c r="H561"/>
  <c r="J561" s="1"/>
  <c r="C560"/>
  <c r="E409" i="35"/>
  <c r="E429"/>
  <c r="E494"/>
  <c r="E513"/>
  <c r="E538"/>
  <c r="C726"/>
  <c r="D765"/>
  <c r="E97" i="36"/>
  <c r="D146"/>
  <c r="D149"/>
  <c r="D154"/>
  <c r="D153" s="1"/>
  <c r="E207"/>
  <c r="E756" i="37"/>
  <c r="E755" s="1"/>
  <c r="E595" i="35"/>
  <c r="E661"/>
  <c r="E679"/>
  <c r="E687"/>
  <c r="E694"/>
  <c r="E717"/>
  <c r="E716" s="1"/>
  <c r="E127" i="36"/>
  <c r="E194"/>
  <c r="E193" s="1"/>
  <c r="D236"/>
  <c r="D235" s="1"/>
  <c r="E237"/>
  <c r="E236" s="1"/>
  <c r="E235" s="1"/>
  <c r="E325" i="35"/>
  <c r="E331"/>
  <c r="E378"/>
  <c r="E416"/>
  <c r="D455"/>
  <c r="D486"/>
  <c r="D562"/>
  <c r="D569"/>
  <c r="D610"/>
  <c r="E610"/>
  <c r="D628"/>
  <c r="D642"/>
  <c r="D665"/>
  <c r="E676"/>
  <c r="D722"/>
  <c r="D717" s="1"/>
  <c r="D716" s="1"/>
  <c r="D733"/>
  <c r="D743"/>
  <c r="D751"/>
  <c r="D750" s="1"/>
  <c r="D97" i="36"/>
  <c r="E164"/>
  <c r="D182"/>
  <c r="D179" s="1"/>
  <c r="D185"/>
  <c r="D184" s="1"/>
  <c r="D207"/>
  <c r="D216"/>
  <c r="D215" s="1"/>
  <c r="E362"/>
  <c r="E429"/>
  <c r="E513"/>
  <c r="E587"/>
  <c r="D616"/>
  <c r="D646"/>
  <c r="D676"/>
  <c r="C726"/>
  <c r="D61" i="37"/>
  <c r="H136"/>
  <c r="H154"/>
  <c r="E158"/>
  <c r="E157" s="1"/>
  <c r="C188"/>
  <c r="D229"/>
  <c r="D228" s="1"/>
  <c r="E563"/>
  <c r="E683"/>
  <c r="E750"/>
  <c r="E152" i="38"/>
  <c r="D211" i="36"/>
  <c r="D223"/>
  <c r="D222" s="1"/>
  <c r="D244"/>
  <c r="D243" s="1"/>
  <c r="C263"/>
  <c r="C340"/>
  <c r="H340" s="1"/>
  <c r="E358"/>
  <c r="E368"/>
  <c r="D378"/>
  <c r="D382"/>
  <c r="D388"/>
  <c r="E392"/>
  <c r="E395"/>
  <c r="E399"/>
  <c r="D445"/>
  <c r="E475"/>
  <c r="E474" s="1"/>
  <c r="E478"/>
  <c r="E556"/>
  <c r="C645"/>
  <c r="H645" s="1"/>
  <c r="J645" s="1"/>
  <c r="D694"/>
  <c r="D727"/>
  <c r="E4" i="37"/>
  <c r="E38"/>
  <c r="E120"/>
  <c r="E133"/>
  <c r="E132" s="1"/>
  <c r="D140"/>
  <c r="E154"/>
  <c r="H171"/>
  <c r="E199"/>
  <c r="E198" s="1"/>
  <c r="E197" s="1"/>
  <c r="D207"/>
  <c r="E212"/>
  <c r="E211" s="1"/>
  <c r="E240"/>
  <c r="E260"/>
  <c r="D265"/>
  <c r="E326"/>
  <c r="E325" s="1"/>
  <c r="E451"/>
  <c r="E487"/>
  <c r="E486" s="1"/>
  <c r="E498"/>
  <c r="E497" s="1"/>
  <c r="E530"/>
  <c r="E529" s="1"/>
  <c r="E595"/>
  <c r="D599"/>
  <c r="E679"/>
  <c r="E723"/>
  <c r="C726"/>
  <c r="E778"/>
  <c r="E777" s="1"/>
  <c r="D727" i="38"/>
  <c r="D726" s="1"/>
  <c r="E2"/>
  <c r="E216" i="36"/>
  <c r="E265"/>
  <c r="E344"/>
  <c r="D353"/>
  <c r="E445"/>
  <c r="E491"/>
  <c r="E497"/>
  <c r="E504"/>
  <c r="C561"/>
  <c r="H561" s="1"/>
  <c r="J561" s="1"/>
  <c r="D653"/>
  <c r="D661"/>
  <c r="D665"/>
  <c r="D671"/>
  <c r="D679"/>
  <c r="D683"/>
  <c r="D687"/>
  <c r="E694"/>
  <c r="D700"/>
  <c r="D722"/>
  <c r="E727"/>
  <c r="D731"/>
  <c r="D730" s="1"/>
  <c r="D734"/>
  <c r="D733" s="1"/>
  <c r="D741"/>
  <c r="D743"/>
  <c r="D751"/>
  <c r="D750" s="1"/>
  <c r="D761"/>
  <c r="D760" s="1"/>
  <c r="D765"/>
  <c r="D772"/>
  <c r="D771" s="1"/>
  <c r="D11" i="37"/>
  <c r="D97"/>
  <c r="E149"/>
  <c r="D167"/>
  <c r="C203"/>
  <c r="D215"/>
  <c r="E239"/>
  <c r="E238" s="1"/>
  <c r="D244"/>
  <c r="D243" s="1"/>
  <c r="E298"/>
  <c r="E308"/>
  <c r="C314"/>
  <c r="H314" s="1"/>
  <c r="E522"/>
  <c r="H562"/>
  <c r="D638"/>
  <c r="E642"/>
  <c r="H646"/>
  <c r="D727"/>
  <c r="D731"/>
  <c r="D730" s="1"/>
  <c r="D734"/>
  <c r="D733" s="1"/>
  <c r="E740"/>
  <c r="E739" s="1"/>
  <c r="D765"/>
  <c r="D768"/>
  <c r="D767" s="1"/>
  <c r="E263" i="38"/>
  <c r="E244" i="36"/>
  <c r="E243" s="1"/>
  <c r="D325"/>
  <c r="D348"/>
  <c r="D362"/>
  <c r="D373"/>
  <c r="D404"/>
  <c r="E412"/>
  <c r="C444"/>
  <c r="H444" s="1"/>
  <c r="D455"/>
  <c r="D459"/>
  <c r="C528"/>
  <c r="H528" s="1"/>
  <c r="D126" i="37"/>
  <c r="E146"/>
  <c r="E229"/>
  <c r="E378"/>
  <c r="E592"/>
  <c r="D653"/>
  <c r="E676"/>
  <c r="E734"/>
  <c r="E733" s="1"/>
  <c r="E768"/>
  <c r="E767" s="1"/>
  <c r="D772"/>
  <c r="D771" s="1"/>
  <c r="E188" i="38"/>
  <c r="E178" s="1"/>
  <c r="E177" s="1"/>
  <c r="E727"/>
  <c r="E726" s="1"/>
  <c r="E259"/>
  <c r="H340"/>
  <c r="C339"/>
  <c r="H339" s="1"/>
  <c r="J339" s="1"/>
  <c r="H562"/>
  <c r="J562" s="1"/>
  <c r="C561"/>
  <c r="H116"/>
  <c r="J116" s="1"/>
  <c r="C115"/>
  <c r="H727"/>
  <c r="J727" s="1"/>
  <c r="C726"/>
  <c r="H726" s="1"/>
  <c r="J726" s="1"/>
  <c r="D646"/>
  <c r="D340"/>
  <c r="D339" s="1"/>
  <c r="C152"/>
  <c r="H152" s="1"/>
  <c r="J152" s="1"/>
  <c r="E552"/>
  <c r="E551" s="1"/>
  <c r="E135"/>
  <c r="C2"/>
  <c r="H3"/>
  <c r="J3" s="1"/>
  <c r="D483"/>
  <c r="E562"/>
  <c r="E561" s="1"/>
  <c r="E560" s="1"/>
  <c r="E483"/>
  <c r="D178"/>
  <c r="D177" s="1"/>
  <c r="E444"/>
  <c r="E339" s="1"/>
  <c r="E116"/>
  <c r="E115" s="1"/>
  <c r="H552"/>
  <c r="J552" s="1"/>
  <c r="C551"/>
  <c r="H551" s="1"/>
  <c r="J551" s="1"/>
  <c r="C259"/>
  <c r="H263"/>
  <c r="D561"/>
  <c r="D560" s="1"/>
  <c r="D2"/>
  <c r="D116"/>
  <c r="D115" s="1"/>
  <c r="D114" s="1"/>
  <c r="E68" i="37"/>
  <c r="E97"/>
  <c r="E11"/>
  <c r="H164"/>
  <c r="C163"/>
  <c r="H163" s="1"/>
  <c r="J163" s="1"/>
  <c r="D4"/>
  <c r="E64"/>
  <c r="E61" s="1"/>
  <c r="C67"/>
  <c r="H67" s="1"/>
  <c r="J67" s="1"/>
  <c r="E141"/>
  <c r="E140" s="1"/>
  <c r="E135" s="1"/>
  <c r="E144"/>
  <c r="E143" s="1"/>
  <c r="D143"/>
  <c r="H153"/>
  <c r="J153" s="1"/>
  <c r="C152"/>
  <c r="H152" s="1"/>
  <c r="J152" s="1"/>
  <c r="E153"/>
  <c r="E165"/>
  <c r="E164" s="1"/>
  <c r="E163" s="1"/>
  <c r="D164"/>
  <c r="D163" s="1"/>
  <c r="C178"/>
  <c r="D185"/>
  <c r="D184" s="1"/>
  <c r="D204"/>
  <c r="D203" s="1"/>
  <c r="E228"/>
  <c r="E331"/>
  <c r="C116"/>
  <c r="D120"/>
  <c r="E124"/>
  <c r="E123" s="1"/>
  <c r="E116" s="1"/>
  <c r="E115" s="1"/>
  <c r="D123"/>
  <c r="D136"/>
  <c r="E216"/>
  <c r="E302"/>
  <c r="E315"/>
  <c r="E314" s="1"/>
  <c r="E328"/>
  <c r="C3"/>
  <c r="D38"/>
  <c r="D68"/>
  <c r="D67" s="1"/>
  <c r="E130"/>
  <c r="E129" s="1"/>
  <c r="D129"/>
  <c r="E171"/>
  <c r="E170" s="1"/>
  <c r="D189"/>
  <c r="D188" s="1"/>
  <c r="D178" s="1"/>
  <c r="D177" s="1"/>
  <c r="E190"/>
  <c r="E189" s="1"/>
  <c r="E244"/>
  <c r="E243" s="1"/>
  <c r="H344"/>
  <c r="C340"/>
  <c r="E417"/>
  <c r="E416" s="1"/>
  <c r="D416"/>
  <c r="D544"/>
  <c r="E546"/>
  <c r="H552"/>
  <c r="C551"/>
  <c r="H560"/>
  <c r="J560" s="1"/>
  <c r="E221"/>
  <c r="E220" s="1"/>
  <c r="E215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E509" s="1"/>
  <c r="H531"/>
  <c r="C528"/>
  <c r="H528" s="1"/>
  <c r="E547"/>
  <c r="E553"/>
  <c r="E552" s="1"/>
  <c r="D552"/>
  <c r="D556"/>
  <c r="E558"/>
  <c r="D149"/>
  <c r="D154"/>
  <c r="D160"/>
  <c r="D171"/>
  <c r="D170" s="1"/>
  <c r="E181"/>
  <c r="E180" s="1"/>
  <c r="E179" s="1"/>
  <c r="E194"/>
  <c r="E193" s="1"/>
  <c r="E208"/>
  <c r="E207" s="1"/>
  <c r="E203" s="1"/>
  <c r="D260"/>
  <c r="E267"/>
  <c r="E265" s="1"/>
  <c r="E263" s="1"/>
  <c r="E259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E528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09"/>
  <c r="E412"/>
  <c r="D429"/>
  <c r="D445"/>
  <c r="E450"/>
  <c r="H459"/>
  <c r="C444"/>
  <c r="H444" s="1"/>
  <c r="E475"/>
  <c r="E474" s="1"/>
  <c r="D474"/>
  <c r="H484"/>
  <c r="E494"/>
  <c r="E556"/>
  <c r="C509"/>
  <c r="H509" s="1"/>
  <c r="E569"/>
  <c r="E653"/>
  <c r="E718"/>
  <c r="E581"/>
  <c r="E603"/>
  <c r="E610"/>
  <c r="E616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E185"/>
  <c r="E184" s="1"/>
  <c r="D188"/>
  <c r="D203"/>
  <c r="H263"/>
  <c r="E289"/>
  <c r="E117"/>
  <c r="E120"/>
  <c r="E123"/>
  <c r="E126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15" s="1"/>
  <c r="E226"/>
  <c r="E223" s="1"/>
  <c r="E222" s="1"/>
  <c r="E251"/>
  <c r="E250" s="1"/>
  <c r="E262"/>
  <c r="E260" s="1"/>
  <c r="H265"/>
  <c r="D289"/>
  <c r="E292"/>
  <c r="E298"/>
  <c r="E303"/>
  <c r="E302" s="1"/>
  <c r="D302"/>
  <c r="E315"/>
  <c r="E357"/>
  <c r="E450"/>
  <c r="E468"/>
  <c r="E477"/>
  <c r="E509"/>
  <c r="E378"/>
  <c r="E382"/>
  <c r="E388"/>
  <c r="E409"/>
  <c r="D4"/>
  <c r="D3" s="1"/>
  <c r="D2" s="1"/>
  <c r="C67"/>
  <c r="H67" s="1"/>
  <c r="J67" s="1"/>
  <c r="D136"/>
  <c r="D135" s="1"/>
  <c r="D115" s="1"/>
  <c r="C152"/>
  <c r="H152" s="1"/>
  <c r="J152" s="1"/>
  <c r="C163"/>
  <c r="H163" s="1"/>
  <c r="J163" s="1"/>
  <c r="D167"/>
  <c r="D265"/>
  <c r="D315"/>
  <c r="H328"/>
  <c r="C314"/>
  <c r="H314" s="1"/>
  <c r="E463"/>
  <c r="E486"/>
  <c r="E484" s="1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52"/>
  <c r="E551" s="1"/>
  <c r="E550" s="1"/>
  <c r="E592"/>
  <c r="E628"/>
  <c r="C339"/>
  <c r="H339" s="1"/>
  <c r="J339" s="1"/>
  <c r="D429"/>
  <c r="D340" s="1"/>
  <c r="D463"/>
  <c r="D468"/>
  <c r="D494"/>
  <c r="D504"/>
  <c r="D509"/>
  <c r="D529"/>
  <c r="D528" s="1"/>
  <c r="E718"/>
  <c r="E734"/>
  <c r="E733" s="1"/>
  <c r="E772"/>
  <c r="E771" s="1"/>
  <c r="E638"/>
  <c r="H726"/>
  <c r="J726" s="1"/>
  <c r="C725"/>
  <c r="H725" s="1"/>
  <c r="J725" s="1"/>
  <c r="D556"/>
  <c r="D551" s="1"/>
  <c r="D550" s="1"/>
  <c r="D592"/>
  <c r="C717"/>
  <c r="D739"/>
  <c r="D726" s="1"/>
  <c r="D725" s="1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265"/>
  <c r="E298"/>
  <c r="E315"/>
  <c r="E314" s="1"/>
  <c r="E158"/>
  <c r="E157" s="1"/>
  <c r="D157"/>
  <c r="D164"/>
  <c r="D167"/>
  <c r="C203"/>
  <c r="C178" s="1"/>
  <c r="D233"/>
  <c r="D228" s="1"/>
  <c r="E239"/>
  <c r="E238" s="1"/>
  <c r="C67"/>
  <c r="C115"/>
  <c r="E155"/>
  <c r="E154" s="1"/>
  <c r="D154"/>
  <c r="D153" s="1"/>
  <c r="H171"/>
  <c r="C170"/>
  <c r="E263"/>
  <c r="D120"/>
  <c r="D126"/>
  <c r="D132"/>
  <c r="D140"/>
  <c r="D135" s="1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86" s="1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E551" s="1"/>
  <c r="E550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D188" i="34"/>
  <c r="E97"/>
  <c r="E67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E468"/>
  <c r="C3"/>
  <c r="D38"/>
  <c r="D68"/>
  <c r="D67" s="1"/>
  <c r="E450"/>
  <c r="E531"/>
  <c r="E528" s="1"/>
  <c r="E544"/>
  <c r="E538" s="1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33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99"/>
  <c r="E653"/>
  <c r="E671"/>
  <c r="E700"/>
  <c r="E556"/>
  <c r="E577"/>
  <c r="E561" s="1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C538"/>
  <c r="H538" s="1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E561" i="39" l="1"/>
  <c r="E560" s="1"/>
  <c r="E152"/>
  <c r="D339"/>
  <c r="D258" s="1"/>
  <c r="D257" s="1"/>
  <c r="D259"/>
  <c r="E115"/>
  <c r="E259"/>
  <c r="D115"/>
  <c r="D114" s="1"/>
  <c r="E2"/>
  <c r="D560"/>
  <c r="C560"/>
  <c r="H560" s="1"/>
  <c r="J560" s="1"/>
  <c r="E339"/>
  <c r="E258" s="1"/>
  <c r="E257" s="1"/>
  <c r="C258"/>
  <c r="C257" s="1"/>
  <c r="H115"/>
  <c r="J115" s="1"/>
  <c r="C114"/>
  <c r="H178" i="34"/>
  <c r="J178" s="1"/>
  <c r="C177"/>
  <c r="H177" s="1"/>
  <c r="J177" s="1"/>
  <c r="D160" i="33"/>
  <c r="C203"/>
  <c r="D178" i="34"/>
  <c r="D177" s="1"/>
  <c r="D726" i="35"/>
  <c r="D725" s="1"/>
  <c r="D263"/>
  <c r="E259"/>
  <c r="D444" i="36"/>
  <c r="E135"/>
  <c r="D178"/>
  <c r="D177" s="1"/>
  <c r="D645" i="37"/>
  <c r="E340"/>
  <c r="D263"/>
  <c r="E67"/>
  <c r="D258" i="38"/>
  <c r="D257" s="1"/>
  <c r="D645" i="36"/>
  <c r="E215" i="35"/>
  <c r="E3" i="34"/>
  <c r="E2" s="1"/>
  <c r="D340"/>
  <c r="E484" i="35"/>
  <c r="E483" s="1"/>
  <c r="E726" i="36"/>
  <c r="E725" s="1"/>
  <c r="D339"/>
  <c r="D561" i="37"/>
  <c r="E114" i="38"/>
  <c r="D561" i="34"/>
  <c r="D726"/>
  <c r="D725" s="1"/>
  <c r="E340"/>
  <c r="D263"/>
  <c r="E152"/>
  <c r="E726" i="35"/>
  <c r="E725" s="1"/>
  <c r="D645"/>
  <c r="E163"/>
  <c r="E645" i="36"/>
  <c r="E444"/>
  <c r="E340"/>
  <c r="E153"/>
  <c r="E152" s="1"/>
  <c r="E3"/>
  <c r="E2" s="1"/>
  <c r="D340" i="37"/>
  <c r="E203" i="35"/>
  <c r="E178" s="1"/>
  <c r="E177" s="1"/>
  <c r="E188"/>
  <c r="H344" i="33"/>
  <c r="C340"/>
  <c r="D645" i="34"/>
  <c r="E645"/>
  <c r="E560" s="1"/>
  <c r="E551"/>
  <c r="E550" s="1"/>
  <c r="E483"/>
  <c r="D135"/>
  <c r="E645" i="35"/>
  <c r="D340"/>
  <c r="D314"/>
  <c r="D116"/>
  <c r="D115" s="1"/>
  <c r="E67"/>
  <c r="E263" i="36"/>
  <c r="C115"/>
  <c r="D116" i="37"/>
  <c r="H2" i="38"/>
  <c r="J2" s="1"/>
  <c r="H115"/>
  <c r="J115" s="1"/>
  <c r="C114"/>
  <c r="H114" s="1"/>
  <c r="J114" s="1"/>
  <c r="E258"/>
  <c r="E257" s="1"/>
  <c r="H561"/>
  <c r="J561" s="1"/>
  <c r="C560"/>
  <c r="H560" s="1"/>
  <c r="J560" s="1"/>
  <c r="H259"/>
  <c r="J259" s="1"/>
  <c r="C258"/>
  <c r="E3" i="37"/>
  <c r="E2" s="1"/>
  <c r="D560"/>
  <c r="D559" s="1"/>
  <c r="E726"/>
  <c r="E725" s="1"/>
  <c r="H717"/>
  <c r="J717" s="1"/>
  <c r="C716"/>
  <c r="E645"/>
  <c r="E561"/>
  <c r="E717"/>
  <c r="E716" s="1"/>
  <c r="E444"/>
  <c r="E339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178"/>
  <c r="E177" s="1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39" i="36"/>
  <c r="E314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D114" s="1"/>
  <c r="E178"/>
  <c r="E177" s="1"/>
  <c r="E116"/>
  <c r="E115" s="1"/>
  <c r="E114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D339"/>
  <c r="H178"/>
  <c r="J178" s="1"/>
  <c r="C177"/>
  <c r="H177" s="1"/>
  <c r="J177" s="1"/>
  <c r="D259"/>
  <c r="D258" s="1"/>
  <c r="D257" s="1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D3" s="1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67" s="1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28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114" i="39" l="1"/>
  <c r="H258"/>
  <c r="J258" s="1"/>
  <c r="H114"/>
  <c r="J114" s="1"/>
  <c r="H1"/>
  <c r="J1" s="1"/>
  <c r="H256"/>
  <c r="J256" s="1"/>
  <c r="H257"/>
  <c r="J257" s="1"/>
  <c r="D444" i="33"/>
  <c r="D259" i="36"/>
  <c r="D258" s="1"/>
  <c r="D257" s="1"/>
  <c r="E258" i="37"/>
  <c r="E257" s="1"/>
  <c r="D560" i="34"/>
  <c r="D559" s="1"/>
  <c r="D152" i="35"/>
  <c r="D114" s="1"/>
  <c r="E259" i="36"/>
  <c r="E258" s="1"/>
  <c r="E257" s="1"/>
  <c r="E559" i="34"/>
  <c r="E339" i="35"/>
  <c r="E258" s="1"/>
  <c r="E257" s="1"/>
  <c r="D258" i="37"/>
  <c r="D257" s="1"/>
  <c r="E560"/>
  <c r="E559" s="1"/>
  <c r="E114"/>
  <c r="H258" i="38"/>
  <c r="J258" s="1"/>
  <c r="C257"/>
  <c r="H1"/>
  <c r="J1" s="1"/>
  <c r="H259" i="37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H256" i="38" l="1"/>
  <c r="J256" s="1"/>
  <c r="H257"/>
  <c r="J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9" i="16" l="1"/>
  <c r="F66"/>
  <c r="F65"/>
  <c r="F64"/>
  <c r="H63"/>
  <c r="G63"/>
  <c r="F63"/>
  <c r="I63" l="1"/>
  <c r="F22"/>
  <c r="S360" i="12" l="1"/>
  <c r="S359"/>
  <c r="F79" i="16" l="1"/>
  <c r="F78"/>
  <c r="H77"/>
  <c r="G77"/>
  <c r="F77"/>
  <c r="F76"/>
  <c r="I75" s="1"/>
  <c r="H74"/>
  <c r="G74"/>
  <c r="F74"/>
  <c r="F73"/>
  <c r="F72"/>
  <c r="H71"/>
  <c r="G71"/>
  <c r="F71"/>
  <c r="I74" l="1"/>
  <c r="I71"/>
  <c r="I77"/>
  <c r="H80"/>
  <c r="G80"/>
  <c r="H52"/>
  <c r="G52"/>
  <c r="H50"/>
  <c r="G50"/>
  <c r="H48"/>
  <c r="G48"/>
  <c r="H40"/>
  <c r="G40"/>
  <c r="H37"/>
  <c r="G37"/>
  <c r="H34"/>
  <c r="G34"/>
  <c r="H23"/>
  <c r="G23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30"/>
  <c r="F31"/>
  <c r="F32"/>
  <c r="F34"/>
  <c r="F35"/>
  <c r="F36"/>
  <c r="F37"/>
  <c r="F38"/>
  <c r="F39"/>
  <c r="F40"/>
  <c r="F41"/>
  <c r="F42"/>
  <c r="F43"/>
  <c r="F45"/>
  <c r="F46"/>
  <c r="F47"/>
  <c r="F48"/>
  <c r="F49"/>
  <c r="F50"/>
  <c r="F51"/>
  <c r="F52"/>
  <c r="F53"/>
  <c r="F54"/>
  <c r="F57"/>
  <c r="F58"/>
  <c r="F59"/>
  <c r="F60"/>
  <c r="F61"/>
  <c r="F62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3"/>
  <c r="F4"/>
  <c r="F5"/>
  <c r="F6"/>
  <c r="F2"/>
  <c r="I9" l="1"/>
  <c r="I50"/>
  <c r="I37"/>
  <c r="I2"/>
  <c r="I48"/>
  <c r="I80"/>
  <c r="I52"/>
  <c r="I40"/>
  <c r="I34"/>
  <c r="I23"/>
  <c r="M359" i="12"/>
  <c r="M360"/>
</calcChain>
</file>

<file path=xl/sharedStrings.xml><?xml version="1.0" encoding="utf-8"?>
<sst xmlns="http://schemas.openxmlformats.org/spreadsheetml/2006/main" count="6580" uniqueCount="1103">
  <si>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</si>
  <si>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</si>
  <si>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</si>
  <si>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</si>
  <si>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</si>
  <si>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</si>
  <si>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</si>
  <si>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</si>
  <si>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</si>
  <si>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</si>
  <si>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</si>
  <si>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</si>
  <si>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</si>
  <si>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</si>
  <si>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</si>
  <si>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</si>
  <si>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</si>
  <si>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</si>
  <si>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</si>
  <si>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</si>
  <si>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</si>
  <si>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</si>
  <si>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</si>
  <si>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</si>
  <si>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</si>
  <si>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</si>
  <si>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</si>
  <si>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</si>
  <si>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</si>
  <si>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</si>
  <si>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</si>
  <si>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</si>
  <si>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</si>
  <si>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</si>
  <si>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</si>
  <si>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</si>
  <si>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</si>
  <si>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</si>
  <si>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</si>
  <si>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</si>
  <si>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</si>
  <si>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</si>
  <si>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</si>
  <si>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</si>
  <si>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</si>
  <si>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</si>
  <si>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</si>
  <si>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</si>
  <si>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</si>
  <si>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</si>
  <si>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</si>
  <si>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</si>
  <si>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</si>
  <si>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</si>
  <si>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</si>
  <si>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</si>
  <si>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</si>
  <si>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</si>
  <si>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</si>
  <si>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</si>
  <si>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</si>
  <si>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</si>
  <si>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</si>
  <si>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</si>
  <si>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</si>
  <si>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</si>
  <si>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</si>
  <si>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</si>
  <si>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</si>
  <si>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</si>
  <si>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</si>
  <si>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</si>
  <si>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</si>
  <si>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</si>
  <si>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</si>
  <si>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</si>
  <si>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</si>
  <si>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</si>
  <si>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</si>
  <si>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</si>
  <si>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</si>
  <si>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</si>
  <si>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</si>
  <si>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</si>
  <si>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</si>
  <si>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</si>
  <si>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</si>
  <si>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</si>
  <si>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</si>
  <si>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</si>
  <si>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</si>
  <si>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</si>
  <si>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</si>
  <si>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</si>
  <si>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</si>
  <si>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</si>
  <si>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</si>
  <si>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</si>
  <si>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</si>
  <si>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</si>
  <si>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</si>
  <si>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</si>
  <si>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</si>
  <si>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</si>
  <si>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</si>
  <si>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</si>
  <si>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</si>
  <si>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</si>
  <si>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</si>
  <si>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</si>
  <si>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</si>
  <si>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</si>
  <si>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</si>
  <si>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</si>
  <si>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</si>
  <si>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</si>
  <si>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</si>
  <si>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</si>
  <si>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</si>
  <si>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</si>
  <si>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</si>
  <si>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</si>
  <si>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</si>
  <si>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</si>
  <si>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</si>
  <si>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</si>
  <si>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</si>
  <si>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</si>
  <si>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</si>
  <si>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</si>
  <si>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</si>
  <si>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</si>
  <si>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</si>
  <si>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</si>
  <si>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</si>
  <si>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</si>
  <si>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</si>
  <si>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</si>
  <si>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</si>
  <si>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</si>
  <si>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</si>
  <si>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</si>
  <si>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</si>
  <si>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</si>
  <si>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</si>
  <si>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</si>
  <si>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</si>
  <si>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</si>
  <si>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</si>
  <si>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</si>
  <si>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</si>
  <si>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</si>
  <si>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</si>
  <si>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</si>
  <si>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</si>
  <si>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</si>
  <si>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</si>
  <si>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</si>
  <si>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</si>
  <si>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</si>
  <si>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</si>
  <si>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</si>
  <si>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</si>
  <si>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</si>
  <si>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</si>
  <si>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</si>
  <si>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</si>
  <si>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</si>
  <si>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</si>
  <si>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</si>
  <si>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</si>
  <si>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</si>
  <si>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</si>
  <si>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</si>
  <si>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</si>
  <si>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</si>
  <si>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</si>
  <si>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</si>
  <si>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</si>
  <si>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</si>
  <si>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</si>
  <si>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</si>
  <si>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</si>
  <si>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</si>
  <si>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</si>
  <si>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</si>
  <si>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</si>
  <si>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</si>
  <si>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</si>
  <si>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</si>
  <si>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</si>
  <si>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</si>
  <si>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</si>
  <si>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</si>
  <si>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</si>
  <si>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</si>
  <si>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</si>
  <si>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</si>
  <si>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</si>
  <si>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</si>
  <si>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</si>
  <si>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</si>
  <si>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</si>
  <si>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</si>
  <si>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</si>
  <si>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</si>
  <si>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</si>
  <si>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</si>
  <si>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</si>
  <si>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</si>
  <si>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</si>
  <si>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</si>
  <si>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</si>
  <si>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</si>
  <si>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</si>
  <si>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</si>
  <si>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</si>
  <si>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</si>
  <si>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</si>
  <si>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</si>
  <si>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</si>
  <si>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</si>
  <si>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</si>
  <si>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</si>
  <si>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</si>
  <si>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</si>
  <si>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</si>
  <si>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</si>
  <si>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</si>
  <si>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</si>
  <si>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</si>
  <si>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</si>
  <si>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</si>
  <si>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</si>
  <si>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</si>
  <si>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</si>
  <si>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</si>
  <si>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</si>
  <si>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</si>
  <si>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</si>
  <si>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</si>
  <si>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</si>
  <si>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</si>
  <si>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</si>
  <si>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</si>
  <si>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</si>
  <si>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</si>
  <si>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</si>
  <si>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</si>
  <si>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</si>
  <si>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</si>
  <si>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</si>
  <si>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</si>
  <si>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</si>
  <si>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</si>
  <si>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</si>
  <si>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</si>
  <si>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</si>
  <si>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</si>
  <si>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</si>
  <si>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</si>
  <si>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</si>
  <si>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</si>
  <si>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</si>
  <si>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</si>
  <si>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</si>
  <si>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</si>
  <si>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</si>
  <si>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</si>
  <si>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</si>
  <si>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</si>
  <si>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</si>
  <si>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</si>
  <si>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</si>
  <si>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</si>
  <si>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</si>
  <si>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</si>
  <si>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</si>
  <si>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</si>
  <si>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</si>
  <si>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</si>
  <si>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</si>
  <si>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</si>
  <si>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</si>
  <si>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</si>
  <si>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</si>
  <si>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</si>
  <si>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</si>
  <si>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</si>
  <si>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</si>
  <si>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</si>
  <si>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</si>
  <si>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</si>
  <si>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</si>
  <si>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</si>
  <si>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</si>
  <si>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</si>
  <si>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</si>
  <si>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</si>
  <si>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</si>
  <si>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</si>
  <si>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</si>
  <si>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</si>
  <si>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</si>
  <si>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</si>
  <si>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</si>
  <si>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</si>
  <si>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</si>
  <si>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</si>
  <si>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</si>
  <si>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</si>
  <si>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</si>
  <si>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</si>
  <si>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</si>
  <si>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</si>
  <si>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</si>
  <si>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</si>
  <si>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</si>
  <si>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</si>
  <si>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</si>
  <si>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</si>
  <si>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</si>
  <si>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</si>
  <si>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</si>
  <si>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</si>
  <si>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</si>
  <si>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</si>
  <si>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</si>
  <si>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</si>
  <si>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</si>
  <si>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</si>
  <si>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</si>
  <si>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</si>
  <si>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</si>
  <si>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</si>
  <si>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</si>
  <si>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</si>
  <si>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</si>
  <si>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</si>
  <si>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</si>
  <si>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</si>
  <si>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</si>
  <si>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</si>
  <si>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</si>
  <si>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</si>
  <si>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</si>
  <si>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</si>
  <si>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</si>
  <si>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</si>
  <si>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</si>
  <si>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</si>
  <si>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</si>
  <si>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</si>
  <si>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</si>
  <si>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</si>
  <si>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</si>
  <si>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</si>
  <si>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</si>
  <si>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</si>
  <si>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</si>
  <si>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</si>
  <si>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</si>
  <si>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</si>
  <si>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</si>
  <si>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</si>
  <si>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</si>
  <si>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</si>
  <si>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</si>
  <si>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</si>
  <si>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</si>
  <si>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</si>
  <si>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</si>
  <si>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</si>
  <si>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</si>
  <si>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</si>
  <si>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</si>
  <si>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</si>
  <si>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</si>
  <si>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</si>
  <si>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</si>
  <si>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</si>
  <si>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</si>
  <si>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</si>
  <si>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</si>
  <si>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</si>
  <si>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</si>
  <si>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</si>
  <si>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</si>
  <si>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</si>
  <si>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</si>
  <si>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</si>
  <si>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</si>
  <si>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</si>
  <si>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</si>
  <si>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</si>
  <si>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</si>
  <si>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</si>
  <si>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</si>
  <si>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</si>
  <si>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</si>
  <si>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</si>
  <si>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</si>
  <si>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</si>
  <si>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</si>
  <si>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</si>
  <si>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</si>
  <si>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</si>
  <si>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</si>
  <si>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</si>
  <si>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</si>
  <si>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</si>
  <si>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</si>
  <si>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</si>
  <si>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</si>
  <si>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</si>
  <si>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</si>
  <si>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</si>
  <si>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</si>
  <si>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</si>
  <si>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</si>
  <si>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</si>
  <si>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</si>
  <si>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</si>
  <si>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</si>
  <si>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</si>
  <si>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</si>
  <si>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</si>
  <si>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</si>
  <si>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</si>
  <si>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</si>
  <si>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</si>
  <si>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</si>
  <si>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</si>
  <si>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</si>
  <si>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</si>
  <si>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</si>
  <si>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</si>
  <si>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</si>
  <si>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</si>
  <si>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</si>
  <si>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</si>
  <si>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</si>
  <si>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</si>
  <si>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</si>
  <si>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</si>
  <si>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</si>
  <si>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</si>
  <si>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</si>
  <si>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</si>
  <si>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</si>
  <si>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</si>
  <si>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</si>
  <si>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</si>
  <si>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</si>
  <si>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</si>
  <si>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</si>
  <si>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</si>
  <si>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</si>
  <si>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</si>
  <si>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</si>
  <si>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</si>
  <si>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</si>
  <si>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</si>
  <si>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</si>
  <si>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</si>
  <si>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</si>
  <si>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</si>
  <si>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</si>
  <si>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</si>
  <si>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</si>
  <si>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</si>
  <si>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</si>
  <si>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</si>
  <si>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</si>
  <si>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</si>
  <si>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</si>
  <si>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</si>
  <si>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</si>
  <si>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</si>
  <si>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</si>
  <si>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</si>
  <si>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</si>
  <si>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</si>
  <si>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</si>
  <si>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</si>
  <si>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</si>
  <si>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</si>
  <si>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</si>
  <si>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</si>
  <si>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</si>
  <si>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</si>
  <si>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</si>
  <si>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</si>
  <si>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</si>
  <si>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</si>
  <si>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</si>
  <si>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</si>
  <si>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</si>
  <si>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</si>
  <si>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</si>
  <si>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</si>
  <si>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</si>
  <si>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</si>
  <si>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</si>
  <si>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</si>
  <si>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</si>
  <si>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</si>
  <si>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</si>
  <si>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</si>
  <si>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</si>
  <si>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</si>
  <si>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</si>
  <si>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</si>
  <si>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</si>
  <si>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</si>
  <si>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</si>
  <si>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</si>
  <si>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</si>
  <si>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</si>
  <si>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</si>
  <si>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</si>
  <si>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</si>
  <si>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</si>
  <si>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</si>
  <si>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</si>
  <si>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</si>
  <si>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</si>
  <si>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</si>
  <si>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</si>
  <si>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</si>
  <si>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</si>
  <si>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</si>
  <si>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</si>
  <si>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</si>
  <si>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</si>
  <si>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</si>
  <si>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</si>
  <si>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</si>
  <si>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</si>
  <si>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</si>
  <si>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</si>
  <si>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</si>
  <si>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</si>
  <si>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</si>
  <si>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</si>
  <si>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</si>
  <si>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</si>
  <si>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</si>
  <si>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</si>
  <si>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</si>
  <si>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</si>
  <si>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</si>
  <si>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</si>
  <si>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</si>
  <si>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</si>
  <si>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</si>
  <si>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</si>
  <si>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</si>
  <si>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</si>
  <si>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</si>
  <si>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</si>
  <si>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</si>
  <si>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</si>
  <si>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</si>
  <si>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</si>
  <si>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</si>
  <si>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</si>
  <si>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</si>
  <si>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</si>
  <si>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</si>
  <si>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</si>
  <si>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</si>
  <si>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</si>
  <si>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</si>
  <si>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</si>
  <si>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</si>
  <si>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</si>
  <si>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</si>
  <si>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</si>
  <si>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</si>
  <si>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</si>
  <si>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</si>
  <si>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</si>
  <si>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</si>
  <si>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</si>
  <si>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</si>
  <si>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</si>
  <si>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</si>
  <si>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</si>
  <si>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</si>
  <si>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</si>
  <si>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</si>
  <si>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</si>
  <si>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</si>
  <si>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</si>
  <si>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</si>
  <si>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</si>
  <si>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</si>
  <si>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</si>
  <si>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</si>
  <si>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</si>
  <si>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</si>
  <si>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</si>
  <si>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</si>
  <si>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</si>
  <si>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</si>
  <si>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</si>
  <si>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</si>
  <si>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</si>
  <si>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</si>
  <si>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</si>
  <si>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</si>
  <si>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</si>
  <si>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</si>
  <si>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</si>
  <si>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</si>
  <si>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</si>
  <si>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</si>
  <si>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</si>
  <si>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</si>
  <si>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</si>
  <si>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</si>
  <si>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</si>
  <si>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</si>
  <si>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</si>
  <si>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</si>
  <si>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</si>
  <si>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</si>
  <si>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</si>
  <si>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</si>
  <si>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</si>
  <si>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</si>
  <si>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</si>
  <si>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</si>
  <si>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</si>
  <si>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</si>
  <si>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</si>
  <si>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</si>
  <si>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</si>
  <si>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</si>
  <si>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</si>
  <si>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</si>
  <si>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</si>
  <si>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</si>
  <si>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</si>
  <si>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</si>
  <si>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</si>
  <si>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</si>
  <si>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</si>
  <si>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</si>
  <si>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</si>
  <si>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</si>
  <si>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</si>
  <si>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</si>
  <si>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</si>
  <si>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</si>
  <si>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</si>
  <si>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</si>
  <si>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</si>
  <si>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</si>
  <si>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</si>
  <si>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</si>
  <si>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</si>
  <si>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</si>
  <si>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</si>
  <si>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</si>
  <si>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</si>
  <si>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</si>
  <si>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</si>
  <si>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</si>
  <si>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</si>
  <si>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</si>
  <si>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</si>
  <si>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</si>
  <si>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</si>
  <si>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</si>
  <si>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</si>
  <si>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</si>
  <si>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</si>
  <si>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</si>
  <si>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</si>
  <si>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</si>
  <si>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</si>
  <si>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</si>
  <si>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</si>
  <si>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</si>
  <si>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</si>
  <si>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</si>
  <si>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</si>
  <si>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</si>
  <si>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</si>
  <si>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</si>
  <si>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</si>
  <si>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</si>
  <si>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</si>
  <si>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</si>
  <si>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</si>
  <si>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</si>
  <si>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</si>
  <si>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</si>
  <si>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</si>
  <si>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</si>
  <si>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</si>
  <si>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</si>
  <si>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</si>
  <si>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</si>
  <si>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</si>
  <si>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</si>
  <si>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</si>
  <si>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</si>
  <si>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</si>
  <si>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</si>
  <si>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</si>
  <si>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</si>
  <si>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</si>
  <si>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</si>
  <si>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</si>
  <si>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</si>
  <si>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</si>
  <si>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</si>
  <si>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</si>
  <si>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</si>
  <si>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</si>
  <si>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</si>
  <si>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</si>
  <si>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</si>
  <si>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</si>
  <si>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</si>
  <si>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</si>
  <si>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</si>
  <si>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</si>
  <si>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</si>
  <si>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</si>
  <si>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</si>
  <si>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</si>
  <si>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</si>
  <si>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</si>
  <si>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</si>
  <si>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</si>
  <si>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</si>
  <si>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</si>
  <si>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</si>
  <si>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</si>
  <si>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</si>
  <si>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</si>
  <si>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</si>
  <si>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</si>
  <si>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</si>
  <si>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</si>
  <si>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</si>
  <si>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</si>
  <si>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</si>
  <si>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</si>
  <si>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</si>
  <si>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</si>
  <si>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</si>
  <si>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</si>
  <si>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</si>
  <si>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</si>
  <si>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</si>
  <si>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</si>
  <si>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</si>
  <si>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</si>
  <si>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</si>
  <si>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</si>
  <si>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</si>
  <si>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</si>
  <si>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</si>
  <si>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</si>
  <si>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</si>
  <si>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</si>
  <si>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</si>
  <si>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</si>
  <si>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</si>
  <si>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</si>
  <si>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</si>
  <si>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</si>
  <si>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</si>
  <si>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</si>
  <si>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</si>
  <si>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</si>
  <si>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</si>
  <si>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</si>
  <si>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</si>
  <si>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</si>
  <si>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</si>
  <si>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</si>
  <si>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</si>
  <si>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</si>
  <si>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</si>
  <si>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</si>
  <si>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</si>
  <si>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</si>
  <si>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</si>
  <si>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</si>
  <si>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</si>
  <si>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</si>
  <si>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</si>
  <si>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</si>
  <si>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</si>
  <si>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</si>
  <si>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</si>
  <si>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</si>
  <si>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</si>
  <si>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</si>
  <si>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</si>
  <si>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</si>
  <si>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</si>
  <si>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</si>
  <si>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</si>
  <si>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</si>
  <si>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</si>
  <si>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</si>
  <si>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</si>
  <si>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</si>
  <si>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</si>
  <si>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</si>
  <si>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</si>
  <si>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</si>
  <si>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</si>
  <si>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</si>
  <si>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</si>
  <si>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</si>
  <si>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</si>
  <si>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</si>
  <si>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</si>
  <si>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</si>
  <si>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</si>
  <si>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</si>
  <si>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</si>
  <si>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</si>
  <si>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</si>
  <si>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</si>
  <si>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</si>
  <si>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</si>
  <si>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</si>
  <si>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</si>
  <si>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</si>
  <si>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</si>
  <si>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</si>
  <si>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</si>
  <si>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</si>
  <si>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</si>
  <si>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</si>
  <si>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</si>
  <si>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</si>
  <si>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</si>
  <si>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</si>
  <si>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</si>
  <si>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</si>
  <si>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</si>
  <si>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</si>
  <si>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</si>
  <si>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</si>
  <si>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</si>
  <si>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</si>
  <si>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</si>
  <si>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</si>
  <si>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</si>
  <si>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</si>
  <si>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</si>
  <si>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</si>
  <si>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</si>
  <si>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</si>
  <si>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الكاتب العام</t>
  </si>
  <si>
    <t>قسم التنسيق بين الدوائر</t>
  </si>
  <si>
    <t>مكتب الضبط المركزي</t>
  </si>
  <si>
    <t>قسم العلآقات الخارجية والإعلآم</t>
  </si>
  <si>
    <t>قسم العلآقة مع المواطن</t>
  </si>
  <si>
    <t>قسم التفقد</t>
  </si>
  <si>
    <t>إدارة المعدات والصحة والنظافة والعناية بالبيئة</t>
  </si>
  <si>
    <t>إدارة تنمية الموارد والشؤون القانونية</t>
  </si>
  <si>
    <t>إدارة المصالح الفنية</t>
  </si>
  <si>
    <t>إ.ف.للمعدات</t>
  </si>
  <si>
    <t>إ.ف.للنظافة والوقاية الصحية</t>
  </si>
  <si>
    <t>إ.ف.لتجميل المدينة والعناية بالبيئة</t>
  </si>
  <si>
    <t>إ.ف.للشؤون الإدارية</t>
  </si>
  <si>
    <t>إ.ف.للشؤون المالية</t>
  </si>
  <si>
    <t>إ.ف.للمعاليم والشؤون الإقتصادية</t>
  </si>
  <si>
    <t>إ.ف.للشؤون القانونية</t>
  </si>
  <si>
    <t>إ.ف.للتعمير والدراسات</t>
  </si>
  <si>
    <t>إ.ف.للمشاريع</t>
  </si>
  <si>
    <t>إ.ف.للتجهيزات الأساسية</t>
  </si>
  <si>
    <t>إ.ف.لتكنولوجيا الإتصال والمعلومات</t>
  </si>
  <si>
    <t>إ.ف.للشؤون الثقافية والإجتماعية والرياضية</t>
  </si>
  <si>
    <t>م توزيع ومراقبة المعدات</t>
  </si>
  <si>
    <t xml:space="preserve">م الورشات وصيانة المعدات </t>
  </si>
  <si>
    <t>م الدراسات والتطبيقات والجغرفة الرقمية</t>
  </si>
  <si>
    <t>م الإستغللال والصيانة</t>
  </si>
  <si>
    <t>م الشؤون الثقافية والإجتماعية والعمل الجمعياتي</t>
  </si>
  <si>
    <t>م الرياضة والشباب والطفولة</t>
  </si>
  <si>
    <t>حفظ الصحة ومراقبة المواد الغذائية ومقاومة التلوث</t>
  </si>
  <si>
    <t>م الوقاية الصحية</t>
  </si>
  <si>
    <t>م التنظيف والدراسات والخوصصة</t>
  </si>
  <si>
    <t>م المنتزهات الحضرية</t>
  </si>
  <si>
    <t>م العناية بالمنابت</t>
  </si>
  <si>
    <t>م البستنة والمناطق الخضراء</t>
  </si>
  <si>
    <t>م الحالة المدنية والإنتخابات</t>
  </si>
  <si>
    <t>م السلامة المهنية و التكوين والرسكلة</t>
  </si>
  <si>
    <t>م التصرف في الموارد البشرية</t>
  </si>
  <si>
    <t>م المغازات و الجرد</t>
  </si>
  <si>
    <t>م الصفقات و الشراءات</t>
  </si>
  <si>
    <t>م حسابيات ميزانية التصرف</t>
  </si>
  <si>
    <t>م حسابيات ميزانية التجهيز</t>
  </si>
  <si>
    <t>م الميزانية ومتابعة التصرف المالي</t>
  </si>
  <si>
    <t>م الأسواق البلدية</t>
  </si>
  <si>
    <t>م التراخيص والعاليم المختلفة</t>
  </si>
  <si>
    <t>م المعاليم التجارية</t>
  </si>
  <si>
    <t>م المعاليم القارة</t>
  </si>
  <si>
    <t>م نقابات العمارات</t>
  </si>
  <si>
    <t>م الأملاك والحجز</t>
  </si>
  <si>
    <t>م النزاعات والشؤون الإقتصادية</t>
  </si>
  <si>
    <t>م التهيئة والتخطيط العمراني</t>
  </si>
  <si>
    <t>م البناءات المتداعية للسقوط</t>
  </si>
  <si>
    <t>م رخص البناء والتقاسيم</t>
  </si>
  <si>
    <t>م الدراسات المعمارية</t>
  </si>
  <si>
    <t>م متابعة تنفيذ مشاريع المخطط</t>
  </si>
  <si>
    <t>م الأشغال الجديدة للبناءات</t>
  </si>
  <si>
    <t>م تعهد البناءات والتجهيزات الرياضية</t>
  </si>
  <si>
    <t>م الزينة</t>
  </si>
  <si>
    <t>م التنوير العمومي</t>
  </si>
  <si>
    <t>م الطروقات والمرور وتسمية الأنهج</t>
  </si>
  <si>
    <t>إدارة الشؤون الإدارية والمالية</t>
  </si>
  <si>
    <t>شاحنة ضاغطة</t>
  </si>
  <si>
    <t>Renault</t>
  </si>
  <si>
    <t>02-215529</t>
  </si>
  <si>
    <t>02-215530</t>
  </si>
  <si>
    <t>20-215531</t>
  </si>
  <si>
    <t>02-215532</t>
  </si>
  <si>
    <t>02-215533</t>
  </si>
  <si>
    <t>BY350BB</t>
  </si>
  <si>
    <t>BY402BB</t>
  </si>
  <si>
    <t>BY439BB</t>
  </si>
  <si>
    <t>شاحنة قالبة</t>
  </si>
  <si>
    <t>Renault Midlum 220dxi</t>
  </si>
  <si>
    <t>FORD</t>
  </si>
  <si>
    <t>(آلة كنس)FORD</t>
  </si>
  <si>
    <t>02-212170</t>
  </si>
  <si>
    <t>02-215090</t>
  </si>
  <si>
    <t>02-215089</t>
  </si>
  <si>
    <t>02-215780</t>
  </si>
  <si>
    <t>02-215481</t>
  </si>
  <si>
    <t>02-215477</t>
  </si>
  <si>
    <t>آلة تراكس case</t>
  </si>
  <si>
    <t>BOB CAT</t>
  </si>
  <si>
    <t>02-215119</t>
  </si>
  <si>
    <t>02-215473</t>
  </si>
  <si>
    <t>شاحنة سقي</t>
  </si>
  <si>
    <t>Iveco Eurocopgo</t>
  </si>
  <si>
    <t xml:space="preserve">Iveco </t>
  </si>
  <si>
    <t>02-215454</t>
  </si>
  <si>
    <t>02-215603</t>
  </si>
  <si>
    <t>شاحنة تنوير</t>
  </si>
  <si>
    <t>02-215056</t>
  </si>
  <si>
    <t>New Holland</t>
  </si>
  <si>
    <t>Same</t>
  </si>
  <si>
    <t>Jhon derre</t>
  </si>
  <si>
    <t>02-213984</t>
  </si>
  <si>
    <t>02-208656</t>
  </si>
  <si>
    <t>02-211034</t>
  </si>
  <si>
    <t>02-215647</t>
  </si>
  <si>
    <t>02-215648</t>
  </si>
  <si>
    <t>Nissan</t>
  </si>
  <si>
    <t>02-215574</t>
  </si>
  <si>
    <t>02-215575</t>
  </si>
  <si>
    <t>02-215576</t>
  </si>
  <si>
    <t>02-215577</t>
  </si>
  <si>
    <t>02-215578</t>
  </si>
  <si>
    <t>02-215579</t>
  </si>
  <si>
    <t>Isuzu</t>
  </si>
  <si>
    <t>02-209083</t>
  </si>
  <si>
    <t>02-215515</t>
  </si>
  <si>
    <t>02-215516</t>
  </si>
  <si>
    <t>Renault Kangoo</t>
  </si>
  <si>
    <t>02-210620</t>
  </si>
  <si>
    <t>02-210621</t>
  </si>
  <si>
    <t>02-210622</t>
  </si>
  <si>
    <t>02-210925</t>
  </si>
  <si>
    <t>02-210926</t>
  </si>
  <si>
    <t>Peugeot Partner</t>
  </si>
  <si>
    <t>02-216056</t>
  </si>
  <si>
    <t>02-216057</t>
  </si>
  <si>
    <t>02-216058</t>
  </si>
  <si>
    <t>02-216059</t>
  </si>
  <si>
    <t>02-216060</t>
  </si>
  <si>
    <t>02-216061</t>
  </si>
  <si>
    <t>02-212194</t>
  </si>
  <si>
    <t>02-212195</t>
  </si>
  <si>
    <t>02-212196</t>
  </si>
  <si>
    <t>02-212197</t>
  </si>
  <si>
    <t>02-212198</t>
  </si>
  <si>
    <t>Toyota</t>
  </si>
  <si>
    <t>02-216181</t>
  </si>
  <si>
    <t>02-216182</t>
  </si>
  <si>
    <t>02-216183</t>
  </si>
  <si>
    <t>02-216184</t>
  </si>
  <si>
    <t>Peugeot Boxer</t>
  </si>
  <si>
    <t>Peugeot 206</t>
  </si>
  <si>
    <t>Citroen C15</t>
  </si>
  <si>
    <t>Renault Ménage</t>
  </si>
  <si>
    <t>Audi A4</t>
  </si>
  <si>
    <t>02-215270</t>
  </si>
  <si>
    <t>02-209842</t>
  </si>
  <si>
    <t>02-214882</t>
  </si>
  <si>
    <t>02-214880</t>
  </si>
  <si>
    <t>02-209051</t>
  </si>
  <si>
    <t>02-212360</t>
  </si>
  <si>
    <t xml:space="preserve"> 174 1767تونس</t>
  </si>
  <si>
    <t xml:space="preserve"> 125 6047تونس</t>
  </si>
  <si>
    <t>02-215061</t>
  </si>
  <si>
    <t>02-215062</t>
  </si>
  <si>
    <t>02-215053</t>
  </si>
  <si>
    <t>02-211072</t>
  </si>
  <si>
    <t>02-212446</t>
  </si>
  <si>
    <t>02-212447</t>
  </si>
  <si>
    <t>02-208657</t>
  </si>
  <si>
    <t>خزان ماء</t>
  </si>
  <si>
    <t>02-208990</t>
  </si>
  <si>
    <t>vespa</t>
  </si>
  <si>
    <t>02-206845</t>
  </si>
  <si>
    <t>02-216853</t>
  </si>
  <si>
    <t>02-216852</t>
  </si>
  <si>
    <t>02-216856</t>
  </si>
  <si>
    <t>02-216859</t>
  </si>
  <si>
    <t>02-216857</t>
  </si>
  <si>
    <t>02-216858</t>
  </si>
  <si>
    <t>02-216855</t>
  </si>
  <si>
    <t>02-216851</t>
  </si>
  <si>
    <t>02-216854</t>
  </si>
  <si>
    <t>02-216862</t>
  </si>
  <si>
    <t>02-216861</t>
  </si>
  <si>
    <t>02-216860</t>
  </si>
  <si>
    <t>02-217246</t>
  </si>
  <si>
    <t>02-217245</t>
  </si>
  <si>
    <t>دائرة أريانة المدينة</t>
  </si>
  <si>
    <t>دائرة المنازه</t>
  </si>
  <si>
    <t>دائرة رياض النصر</t>
  </si>
  <si>
    <t>دائرة أريانة العليا</t>
  </si>
  <si>
    <t>المنشآت الشبابية و الثقافية</t>
  </si>
  <si>
    <t>المركب الثقافي والرياضي بالمنزه السادس</t>
  </si>
  <si>
    <t>رياض الورد"منبت"</t>
  </si>
  <si>
    <t>المركز الوطني للرقص ببرج البكوش</t>
  </si>
  <si>
    <t>دار الشبال والثقافة بأريانة شارع فرحات حشاد</t>
  </si>
  <si>
    <t>المكتبة العمومية شارع الطيب المهيري</t>
  </si>
  <si>
    <t>المكتبة المعلوماتية</t>
  </si>
  <si>
    <t>معهد الموسيقى بمنتزه بئر بلحسن</t>
  </si>
  <si>
    <t>منتزه بئر بلحسن-شارع بورقيبة أريانة</t>
  </si>
  <si>
    <t>رواق الورد</t>
  </si>
  <si>
    <t>مسرح الهواء الطلق بأريانة</t>
  </si>
  <si>
    <t>مقام سيدي عمار</t>
  </si>
  <si>
    <t>مقام سيدي الجبالي</t>
  </si>
  <si>
    <t>بيت مولد سيدي محرز</t>
  </si>
  <si>
    <t>الحديقة النباتية للورد</t>
  </si>
  <si>
    <t>منشآت الطفولة</t>
  </si>
  <si>
    <t>المركز الوطني للإعلامية الموجهة للطفل</t>
  </si>
  <si>
    <t>الروظة البلدية عزيز تاج</t>
  </si>
  <si>
    <t>الروظة البلدية برج بكوش</t>
  </si>
  <si>
    <t>المعهد العالي الإعلامية وفنون الملتيمديا</t>
  </si>
  <si>
    <t>المبيت الجامعي بلقيس بالمنزه 7</t>
  </si>
  <si>
    <t>المبيت الجامعي شوقي</t>
  </si>
  <si>
    <t>المبيت الجامعي الحبيب ثامر بأريانة</t>
  </si>
  <si>
    <t>المبيت الجامعي برج البكوش</t>
  </si>
  <si>
    <t>المعهد الثانوي نهج العطارين ببرج البكوش-أريانة</t>
  </si>
  <si>
    <t>المعهد الثانوي خير الدين أريانة</t>
  </si>
  <si>
    <t>المعهد النموذجي بأريانة</t>
  </si>
  <si>
    <t>المدرسة الدولية-شارع الإستقلال-برج البكوش-أريانة</t>
  </si>
  <si>
    <t>المعهد الثانوي حنبعل</t>
  </si>
  <si>
    <t>المعهد الثانوي بيرم الخامس المنزه السادس</t>
  </si>
  <si>
    <t>المدرسة الإعدادية بالمنزه السادس</t>
  </si>
  <si>
    <t>المدرسة الإعدادية بالمنزه الجامس</t>
  </si>
  <si>
    <t>المدرسة الإعدادية برج البكوش أريانة</t>
  </si>
  <si>
    <t>المدرسة الإعدادية بيرم الخامس المنزه السادس</t>
  </si>
  <si>
    <t>المدرسة الإعدادية برياض النصر</t>
  </si>
  <si>
    <t>الروضة البلدية ببرج البكوش</t>
  </si>
  <si>
    <t>الروضة البلدية عزيز تاج</t>
  </si>
  <si>
    <t>المنشآت التربوية</t>
  </si>
  <si>
    <t xml:space="preserve">ملعب صلب نهج بئر جمعة أريانة </t>
  </si>
  <si>
    <t>الملعب المعشب</t>
  </si>
  <si>
    <t>القاعة المغطاة</t>
  </si>
  <si>
    <t>ملعب العزيز تاج</t>
  </si>
  <si>
    <t>ساحة سلا بأريانة</t>
  </si>
  <si>
    <t xml:space="preserve">الملعب المتعدد الإختصاصات </t>
  </si>
  <si>
    <t>مسلك صحي</t>
  </si>
  <si>
    <t>المنشآت الرياضية</t>
  </si>
  <si>
    <t>جمعيّة أريانة كرة القدم: الرّابطة المحترفة 2</t>
  </si>
  <si>
    <t>جمعيّة أريانة كرة اليد ذكور: المستوى الوطني 1</t>
  </si>
  <si>
    <t>النّور الرّياضي كرة اليد فتيات: المستوى الوطني 1</t>
  </si>
  <si>
    <t xml:space="preserve">النّادي الجامعي كرة الطّائرة فتيات: المستوى الوطني 1 </t>
  </si>
  <si>
    <t>شبيبة المنازه كرة السلّة ذكور وإناث :المستوى الثالث</t>
  </si>
  <si>
    <t>الجمعيّة الرّياضية لأعوان بلدّية أريانة:رياضة وشغل</t>
  </si>
  <si>
    <t>الجمعيّة الرّياضية لأعوان ولاية أريانة:رياضة وشغل</t>
  </si>
  <si>
    <t>أولمبيك المنازه: الألعاب الفرديّة</t>
  </si>
  <si>
    <t>الجمعيّات الرياضية</t>
  </si>
  <si>
    <t>مهندس معماري عام</t>
  </si>
  <si>
    <t>تقني رئيس</t>
  </si>
  <si>
    <t>طبيب بيطري متفقد جهوي</t>
  </si>
  <si>
    <t>طبيب بيطري صحي أول</t>
  </si>
  <si>
    <t>محافظ شرطة</t>
  </si>
  <si>
    <t>ظابط  شرطة</t>
  </si>
  <si>
    <t>محلل إعلامية</t>
  </si>
  <si>
    <t>كاتب صحفي</t>
  </si>
  <si>
    <t xml:space="preserve">منشط تطبيق </t>
  </si>
  <si>
    <t>الفصل 3304: المساهمة لفائدة الودادية بعنوان خدمة تداكر الاكل الأعوان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</si>
</sst>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17" borderId="12" xfId="0" applyFill="1" applyBorder="1" applyAlignment="1">
      <alignment horizont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17" borderId="0" xfId="0" applyFill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20" borderId="0" xfId="0" applyFill="1"/>
    <xf numFmtId="0" fontId="0" fillId="17" borderId="1" xfId="0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20" borderId="1" xfId="0" applyFill="1" applyBorder="1"/>
    <xf numFmtId="0" fontId="0" fillId="17" borderId="3" xfId="0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87" t="s">
        <v>68</v>
      </c>
      <c r="B1" s="187" t="s">
        <v>793</v>
      </c>
      <c r="C1" s="187" t="s">
        <v>794</v>
      </c>
      <c r="D1" s="188" t="s">
        <v>792</v>
      </c>
      <c r="E1" s="190" t="s">
        <v>739</v>
      </c>
      <c r="F1" s="191"/>
      <c r="G1" s="191"/>
      <c r="H1" s="192"/>
      <c r="I1" s="187" t="s">
        <v>799</v>
      </c>
    </row>
    <row r="2" spans="1:9" s="113" customFormat="1" ht="23.25" customHeight="1">
      <c r="A2" s="187"/>
      <c r="B2" s="187"/>
      <c r="C2" s="187"/>
      <c r="D2" s="189"/>
      <c r="E2" s="114" t="s">
        <v>788</v>
      </c>
      <c r="F2" s="114" t="s">
        <v>789</v>
      </c>
      <c r="G2" s="114" t="s">
        <v>790</v>
      </c>
      <c r="H2" s="114" t="s">
        <v>791</v>
      </c>
      <c r="I2" s="187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87" t="s">
        <v>68</v>
      </c>
      <c r="B1" s="187" t="s">
        <v>793</v>
      </c>
      <c r="C1" s="187" t="s">
        <v>795</v>
      </c>
      <c r="D1" s="187" t="s">
        <v>799</v>
      </c>
    </row>
    <row r="2" spans="1:10" s="113" customFormat="1" ht="23.25" customHeight="1">
      <c r="A2" s="187"/>
      <c r="B2" s="187"/>
      <c r="C2" s="187"/>
      <c r="D2" s="187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95" t="s">
        <v>82</v>
      </c>
      <c r="B1" s="19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96" t="s">
        <v>780</v>
      </c>
      <c r="B6" s="19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93" t="s">
        <v>749</v>
      </c>
      <c r="B9" s="19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93" t="s">
        <v>73</v>
      </c>
      <c r="B12" s="194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93" t="s">
        <v>76</v>
      </c>
      <c r="B15" s="194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93" t="s">
        <v>78</v>
      </c>
      <c r="B17" s="19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93" t="s">
        <v>747</v>
      </c>
      <c r="B19" s="194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93" t="s">
        <v>784</v>
      </c>
      <c r="B21" s="19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97" t="s">
        <v>83</v>
      </c>
      <c r="B1" s="19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95" t="s">
        <v>85</v>
      </c>
      <c r="B5" s="198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9.8554687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41708</v>
      </c>
    </row>
    <row r="3" spans="1:11">
      <c r="A3" s="10" t="s">
        <v>98</v>
      </c>
      <c r="B3" s="12">
        <v>41823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41743</v>
      </c>
    </row>
    <row r="8" spans="1:11">
      <c r="A8" s="10" t="s">
        <v>102</v>
      </c>
      <c r="B8" s="12">
        <v>41779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54"/>
  <sheetViews>
    <sheetView rightToLeft="1" zoomScale="110" zoomScaleNormal="110" workbookViewId="0">
      <pane ySplit="1" topLeftCell="A2" activePane="bottomLeft" state="frozen"/>
      <selection pane="bottomLeft" activeCell="G1" sqref="G1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>
      <c r="A2" s="10" t="s">
        <v>1039</v>
      </c>
      <c r="C2" s="110" t="s">
        <v>1038</v>
      </c>
    </row>
    <row r="3" spans="1:36">
      <c r="A3" s="10" t="s">
        <v>1040</v>
      </c>
      <c r="C3" s="110" t="s">
        <v>1038</v>
      </c>
      <c r="J3" s="117" t="s">
        <v>756</v>
      </c>
      <c r="K3" s="117" t="s">
        <v>758</v>
      </c>
    </row>
    <row r="4" spans="1:36">
      <c r="A4" s="10" t="s">
        <v>1041</v>
      </c>
      <c r="C4" s="110" t="s">
        <v>1038</v>
      </c>
      <c r="J4" s="117" t="s">
        <v>757</v>
      </c>
      <c r="K4" s="117" t="s">
        <v>759</v>
      </c>
    </row>
    <row r="5" spans="1:36">
      <c r="A5" s="10" t="s">
        <v>1042</v>
      </c>
      <c r="C5" s="110" t="s">
        <v>1038</v>
      </c>
      <c r="K5" s="117" t="s">
        <v>760</v>
      </c>
    </row>
    <row r="6" spans="1:36">
      <c r="A6" s="10" t="s">
        <v>1043</v>
      </c>
      <c r="C6" s="110" t="s">
        <v>1038</v>
      </c>
      <c r="K6" s="117" t="s">
        <v>761</v>
      </c>
    </row>
    <row r="7" spans="1:36">
      <c r="A7" s="10" t="s">
        <v>1044</v>
      </c>
      <c r="C7" s="110" t="s">
        <v>1038</v>
      </c>
    </row>
    <row r="8" spans="1:36">
      <c r="A8" s="10" t="s">
        <v>1045</v>
      </c>
      <c r="C8" s="110" t="s">
        <v>1038</v>
      </c>
    </row>
    <row r="9" spans="1:36">
      <c r="A9" s="10" t="s">
        <v>1046</v>
      </c>
      <c r="C9" s="110" t="s">
        <v>1038</v>
      </c>
    </row>
    <row r="10" spans="1:36">
      <c r="A10" s="10" t="s">
        <v>1047</v>
      </c>
      <c r="C10" s="110" t="s">
        <v>1038</v>
      </c>
    </row>
    <row r="11" spans="1:36">
      <c r="A11" s="10" t="s">
        <v>1048</v>
      </c>
      <c r="C11" s="110" t="s">
        <v>1038</v>
      </c>
    </row>
    <row r="12" spans="1:36">
      <c r="A12" s="10" t="s">
        <v>1047</v>
      </c>
      <c r="C12" s="110" t="s">
        <v>1038</v>
      </c>
    </row>
    <row r="13" spans="1:36">
      <c r="A13" s="10" t="s">
        <v>1048</v>
      </c>
      <c r="C13" s="110" t="s">
        <v>1038</v>
      </c>
    </row>
    <row r="14" spans="1:36">
      <c r="A14" s="10" t="s">
        <v>1049</v>
      </c>
      <c r="C14" s="110" t="s">
        <v>1038</v>
      </c>
    </row>
    <row r="15" spans="1:36">
      <c r="A15" s="10" t="s">
        <v>1050</v>
      </c>
      <c r="C15" s="110" t="s">
        <v>1038</v>
      </c>
    </row>
    <row r="16" spans="1:36">
      <c r="A16" s="10" t="s">
        <v>1051</v>
      </c>
      <c r="C16" s="110" t="s">
        <v>1038</v>
      </c>
    </row>
    <row r="17" spans="1:3">
      <c r="A17" s="10" t="s">
        <v>1052</v>
      </c>
      <c r="C17" s="110" t="s">
        <v>1038</v>
      </c>
    </row>
    <row r="18" spans="1:3">
      <c r="A18" s="10" t="s">
        <v>1054</v>
      </c>
      <c r="C18" s="110" t="s">
        <v>1053</v>
      </c>
    </row>
    <row r="19" spans="1:3">
      <c r="A19" s="10" t="s">
        <v>1055</v>
      </c>
      <c r="C19" s="110" t="s">
        <v>1053</v>
      </c>
    </row>
    <row r="20" spans="1:3">
      <c r="A20" s="10" t="s">
        <v>1056</v>
      </c>
      <c r="C20" s="110" t="s">
        <v>1053</v>
      </c>
    </row>
    <row r="21" spans="1:3">
      <c r="A21" s="10" t="s">
        <v>1057</v>
      </c>
      <c r="C21" s="110" t="s">
        <v>1075</v>
      </c>
    </row>
    <row r="22" spans="1:3">
      <c r="A22" s="10" t="s">
        <v>1058</v>
      </c>
      <c r="C22" s="110" t="s">
        <v>1075</v>
      </c>
    </row>
    <row r="23" spans="1:3">
      <c r="A23" s="10" t="s">
        <v>1059</v>
      </c>
      <c r="C23" s="110" t="s">
        <v>1075</v>
      </c>
    </row>
    <row r="24" spans="1:3">
      <c r="A24" s="10" t="s">
        <v>1060</v>
      </c>
      <c r="C24" s="110" t="s">
        <v>1075</v>
      </c>
    </row>
    <row r="25" spans="1:3">
      <c r="A25" s="10" t="s">
        <v>1061</v>
      </c>
      <c r="C25" s="110" t="s">
        <v>1075</v>
      </c>
    </row>
    <row r="26" spans="1:3">
      <c r="A26" s="10" t="s">
        <v>1062</v>
      </c>
      <c r="C26" s="110" t="s">
        <v>1075</v>
      </c>
    </row>
    <row r="27" spans="1:3">
      <c r="A27" s="10" t="s">
        <v>1063</v>
      </c>
      <c r="C27" s="110" t="s">
        <v>1075</v>
      </c>
    </row>
    <row r="28" spans="1:3">
      <c r="A28" s="10" t="s">
        <v>1064</v>
      </c>
      <c r="C28" s="110" t="s">
        <v>1075</v>
      </c>
    </row>
    <row r="29" spans="1:3">
      <c r="A29" s="10" t="s">
        <v>1065</v>
      </c>
      <c r="C29" s="110" t="s">
        <v>1075</v>
      </c>
    </row>
    <row r="30" spans="1:3">
      <c r="A30" s="10" t="s">
        <v>1066</v>
      </c>
      <c r="C30" s="110" t="s">
        <v>1075</v>
      </c>
    </row>
    <row r="31" spans="1:3">
      <c r="A31" s="10" t="s">
        <v>1067</v>
      </c>
      <c r="C31" s="110" t="s">
        <v>1075</v>
      </c>
    </row>
    <row r="32" spans="1:3">
      <c r="A32" s="10" t="s">
        <v>1068</v>
      </c>
      <c r="C32" s="110" t="s">
        <v>1075</v>
      </c>
    </row>
    <row r="33" spans="1:3">
      <c r="A33" s="10" t="s">
        <v>1069</v>
      </c>
      <c r="C33" s="110" t="s">
        <v>1075</v>
      </c>
    </row>
    <row r="34" spans="1:3">
      <c r="A34" s="10" t="s">
        <v>1070</v>
      </c>
      <c r="C34" s="110" t="s">
        <v>1075</v>
      </c>
    </row>
    <row r="35" spans="1:3">
      <c r="A35" s="10" t="s">
        <v>1071</v>
      </c>
      <c r="C35" s="110" t="s">
        <v>1075</v>
      </c>
    </row>
    <row r="36" spans="1:3">
      <c r="A36" s="10" t="s">
        <v>1072</v>
      </c>
      <c r="C36" s="110" t="s">
        <v>1075</v>
      </c>
    </row>
    <row r="37" spans="1:3">
      <c r="A37" s="10" t="s">
        <v>1073</v>
      </c>
      <c r="C37" s="110" t="s">
        <v>1075</v>
      </c>
    </row>
    <row r="38" spans="1:3">
      <c r="A38" s="10" t="s">
        <v>1074</v>
      </c>
      <c r="C38" s="110" t="s">
        <v>1075</v>
      </c>
    </row>
    <row r="39" spans="1:3">
      <c r="A39" s="10" t="s">
        <v>1076</v>
      </c>
      <c r="C39" s="110" t="s">
        <v>1083</v>
      </c>
    </row>
    <row r="40" spans="1:3">
      <c r="A40" s="10" t="s">
        <v>1077</v>
      </c>
      <c r="C40" s="110" t="s">
        <v>1083</v>
      </c>
    </row>
    <row r="41" spans="1:3">
      <c r="A41" s="10" t="s">
        <v>1078</v>
      </c>
      <c r="C41" s="110" t="s">
        <v>1083</v>
      </c>
    </row>
    <row r="42" spans="1:3">
      <c r="A42" s="10" t="s">
        <v>1079</v>
      </c>
      <c r="C42" s="110" t="s">
        <v>1083</v>
      </c>
    </row>
    <row r="43" spans="1:3">
      <c r="A43" s="10" t="s">
        <v>1080</v>
      </c>
      <c r="C43" s="110" t="s">
        <v>1083</v>
      </c>
    </row>
    <row r="44" spans="1:3">
      <c r="A44" s="10" t="s">
        <v>1081</v>
      </c>
      <c r="C44" s="110" t="s">
        <v>1083</v>
      </c>
    </row>
    <row r="45" spans="1:3">
      <c r="A45" s="10" t="s">
        <v>1082</v>
      </c>
      <c r="C45" s="110" t="s">
        <v>1083</v>
      </c>
    </row>
    <row r="46" spans="1:3">
      <c r="A46" s="10" t="s">
        <v>1082</v>
      </c>
      <c r="C46" s="110" t="s">
        <v>1083</v>
      </c>
    </row>
    <row r="47" spans="1:3">
      <c r="A47" s="10" t="s">
        <v>1084</v>
      </c>
      <c r="C47" s="110" t="s">
        <v>1092</v>
      </c>
    </row>
    <row r="48" spans="1:3" ht="30">
      <c r="A48" s="160" t="s">
        <v>1085</v>
      </c>
      <c r="C48" s="110" t="s">
        <v>1092</v>
      </c>
    </row>
    <row r="49" spans="1:3" ht="30">
      <c r="A49" s="160" t="s">
        <v>1086</v>
      </c>
      <c r="C49" s="110" t="s">
        <v>1092</v>
      </c>
    </row>
    <row r="50" spans="1:3" ht="30">
      <c r="A50" s="160" t="s">
        <v>1087</v>
      </c>
      <c r="C50" s="110" t="s">
        <v>1092</v>
      </c>
    </row>
    <row r="51" spans="1:3" ht="30">
      <c r="A51" s="160" t="s">
        <v>1088</v>
      </c>
      <c r="C51" s="110" t="s">
        <v>1092</v>
      </c>
    </row>
    <row r="52" spans="1:3" ht="30">
      <c r="A52" s="160" t="s">
        <v>1089</v>
      </c>
      <c r="C52" s="110" t="s">
        <v>1092</v>
      </c>
    </row>
    <row r="53" spans="1:3" ht="30">
      <c r="A53" s="160" t="s">
        <v>1090</v>
      </c>
      <c r="C53" s="110" t="s">
        <v>1092</v>
      </c>
    </row>
    <row r="54" spans="1:3">
      <c r="A54" s="10" t="s">
        <v>1091</v>
      </c>
      <c r="C54" s="110" t="s">
        <v>1092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1"/>
  <sheetViews>
    <sheetView rightToLeft="1" workbookViewId="0">
      <selection activeCell="C1" sqref="C1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14" t="s">
        <v>602</v>
      </c>
      <c r="C1" s="216" t="s">
        <v>603</v>
      </c>
      <c r="D1" s="216" t="s">
        <v>604</v>
      </c>
      <c r="E1" s="216" t="s">
        <v>605</v>
      </c>
      <c r="F1" s="216" t="s">
        <v>606</v>
      </c>
      <c r="G1" s="216" t="s">
        <v>607</v>
      </c>
      <c r="H1" s="216" t="s">
        <v>608</v>
      </c>
      <c r="I1" s="216" t="s">
        <v>609</v>
      </c>
      <c r="J1" s="216" t="s">
        <v>610</v>
      </c>
      <c r="K1" s="216" t="s">
        <v>611</v>
      </c>
      <c r="L1" s="216" t="s">
        <v>612</v>
      </c>
      <c r="M1" s="212" t="s">
        <v>737</v>
      </c>
      <c r="N1" s="201" t="s">
        <v>613</v>
      </c>
      <c r="O1" s="201"/>
      <c r="P1" s="201"/>
      <c r="Q1" s="201"/>
      <c r="R1" s="201"/>
      <c r="S1" s="212" t="s">
        <v>738</v>
      </c>
      <c r="T1" s="201" t="s">
        <v>613</v>
      </c>
      <c r="U1" s="201"/>
      <c r="V1" s="201"/>
      <c r="W1" s="201"/>
      <c r="X1" s="201"/>
      <c r="Y1" s="202" t="s">
        <v>614</v>
      </c>
      <c r="Z1" s="202" t="s">
        <v>615</v>
      </c>
      <c r="AA1" s="202" t="s">
        <v>616</v>
      </c>
      <c r="AB1" s="202" t="s">
        <v>617</v>
      </c>
      <c r="AC1" s="202" t="s">
        <v>618</v>
      </c>
      <c r="AD1" s="202" t="s">
        <v>619</v>
      </c>
      <c r="AE1" s="204" t="s">
        <v>620</v>
      </c>
      <c r="AF1" s="206" t="s">
        <v>621</v>
      </c>
      <c r="AG1" s="208" t="s">
        <v>622</v>
      </c>
      <c r="AH1" s="210" t="s">
        <v>623</v>
      </c>
      <c r="AI1" s="19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15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1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3"/>
      <c r="Z2" s="203"/>
      <c r="AA2" s="203"/>
      <c r="AB2" s="203"/>
      <c r="AC2" s="203"/>
      <c r="AD2" s="203"/>
      <c r="AE2" s="205"/>
      <c r="AF2" s="207"/>
      <c r="AG2" s="209"/>
      <c r="AH2" s="211"/>
      <c r="AI2" s="20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A542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P90"/>
  <sheetViews>
    <sheetView rightToLeft="1" zoomScale="130" zoomScaleNormal="13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97" sqref="B97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923</v>
      </c>
      <c r="B2" s="10" t="s">
        <v>924</v>
      </c>
      <c r="C2" s="10" t="s">
        <v>925</v>
      </c>
      <c r="D2" s="12"/>
    </row>
    <row r="3" spans="1:13">
      <c r="A3" s="10" t="s">
        <v>923</v>
      </c>
      <c r="B3" s="10" t="s">
        <v>924</v>
      </c>
      <c r="C3" s="10" t="s">
        <v>926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923</v>
      </c>
      <c r="B4" s="10" t="s">
        <v>924</v>
      </c>
      <c r="C4" s="10" t="s">
        <v>927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923</v>
      </c>
      <c r="B5" s="10" t="s">
        <v>924</v>
      </c>
      <c r="C5" s="10" t="s">
        <v>928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923</v>
      </c>
      <c r="B6" s="10" t="s">
        <v>924</v>
      </c>
      <c r="C6" s="10" t="s">
        <v>929</v>
      </c>
      <c r="D6" s="12"/>
      <c r="K6" s="117" t="s">
        <v>767</v>
      </c>
      <c r="L6" s="117" t="s">
        <v>775</v>
      </c>
    </row>
    <row r="7" spans="1:13">
      <c r="A7" s="10" t="s">
        <v>923</v>
      </c>
      <c r="B7" s="10" t="s">
        <v>924</v>
      </c>
      <c r="C7" s="10" t="s">
        <v>930</v>
      </c>
      <c r="D7" s="12"/>
      <c r="K7" s="117" t="s">
        <v>768</v>
      </c>
      <c r="L7" s="117" t="s">
        <v>776</v>
      </c>
    </row>
    <row r="8" spans="1:13">
      <c r="A8" s="10" t="s">
        <v>923</v>
      </c>
      <c r="B8" s="10" t="s">
        <v>924</v>
      </c>
      <c r="C8" s="10" t="s">
        <v>931</v>
      </c>
      <c r="D8" s="12"/>
      <c r="K8" s="117" t="s">
        <v>769</v>
      </c>
    </row>
    <row r="9" spans="1:13">
      <c r="A9" s="10" t="s">
        <v>923</v>
      </c>
      <c r="B9" s="10" t="s">
        <v>924</v>
      </c>
      <c r="C9" s="10" t="s">
        <v>932</v>
      </c>
      <c r="D9" s="12"/>
      <c r="K9" s="117" t="s">
        <v>770</v>
      </c>
    </row>
    <row r="10" spans="1:13">
      <c r="A10" s="10" t="s">
        <v>933</v>
      </c>
      <c r="B10" s="10" t="s">
        <v>924</v>
      </c>
      <c r="C10" s="10" t="s">
        <v>937</v>
      </c>
      <c r="D10" s="12"/>
      <c r="K10" s="117" t="s">
        <v>771</v>
      </c>
    </row>
    <row r="11" spans="1:13">
      <c r="A11" s="10" t="s">
        <v>933</v>
      </c>
      <c r="B11" s="10" t="s">
        <v>924</v>
      </c>
      <c r="C11" s="10" t="s">
        <v>938</v>
      </c>
      <c r="D11" s="12"/>
    </row>
    <row r="12" spans="1:13">
      <c r="A12" s="10" t="s">
        <v>933</v>
      </c>
      <c r="B12" s="10" t="s">
        <v>924</v>
      </c>
      <c r="C12" s="10" t="s">
        <v>939</v>
      </c>
      <c r="D12" s="12"/>
      <c r="K12" s="117" t="s">
        <v>770</v>
      </c>
    </row>
    <row r="13" spans="1:13">
      <c r="A13" s="10" t="s">
        <v>933</v>
      </c>
      <c r="B13" s="10" t="s">
        <v>934</v>
      </c>
      <c r="C13" s="10" t="s">
        <v>940</v>
      </c>
      <c r="D13" s="12"/>
    </row>
    <row r="14" spans="1:13">
      <c r="A14" s="10" t="s">
        <v>933</v>
      </c>
      <c r="B14" s="10" t="s">
        <v>948</v>
      </c>
      <c r="C14" s="10" t="s">
        <v>941</v>
      </c>
      <c r="D14" s="12"/>
    </row>
    <row r="15" spans="1:13">
      <c r="A15" s="10" t="s">
        <v>933</v>
      </c>
      <c r="B15" s="10" t="s">
        <v>948</v>
      </c>
      <c r="C15" s="10" t="s">
        <v>942</v>
      </c>
      <c r="D15" s="12"/>
    </row>
    <row r="16" spans="1:13">
      <c r="A16" s="10" t="s">
        <v>933</v>
      </c>
      <c r="B16" s="10" t="s">
        <v>935</v>
      </c>
      <c r="C16" s="10">
        <v>96160</v>
      </c>
      <c r="D16" s="12"/>
      <c r="E16" s="12"/>
    </row>
    <row r="17" spans="1:4">
      <c r="A17" s="10" t="s">
        <v>933</v>
      </c>
      <c r="B17" s="10" t="s">
        <v>936</v>
      </c>
      <c r="C17" s="10">
        <v>96131</v>
      </c>
      <c r="D17" s="12"/>
    </row>
    <row r="18" spans="1:4">
      <c r="A18" s="10" t="s">
        <v>767</v>
      </c>
      <c r="B18" s="10" t="s">
        <v>943</v>
      </c>
      <c r="C18" s="10" t="s">
        <v>945</v>
      </c>
      <c r="D18" s="12"/>
    </row>
    <row r="19" spans="1:4">
      <c r="A19" s="10" t="s">
        <v>767</v>
      </c>
      <c r="B19" s="10" t="s">
        <v>954</v>
      </c>
      <c r="C19" s="10" t="s">
        <v>946</v>
      </c>
      <c r="D19" s="12"/>
    </row>
    <row r="20" spans="1:4">
      <c r="A20" s="10" t="s">
        <v>767</v>
      </c>
      <c r="B20" s="10" t="s">
        <v>944</v>
      </c>
      <c r="C20" s="10">
        <v>1859</v>
      </c>
      <c r="D20" s="12"/>
    </row>
    <row r="21" spans="1:4">
      <c r="A21" s="10" t="s">
        <v>767</v>
      </c>
      <c r="B21" s="10" t="s">
        <v>944</v>
      </c>
      <c r="C21" s="10">
        <v>1860</v>
      </c>
      <c r="D21" s="12"/>
    </row>
    <row r="22" spans="1:4">
      <c r="A22" s="10" t="s">
        <v>947</v>
      </c>
      <c r="B22" s="10" t="s">
        <v>948</v>
      </c>
      <c r="C22" s="10" t="s">
        <v>950</v>
      </c>
      <c r="D22" s="12"/>
    </row>
    <row r="23" spans="1:4">
      <c r="A23" s="10" t="s">
        <v>947</v>
      </c>
      <c r="B23" s="10" t="s">
        <v>949</v>
      </c>
      <c r="C23" s="10" t="s">
        <v>951</v>
      </c>
      <c r="D23" s="12"/>
    </row>
    <row r="24" spans="1:4">
      <c r="A24" s="10" t="s">
        <v>952</v>
      </c>
      <c r="B24" s="10" t="s">
        <v>924</v>
      </c>
      <c r="C24" s="10" t="s">
        <v>953</v>
      </c>
      <c r="D24" s="12"/>
    </row>
    <row r="25" spans="1:4">
      <c r="A25" s="10" t="s">
        <v>952</v>
      </c>
      <c r="B25" s="10" t="s">
        <v>924</v>
      </c>
      <c r="C25" s="10" t="s">
        <v>951</v>
      </c>
      <c r="D25" s="12"/>
    </row>
    <row r="26" spans="1:4">
      <c r="A26" s="10" t="s">
        <v>764</v>
      </c>
      <c r="B26" s="10" t="s">
        <v>954</v>
      </c>
      <c r="C26" s="10" t="s">
        <v>957</v>
      </c>
      <c r="D26" s="12"/>
    </row>
    <row r="27" spans="1:4">
      <c r="A27" s="10" t="s">
        <v>764</v>
      </c>
      <c r="B27" s="10" t="s">
        <v>955</v>
      </c>
      <c r="C27" s="10" t="s">
        <v>958</v>
      </c>
      <c r="D27" s="12"/>
    </row>
    <row r="28" spans="1:4">
      <c r="A28" s="10" t="s">
        <v>764</v>
      </c>
      <c r="B28" s="10" t="s">
        <v>955</v>
      </c>
      <c r="C28" s="10" t="s">
        <v>959</v>
      </c>
      <c r="D28" s="12"/>
    </row>
    <row r="29" spans="1:4">
      <c r="A29" s="10" t="s">
        <v>764</v>
      </c>
      <c r="B29" s="10" t="s">
        <v>956</v>
      </c>
      <c r="C29" s="10" t="s">
        <v>960</v>
      </c>
      <c r="D29" s="12"/>
    </row>
    <row r="30" spans="1:4">
      <c r="A30" s="10" t="s">
        <v>764</v>
      </c>
      <c r="B30" s="10" t="s">
        <v>956</v>
      </c>
      <c r="C30" s="10" t="s">
        <v>961</v>
      </c>
      <c r="D30" s="12"/>
    </row>
    <row r="31" spans="1:4">
      <c r="A31" s="10" t="s">
        <v>765</v>
      </c>
      <c r="B31" s="10" t="s">
        <v>962</v>
      </c>
      <c r="C31" s="10" t="s">
        <v>963</v>
      </c>
      <c r="D31" s="12"/>
    </row>
    <row r="32" spans="1:4">
      <c r="A32" s="10" t="s">
        <v>765</v>
      </c>
      <c r="B32" s="10" t="s">
        <v>962</v>
      </c>
      <c r="C32" s="10" t="s">
        <v>964</v>
      </c>
      <c r="D32" s="12"/>
    </row>
    <row r="33" spans="1:4">
      <c r="A33" s="10" t="s">
        <v>765</v>
      </c>
      <c r="B33" s="10" t="s">
        <v>962</v>
      </c>
      <c r="C33" s="10" t="s">
        <v>965</v>
      </c>
      <c r="D33" s="12"/>
    </row>
    <row r="34" spans="1:4">
      <c r="A34" s="10" t="s">
        <v>765</v>
      </c>
      <c r="B34" s="10" t="s">
        <v>962</v>
      </c>
      <c r="C34" s="10" t="s">
        <v>966</v>
      </c>
      <c r="D34" s="12"/>
    </row>
    <row r="35" spans="1:4">
      <c r="A35" s="10" t="s">
        <v>765</v>
      </c>
      <c r="B35" s="10" t="s">
        <v>962</v>
      </c>
      <c r="C35" s="10" t="s">
        <v>967</v>
      </c>
      <c r="D35" s="12"/>
    </row>
    <row r="36" spans="1:4">
      <c r="A36" s="10" t="s">
        <v>765</v>
      </c>
      <c r="B36" s="10" t="s">
        <v>962</v>
      </c>
      <c r="C36" s="10" t="s">
        <v>968</v>
      </c>
    </row>
    <row r="37" spans="1:4">
      <c r="A37" s="10" t="s">
        <v>765</v>
      </c>
      <c r="B37" s="10" t="s">
        <v>969</v>
      </c>
      <c r="C37" s="10" t="s">
        <v>970</v>
      </c>
      <c r="D37" s="12"/>
    </row>
    <row r="38" spans="1:4">
      <c r="A38" s="10" t="s">
        <v>765</v>
      </c>
      <c r="B38" s="10" t="s">
        <v>969</v>
      </c>
      <c r="C38" s="10" t="s">
        <v>971</v>
      </c>
    </row>
    <row r="39" spans="1:4">
      <c r="A39" s="10" t="s">
        <v>765</v>
      </c>
      <c r="B39" s="10" t="s">
        <v>969</v>
      </c>
      <c r="C39" s="10" t="s">
        <v>972</v>
      </c>
    </row>
    <row r="40" spans="1:4">
      <c r="A40" s="10" t="s">
        <v>769</v>
      </c>
      <c r="B40" s="10" t="s">
        <v>973</v>
      </c>
      <c r="C40" s="10" t="s">
        <v>974</v>
      </c>
      <c r="D40" s="12"/>
    </row>
    <row r="41" spans="1:4">
      <c r="A41" s="10" t="s">
        <v>769</v>
      </c>
      <c r="B41" s="10" t="s">
        <v>973</v>
      </c>
      <c r="C41" s="10" t="s">
        <v>975</v>
      </c>
    </row>
    <row r="42" spans="1:4">
      <c r="A42" s="10" t="s">
        <v>769</v>
      </c>
      <c r="B42" s="10" t="s">
        <v>973</v>
      </c>
      <c r="C42" s="10" t="s">
        <v>976</v>
      </c>
    </row>
    <row r="43" spans="1:4">
      <c r="A43" s="10" t="s">
        <v>769</v>
      </c>
      <c r="B43" s="10" t="s">
        <v>973</v>
      </c>
      <c r="C43" s="10" t="s">
        <v>977</v>
      </c>
    </row>
    <row r="44" spans="1:4">
      <c r="A44" s="10" t="s">
        <v>769</v>
      </c>
      <c r="B44" s="10" t="s">
        <v>973</v>
      </c>
      <c r="C44" s="10" t="s">
        <v>978</v>
      </c>
    </row>
    <row r="45" spans="1:4">
      <c r="A45" s="10" t="s">
        <v>769</v>
      </c>
      <c r="B45" s="10" t="s">
        <v>979</v>
      </c>
      <c r="C45" s="10" t="s">
        <v>980</v>
      </c>
    </row>
    <row r="46" spans="1:4">
      <c r="A46" s="10" t="s">
        <v>769</v>
      </c>
      <c r="B46" s="10" t="s">
        <v>979</v>
      </c>
      <c r="C46" s="10" t="s">
        <v>981</v>
      </c>
    </row>
    <row r="47" spans="1:4">
      <c r="A47" s="10" t="s">
        <v>769</v>
      </c>
      <c r="B47" s="10" t="s">
        <v>979</v>
      </c>
      <c r="C47" s="10" t="s">
        <v>982</v>
      </c>
    </row>
    <row r="48" spans="1:4">
      <c r="A48" s="10" t="s">
        <v>769</v>
      </c>
      <c r="B48" s="10" t="s">
        <v>979</v>
      </c>
      <c r="C48" s="10" t="s">
        <v>983</v>
      </c>
    </row>
    <row r="49" spans="1:3">
      <c r="A49" s="10" t="s">
        <v>769</v>
      </c>
      <c r="B49" s="10" t="s">
        <v>979</v>
      </c>
      <c r="C49" s="10" t="s">
        <v>984</v>
      </c>
    </row>
    <row r="50" spans="1:3">
      <c r="A50" s="10" t="s">
        <v>769</v>
      </c>
      <c r="B50" s="10" t="s">
        <v>979</v>
      </c>
      <c r="C50" s="10" t="s">
        <v>985</v>
      </c>
    </row>
    <row r="51" spans="1:3">
      <c r="A51" s="10" t="s">
        <v>769</v>
      </c>
      <c r="B51" s="10" t="s">
        <v>979</v>
      </c>
      <c r="C51" s="10" t="s">
        <v>986</v>
      </c>
    </row>
    <row r="52" spans="1:3">
      <c r="A52" s="10" t="s">
        <v>769</v>
      </c>
      <c r="B52" s="10" t="s">
        <v>979</v>
      </c>
      <c r="C52" s="10" t="s">
        <v>987</v>
      </c>
    </row>
    <row r="53" spans="1:3">
      <c r="A53" s="10" t="s">
        <v>769</v>
      </c>
      <c r="B53" s="10" t="s">
        <v>979</v>
      </c>
      <c r="C53" s="10" t="s">
        <v>988</v>
      </c>
    </row>
    <row r="54" spans="1:3">
      <c r="A54" s="10" t="s">
        <v>769</v>
      </c>
      <c r="B54" s="10" t="s">
        <v>979</v>
      </c>
      <c r="C54" s="10" t="s">
        <v>989</v>
      </c>
    </row>
    <row r="55" spans="1:3">
      <c r="A55" s="10" t="s">
        <v>769</v>
      </c>
      <c r="B55" s="10" t="s">
        <v>979</v>
      </c>
      <c r="C55" s="10" t="s">
        <v>990</v>
      </c>
    </row>
    <row r="56" spans="1:3">
      <c r="A56" s="10" t="s">
        <v>769</v>
      </c>
      <c r="B56" s="10" t="s">
        <v>991</v>
      </c>
      <c r="C56" s="10" t="s">
        <v>992</v>
      </c>
    </row>
    <row r="57" spans="1:3">
      <c r="A57" s="10" t="s">
        <v>769</v>
      </c>
      <c r="B57" s="10" t="s">
        <v>991</v>
      </c>
      <c r="C57" s="10" t="s">
        <v>993</v>
      </c>
    </row>
    <row r="58" spans="1:3">
      <c r="A58" s="10" t="s">
        <v>769</v>
      </c>
      <c r="B58" s="10" t="s">
        <v>991</v>
      </c>
      <c r="C58" s="10" t="s">
        <v>994</v>
      </c>
    </row>
    <row r="59" spans="1:3">
      <c r="A59" s="10" t="s">
        <v>769</v>
      </c>
      <c r="B59" s="10" t="s">
        <v>991</v>
      </c>
      <c r="C59" s="10" t="s">
        <v>995</v>
      </c>
    </row>
    <row r="60" spans="1:3">
      <c r="A60" s="10" t="s">
        <v>769</v>
      </c>
      <c r="B60" s="10" t="s">
        <v>996</v>
      </c>
      <c r="C60" s="10" t="s">
        <v>1001</v>
      </c>
    </row>
    <row r="61" spans="1:3">
      <c r="A61" s="10" t="s">
        <v>769</v>
      </c>
      <c r="B61" s="10" t="s">
        <v>997</v>
      </c>
      <c r="C61" s="10" t="s">
        <v>1002</v>
      </c>
    </row>
    <row r="62" spans="1:3">
      <c r="A62" s="10" t="s">
        <v>769</v>
      </c>
      <c r="B62" s="10" t="s">
        <v>997</v>
      </c>
      <c r="C62" s="10" t="s">
        <v>1003</v>
      </c>
    </row>
    <row r="63" spans="1:3">
      <c r="A63" s="10" t="s">
        <v>769</v>
      </c>
      <c r="B63" s="10" t="s">
        <v>997</v>
      </c>
      <c r="C63" s="10" t="s">
        <v>1004</v>
      </c>
    </row>
    <row r="64" spans="1:3">
      <c r="A64" s="10" t="s">
        <v>769</v>
      </c>
      <c r="B64" s="10" t="s">
        <v>998</v>
      </c>
      <c r="C64" s="10" t="s">
        <v>1005</v>
      </c>
    </row>
    <row r="65" spans="1:3">
      <c r="A65" s="10" t="s">
        <v>769</v>
      </c>
      <c r="B65" s="10" t="s">
        <v>999</v>
      </c>
      <c r="C65" s="10" t="s">
        <v>1006</v>
      </c>
    </row>
    <row r="66" spans="1:3">
      <c r="A66" s="10" t="s">
        <v>769</v>
      </c>
      <c r="B66" s="10" t="s">
        <v>1000</v>
      </c>
      <c r="C66" s="10" t="s">
        <v>1007</v>
      </c>
    </row>
    <row r="67" spans="1:3">
      <c r="A67" s="10" t="s">
        <v>769</v>
      </c>
      <c r="B67" s="10" t="s">
        <v>1000</v>
      </c>
      <c r="C67" s="10" t="s">
        <v>1008</v>
      </c>
    </row>
    <row r="68" spans="1:3">
      <c r="A68" s="10" t="s">
        <v>769</v>
      </c>
      <c r="C68" s="10" t="s">
        <v>1009</v>
      </c>
    </row>
    <row r="69" spans="1:3">
      <c r="A69" s="10" t="s">
        <v>769</v>
      </c>
      <c r="C69" s="10" t="s">
        <v>1010</v>
      </c>
    </row>
    <row r="70" spans="1:3">
      <c r="A70" s="10" t="s">
        <v>769</v>
      </c>
      <c r="C70" s="10" t="s">
        <v>1011</v>
      </c>
    </row>
    <row r="71" spans="1:3">
      <c r="A71" s="10" t="s">
        <v>769</v>
      </c>
      <c r="C71" s="10" t="s">
        <v>1012</v>
      </c>
    </row>
    <row r="72" spans="1:3">
      <c r="A72" s="10" t="s">
        <v>769</v>
      </c>
      <c r="C72" s="10" t="s">
        <v>1013</v>
      </c>
    </row>
    <row r="73" spans="1:3">
      <c r="A73" s="10" t="s">
        <v>769</v>
      </c>
      <c r="C73" s="10" t="s">
        <v>1014</v>
      </c>
    </row>
    <row r="74" spans="1:3">
      <c r="A74" s="10" t="s">
        <v>769</v>
      </c>
      <c r="C74" s="10" t="s">
        <v>1015</v>
      </c>
    </row>
    <row r="75" spans="1:3">
      <c r="A75" s="10" t="s">
        <v>1016</v>
      </c>
      <c r="C75" s="10" t="s">
        <v>1017</v>
      </c>
    </row>
    <row r="76" spans="1:3">
      <c r="A76" s="10" t="s">
        <v>768</v>
      </c>
      <c r="B76" s="10" t="s">
        <v>1018</v>
      </c>
      <c r="C76" s="10" t="s">
        <v>1019</v>
      </c>
    </row>
    <row r="77" spans="1:3">
      <c r="A77" s="10" t="s">
        <v>768</v>
      </c>
      <c r="B77" s="10" t="s">
        <v>1018</v>
      </c>
      <c r="C77" s="10" t="s">
        <v>1020</v>
      </c>
    </row>
    <row r="78" spans="1:3">
      <c r="A78" s="10" t="s">
        <v>768</v>
      </c>
      <c r="B78" s="10" t="s">
        <v>1018</v>
      </c>
      <c r="C78" s="10" t="s">
        <v>1021</v>
      </c>
    </row>
    <row r="79" spans="1:3">
      <c r="A79" s="10" t="s">
        <v>768</v>
      </c>
      <c r="B79" s="10" t="s">
        <v>1018</v>
      </c>
      <c r="C79" s="10" t="s">
        <v>1022</v>
      </c>
    </row>
    <row r="80" spans="1:3">
      <c r="A80" s="10" t="s">
        <v>768</v>
      </c>
      <c r="B80" s="10" t="s">
        <v>1018</v>
      </c>
      <c r="C80" s="10" t="s">
        <v>1023</v>
      </c>
    </row>
    <row r="81" spans="1:3">
      <c r="A81" s="10" t="s">
        <v>768</v>
      </c>
      <c r="B81" s="10" t="s">
        <v>1018</v>
      </c>
      <c r="C81" s="10" t="s">
        <v>1024</v>
      </c>
    </row>
    <row r="82" spans="1:3">
      <c r="A82" s="10" t="s">
        <v>768</v>
      </c>
      <c r="B82" s="10" t="s">
        <v>1018</v>
      </c>
      <c r="C82" s="10" t="s">
        <v>1025</v>
      </c>
    </row>
    <row r="83" spans="1:3">
      <c r="A83" s="10" t="s">
        <v>768</v>
      </c>
      <c r="B83" s="10" t="s">
        <v>1018</v>
      </c>
      <c r="C83" s="10" t="s">
        <v>1026</v>
      </c>
    </row>
    <row r="84" spans="1:3">
      <c r="A84" s="10" t="s">
        <v>768</v>
      </c>
      <c r="B84" s="10" t="s">
        <v>1018</v>
      </c>
      <c r="C84" s="10" t="s">
        <v>1027</v>
      </c>
    </row>
    <row r="85" spans="1:3">
      <c r="A85" s="10" t="s">
        <v>768</v>
      </c>
      <c r="B85" s="10" t="s">
        <v>1018</v>
      </c>
      <c r="C85" s="10" t="s">
        <v>1028</v>
      </c>
    </row>
    <row r="86" spans="1:3">
      <c r="A86" s="10" t="s">
        <v>768</v>
      </c>
      <c r="B86" s="10" t="s">
        <v>1018</v>
      </c>
      <c r="C86" s="10" t="s">
        <v>1029</v>
      </c>
    </row>
    <row r="87" spans="1:3">
      <c r="A87" s="10" t="s">
        <v>768</v>
      </c>
      <c r="B87" s="10" t="s">
        <v>1018</v>
      </c>
      <c r="C87" s="10" t="s">
        <v>1030</v>
      </c>
    </row>
    <row r="88" spans="1:3">
      <c r="A88" s="10" t="s">
        <v>768</v>
      </c>
      <c r="B88" s="10" t="s">
        <v>1018</v>
      </c>
      <c r="C88" s="10" t="s">
        <v>1031</v>
      </c>
    </row>
    <row r="89" spans="1:3">
      <c r="A89" s="10" t="s">
        <v>768</v>
      </c>
      <c r="B89" s="10" t="s">
        <v>1018</v>
      </c>
      <c r="C89" s="10" t="s">
        <v>1032</v>
      </c>
    </row>
    <row r="90" spans="1:3">
      <c r="A90" s="10" t="s">
        <v>768</v>
      </c>
      <c r="B90" s="10" t="s">
        <v>1018</v>
      </c>
      <c r="C90" s="10" t="s">
        <v>1033</v>
      </c>
    </row>
  </sheetData>
  <conditionalFormatting sqref="B1:C2 B3:B67 B76:B1048576 C3:C1048576 D1:G1048576 A1:A1048576">
    <cfRule type="cellIs" dxfId="1" priority="13" operator="equal">
      <formula>0</formula>
    </cfRule>
  </conditionalFormatting>
  <conditionalFormatting sqref="B68:B75">
    <cfRule type="cellIs" dxfId="0" priority="1" operator="equal">
      <formula>0</formula>
    </cfRule>
  </conditionalFormatting>
  <dataValidations count="4">
    <dataValidation type="list" allowBlank="1" showInputMessage="1" showErrorMessage="1" sqref="A18:A19">
      <formula1>$K:$K</formula1>
    </dataValidation>
    <dataValidation type="list" allowBlank="1" showInputMessage="1" showErrorMessage="1" sqref="A20:A21 A76:A1048576 A26:A74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728"/>
  <sheetViews>
    <sheetView rightToLeft="1" workbookViewId="0">
      <pane xSplit="3" ySplit="1" topLeftCell="D75" activePane="bottomRight" state="frozen"/>
      <selection pane="topRight" activeCell="D1" sqref="D1"/>
      <selection pane="bottomLeft" activeCell="A2" sqref="A2"/>
      <selection pane="bottomRight" activeCell="H84" sqref="H84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9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182</v>
      </c>
      <c r="H9">
        <f t="shared" ref="H9:I9" si="2">SUM(E9:E22)</f>
        <v>118</v>
      </c>
      <c r="I9">
        <f t="shared" si="2"/>
        <v>64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>
        <v>0</v>
      </c>
      <c r="F10" s="10">
        <f t="shared" si="1"/>
        <v>2</v>
      </c>
    </row>
    <row r="11" spans="1:9">
      <c r="A11" s="10" t="s">
        <v>669</v>
      </c>
      <c r="B11" s="81">
        <v>1</v>
      </c>
      <c r="C11" s="10" t="s">
        <v>672</v>
      </c>
      <c r="D11" s="10">
        <v>17</v>
      </c>
      <c r="E11" s="10">
        <v>3</v>
      </c>
      <c r="F11" s="10">
        <f t="shared" si="1"/>
        <v>14</v>
      </c>
    </row>
    <row r="12" spans="1:9">
      <c r="A12" s="10" t="s">
        <v>669</v>
      </c>
      <c r="B12" s="81">
        <v>1</v>
      </c>
      <c r="C12" s="10" t="s">
        <v>673</v>
      </c>
      <c r="D12" s="10">
        <v>1</v>
      </c>
      <c r="E12" s="10">
        <v>0</v>
      </c>
      <c r="F12" s="10">
        <f t="shared" si="1"/>
        <v>1</v>
      </c>
    </row>
    <row r="13" spans="1:9">
      <c r="A13" s="10" t="s">
        <v>669</v>
      </c>
      <c r="B13" s="81">
        <v>1</v>
      </c>
      <c r="C13" s="10" t="s">
        <v>674</v>
      </c>
      <c r="D13" s="10">
        <v>35</v>
      </c>
      <c r="E13" s="10">
        <v>29</v>
      </c>
      <c r="F13" s="10">
        <f t="shared" si="1"/>
        <v>6</v>
      </c>
    </row>
    <row r="14" spans="1:9">
      <c r="A14" s="10" t="s">
        <v>669</v>
      </c>
      <c r="B14" s="81">
        <v>1</v>
      </c>
      <c r="C14" s="10" t="s">
        <v>675</v>
      </c>
      <c r="D14" s="10">
        <v>35</v>
      </c>
      <c r="E14" s="10">
        <v>23</v>
      </c>
      <c r="F14" s="10">
        <f t="shared" si="1"/>
        <v>12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36</v>
      </c>
      <c r="E17" s="10">
        <v>20</v>
      </c>
      <c r="F17" s="10">
        <f t="shared" si="1"/>
        <v>16</v>
      </c>
    </row>
    <row r="18" spans="1:9">
      <c r="A18" s="10" t="s">
        <v>669</v>
      </c>
      <c r="B18" s="81">
        <v>1</v>
      </c>
      <c r="C18" s="10" t="s">
        <v>679</v>
      </c>
      <c r="D18" s="10">
        <v>40</v>
      </c>
      <c r="E18" s="10">
        <v>33</v>
      </c>
      <c r="F18" s="10">
        <f t="shared" si="1"/>
        <v>7</v>
      </c>
    </row>
    <row r="19" spans="1:9">
      <c r="A19" s="10" t="s">
        <v>669</v>
      </c>
      <c r="B19" s="81">
        <v>1</v>
      </c>
      <c r="C19" s="10" t="s">
        <v>680</v>
      </c>
      <c r="D19" s="10">
        <v>1</v>
      </c>
      <c r="E19" s="10">
        <v>0</v>
      </c>
      <c r="F19" s="10">
        <f t="shared" si="1"/>
        <v>1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15</v>
      </c>
      <c r="E22" s="10">
        <v>10</v>
      </c>
      <c r="F22" s="10">
        <f t="shared" si="1"/>
        <v>5</v>
      </c>
    </row>
    <row r="23" spans="1:9">
      <c r="A23" s="84" t="s">
        <v>683</v>
      </c>
      <c r="B23" s="85">
        <v>2</v>
      </c>
      <c r="C23" s="84" t="s">
        <v>684</v>
      </c>
      <c r="D23" s="84">
        <v>1</v>
      </c>
      <c r="E23" s="84">
        <v>0</v>
      </c>
      <c r="F23" s="84">
        <f t="shared" si="1"/>
        <v>1</v>
      </c>
      <c r="G23">
        <f>SUM(D23:D32)</f>
        <v>71</v>
      </c>
      <c r="H23">
        <f t="shared" ref="H23:I23" si="3">SUM(E23:E32)</f>
        <v>35</v>
      </c>
      <c r="I23">
        <f t="shared" si="3"/>
        <v>36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0</v>
      </c>
      <c r="F24" s="84">
        <f t="shared" si="1"/>
        <v>1</v>
      </c>
    </row>
    <row r="25" spans="1:9">
      <c r="A25" s="84" t="s">
        <v>683</v>
      </c>
      <c r="B25" s="85">
        <v>2</v>
      </c>
      <c r="C25" s="84" t="s">
        <v>686</v>
      </c>
      <c r="D25" s="84">
        <v>7</v>
      </c>
      <c r="E25" s="84">
        <v>4</v>
      </c>
      <c r="F25" s="84">
        <f t="shared" si="1"/>
        <v>3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9</v>
      </c>
      <c r="E27" s="84">
        <v>4</v>
      </c>
      <c r="F27" s="84">
        <f t="shared" si="1"/>
        <v>5</v>
      </c>
    </row>
    <row r="28" spans="1:9">
      <c r="A28" s="84" t="s">
        <v>683</v>
      </c>
      <c r="B28" s="85">
        <v>2</v>
      </c>
      <c r="C28" s="84" t="s">
        <v>689</v>
      </c>
      <c r="D28" s="84">
        <v>13</v>
      </c>
      <c r="E28" s="84">
        <v>9</v>
      </c>
      <c r="F28" s="84">
        <f t="shared" si="1"/>
        <v>4</v>
      </c>
    </row>
    <row r="29" spans="1:9">
      <c r="A29" s="84" t="s">
        <v>683</v>
      </c>
      <c r="B29" s="85">
        <v>3</v>
      </c>
      <c r="C29" s="84" t="s">
        <v>1094</v>
      </c>
      <c r="D29" s="84">
        <v>6</v>
      </c>
      <c r="E29" s="84">
        <v>2</v>
      </c>
      <c r="F29" s="84">
        <f t="shared" ref="F29" si="4">D29-E29</f>
        <v>4</v>
      </c>
    </row>
    <row r="30" spans="1:9">
      <c r="A30" s="84" t="s">
        <v>683</v>
      </c>
      <c r="B30" s="85">
        <v>2</v>
      </c>
      <c r="C30" s="84" t="s">
        <v>690</v>
      </c>
      <c r="D30" s="84">
        <v>19</v>
      </c>
      <c r="E30" s="84">
        <v>7</v>
      </c>
      <c r="F30" s="84">
        <f t="shared" si="1"/>
        <v>12</v>
      </c>
    </row>
    <row r="31" spans="1:9">
      <c r="A31" s="84" t="s">
        <v>683</v>
      </c>
      <c r="B31" s="85">
        <v>2</v>
      </c>
      <c r="C31" s="84" t="s">
        <v>691</v>
      </c>
      <c r="D31" s="84">
        <v>5</v>
      </c>
      <c r="E31" s="84">
        <v>3</v>
      </c>
      <c r="F31" s="84">
        <f t="shared" si="1"/>
        <v>2</v>
      </c>
    </row>
    <row r="32" spans="1:9">
      <c r="A32" s="84" t="s">
        <v>683</v>
      </c>
      <c r="B32" s="85">
        <v>2</v>
      </c>
      <c r="C32" s="84" t="s">
        <v>692</v>
      </c>
      <c r="D32" s="84">
        <v>10</v>
      </c>
      <c r="E32" s="84">
        <v>6</v>
      </c>
      <c r="F32" s="84">
        <f t="shared" si="1"/>
        <v>4</v>
      </c>
    </row>
    <row r="33" spans="1:9">
      <c r="A33" s="84" t="s">
        <v>683</v>
      </c>
      <c r="B33" s="85">
        <v>3</v>
      </c>
      <c r="C33" s="10" t="s">
        <v>1093</v>
      </c>
      <c r="D33" s="84">
        <v>3</v>
      </c>
      <c r="E33" s="84">
        <v>0</v>
      </c>
      <c r="F33" s="84">
        <f t="shared" ref="F33" si="5">D33-E33</f>
        <v>3</v>
      </c>
    </row>
    <row r="34" spans="1:9">
      <c r="A34" s="10" t="s">
        <v>683</v>
      </c>
      <c r="B34" s="81">
        <v>3</v>
      </c>
      <c r="C34" s="10" t="s">
        <v>693</v>
      </c>
      <c r="D34" s="10">
        <v>2</v>
      </c>
      <c r="E34" s="10">
        <v>2</v>
      </c>
      <c r="F34" s="10">
        <f t="shared" si="1"/>
        <v>0</v>
      </c>
      <c r="G34">
        <f>SUM(D34:D36)</f>
        <v>4</v>
      </c>
      <c r="H34">
        <f t="shared" ref="H34:I34" si="6">SUM(E34:E36)</f>
        <v>2</v>
      </c>
      <c r="I34">
        <f t="shared" si="6"/>
        <v>2</v>
      </c>
    </row>
    <row r="35" spans="1:9">
      <c r="A35" s="10" t="s">
        <v>683</v>
      </c>
      <c r="B35" s="81">
        <v>3</v>
      </c>
      <c r="C35" s="10" t="s">
        <v>694</v>
      </c>
      <c r="D35" s="10">
        <v>2</v>
      </c>
      <c r="E35" s="10">
        <v>0</v>
      </c>
      <c r="F35" s="10">
        <f t="shared" si="1"/>
        <v>2</v>
      </c>
    </row>
    <row r="36" spans="1:9">
      <c r="A36" s="10" t="s">
        <v>683</v>
      </c>
      <c r="B36" s="81">
        <v>3</v>
      </c>
      <c r="C36" s="10" t="s">
        <v>695</v>
      </c>
      <c r="D36" s="10"/>
      <c r="E36" s="10"/>
      <c r="F36" s="10">
        <f t="shared" si="1"/>
        <v>0</v>
      </c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1"/>
        <v>0</v>
      </c>
      <c r="G37">
        <f>SUM(D37:D39)</f>
        <v>0</v>
      </c>
      <c r="H37">
        <f t="shared" ref="H37:I37" si="7">SUM(E37:E39)</f>
        <v>0</v>
      </c>
      <c r="I37">
        <f t="shared" si="7"/>
        <v>0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>
        <f t="shared" si="1"/>
        <v>0</v>
      </c>
    </row>
    <row r="39" spans="1:9">
      <c r="A39" s="84" t="s">
        <v>683</v>
      </c>
      <c r="B39" s="85">
        <v>4</v>
      </c>
      <c r="C39" s="84" t="s">
        <v>698</v>
      </c>
      <c r="D39" s="84"/>
      <c r="E39" s="84"/>
      <c r="F39" s="84">
        <f t="shared" si="1"/>
        <v>0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>
        <f>SUM(D40:D47)</f>
        <v>11</v>
      </c>
      <c r="H40">
        <f t="shared" ref="H40:I40" si="8">SUM(E40:E47)</f>
        <v>4</v>
      </c>
      <c r="I40">
        <f t="shared" si="8"/>
        <v>7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703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6</v>
      </c>
      <c r="C44" s="10" t="s">
        <v>1099</v>
      </c>
      <c r="D44" s="10">
        <v>1</v>
      </c>
      <c r="E44" s="10">
        <v>0</v>
      </c>
      <c r="F44" s="10">
        <f t="shared" ref="F44" si="9">D44-E44</f>
        <v>1</v>
      </c>
    </row>
    <row r="45" spans="1:9">
      <c r="A45" s="10" t="s">
        <v>699</v>
      </c>
      <c r="B45" s="81">
        <v>5</v>
      </c>
      <c r="C45" s="10" t="s">
        <v>704</v>
      </c>
      <c r="D45" s="10">
        <v>5</v>
      </c>
      <c r="E45" s="10">
        <v>3</v>
      </c>
      <c r="F45" s="10">
        <f t="shared" si="1"/>
        <v>2</v>
      </c>
    </row>
    <row r="46" spans="1:9">
      <c r="A46" s="10" t="s">
        <v>699</v>
      </c>
      <c r="B46" s="81">
        <v>5</v>
      </c>
      <c r="C46" s="10" t="s">
        <v>705</v>
      </c>
      <c r="D46" s="10">
        <v>5</v>
      </c>
      <c r="E46" s="10">
        <v>1</v>
      </c>
      <c r="F46" s="10">
        <f t="shared" si="1"/>
        <v>4</v>
      </c>
    </row>
    <row r="47" spans="1:9">
      <c r="A47" s="10" t="s">
        <v>699</v>
      </c>
      <c r="B47" s="81">
        <v>5</v>
      </c>
      <c r="C47" s="10" t="s">
        <v>706</v>
      </c>
      <c r="D47" s="10"/>
      <c r="E47" s="10"/>
      <c r="F47" s="10">
        <f t="shared" si="1"/>
        <v>0</v>
      </c>
    </row>
    <row r="48" spans="1:9">
      <c r="A48" s="84" t="s">
        <v>699</v>
      </c>
      <c r="B48" s="85">
        <v>6</v>
      </c>
      <c r="C48" s="84" t="s">
        <v>707</v>
      </c>
      <c r="D48" s="84"/>
      <c r="E48" s="84"/>
      <c r="F48" s="84">
        <f t="shared" si="1"/>
        <v>0</v>
      </c>
      <c r="G48">
        <f>SUM(D48:D49)</f>
        <v>0</v>
      </c>
      <c r="H48">
        <f t="shared" ref="H48:I48" si="10">SUM(E48:E49)</f>
        <v>0</v>
      </c>
      <c r="I48">
        <f t="shared" si="10"/>
        <v>0</v>
      </c>
    </row>
    <row r="49" spans="1:9">
      <c r="A49" s="84" t="s">
        <v>699</v>
      </c>
      <c r="B49" s="85">
        <v>6</v>
      </c>
      <c r="C49" s="84" t="s">
        <v>708</v>
      </c>
      <c r="D49" s="84"/>
      <c r="E49" s="84"/>
      <c r="F49" s="84">
        <f t="shared" si="1"/>
        <v>0</v>
      </c>
    </row>
    <row r="50" spans="1:9">
      <c r="A50" s="10" t="s">
        <v>699</v>
      </c>
      <c r="B50" s="81">
        <v>7</v>
      </c>
      <c r="C50" s="10" t="s">
        <v>709</v>
      </c>
      <c r="D50" s="10"/>
      <c r="E50" s="10"/>
      <c r="F50" s="10">
        <f t="shared" si="1"/>
        <v>0</v>
      </c>
      <c r="G50">
        <f>SUM(D50:D51)</f>
        <v>0</v>
      </c>
      <c r="H50">
        <f t="shared" ref="H50:I50" si="11">SUM(E50:E51)</f>
        <v>0</v>
      </c>
      <c r="I50">
        <f t="shared" si="11"/>
        <v>0</v>
      </c>
    </row>
    <row r="51" spans="1:9">
      <c r="A51" s="10" t="s">
        <v>699</v>
      </c>
      <c r="B51" s="81">
        <v>7</v>
      </c>
      <c r="C51" s="10" t="s">
        <v>710</v>
      </c>
      <c r="D51" s="10"/>
      <c r="E51" s="10"/>
      <c r="F51" s="10">
        <f t="shared" si="1"/>
        <v>0</v>
      </c>
    </row>
    <row r="52" spans="1:9">
      <c r="A52" s="84" t="s">
        <v>699</v>
      </c>
      <c r="B52" s="85">
        <v>8</v>
      </c>
      <c r="C52" s="84" t="s">
        <v>711</v>
      </c>
      <c r="D52" s="84">
        <v>1</v>
      </c>
      <c r="E52" s="84">
        <v>0</v>
      </c>
      <c r="F52" s="84">
        <f t="shared" si="1"/>
        <v>1</v>
      </c>
      <c r="G52">
        <f>SUM(D52:D62)</f>
        <v>5</v>
      </c>
      <c r="H52">
        <f t="shared" ref="H52:I52" si="12">SUM(E52:E62)</f>
        <v>2</v>
      </c>
      <c r="I52">
        <f t="shared" si="12"/>
        <v>3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712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9</v>
      </c>
      <c r="C55" s="84" t="s">
        <v>1095</v>
      </c>
      <c r="D55" s="84">
        <v>1</v>
      </c>
      <c r="E55" s="84">
        <v>0</v>
      </c>
      <c r="F55" s="84">
        <f t="shared" ref="F55" si="13">D55-E55</f>
        <v>1</v>
      </c>
    </row>
    <row r="56" spans="1:9">
      <c r="A56" s="84" t="s">
        <v>699</v>
      </c>
      <c r="B56" s="85">
        <v>10</v>
      </c>
      <c r="C56" s="84" t="s">
        <v>1096</v>
      </c>
      <c r="D56" s="84">
        <v>1</v>
      </c>
      <c r="E56" s="84">
        <v>1</v>
      </c>
      <c r="F56" s="84">
        <f t="shared" ref="F56" si="14">D56-E56</f>
        <v>0</v>
      </c>
    </row>
    <row r="57" spans="1:9">
      <c r="A57" s="84" t="s">
        <v>699</v>
      </c>
      <c r="B57" s="85">
        <v>8</v>
      </c>
      <c r="C57" s="84" t="s">
        <v>713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714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715</v>
      </c>
      <c r="D59" s="84">
        <v>2</v>
      </c>
      <c r="E59" s="84">
        <v>1</v>
      </c>
      <c r="F59" s="84">
        <f t="shared" si="1"/>
        <v>1</v>
      </c>
    </row>
    <row r="60" spans="1:9">
      <c r="A60" s="84" t="s">
        <v>699</v>
      </c>
      <c r="B60" s="85">
        <v>8</v>
      </c>
      <c r="C60" s="84" t="s">
        <v>717</v>
      </c>
      <c r="D60" s="84"/>
      <c r="E60" s="84"/>
      <c r="F60" s="84">
        <f t="shared" si="1"/>
        <v>0</v>
      </c>
    </row>
    <row r="61" spans="1:9">
      <c r="A61" s="84" t="s">
        <v>699</v>
      </c>
      <c r="B61" s="85">
        <v>8</v>
      </c>
      <c r="C61" s="84" t="s">
        <v>716</v>
      </c>
      <c r="D61" s="84"/>
      <c r="E61" s="84"/>
      <c r="F61" s="84">
        <f t="shared" si="1"/>
        <v>0</v>
      </c>
    </row>
    <row r="62" spans="1:9">
      <c r="A62" s="84" t="s">
        <v>699</v>
      </c>
      <c r="B62" s="85">
        <v>8</v>
      </c>
      <c r="C62" s="84" t="s">
        <v>718</v>
      </c>
      <c r="D62" s="84"/>
      <c r="E62" s="84"/>
      <c r="F62" s="84">
        <f t="shared" si="1"/>
        <v>0</v>
      </c>
    </row>
    <row r="63" spans="1:9">
      <c r="A63" s="89" t="s">
        <v>699</v>
      </c>
      <c r="B63" s="90">
        <v>9</v>
      </c>
      <c r="C63" s="89" t="s">
        <v>742</v>
      </c>
      <c r="D63" s="89"/>
      <c r="E63" s="89"/>
      <c r="F63" s="89">
        <f t="shared" ref="F63:F65" si="15">D63-E63</f>
        <v>0</v>
      </c>
      <c r="G63">
        <f>SUM(D63:D65)</f>
        <v>0</v>
      </c>
      <c r="H63">
        <f t="shared" ref="H63" si="16">SUM(E63:E65)</f>
        <v>0</v>
      </c>
      <c r="I63">
        <f t="shared" ref="I63" si="17">SUM(F63:F65)</f>
        <v>0</v>
      </c>
    </row>
    <row r="64" spans="1:9">
      <c r="A64" s="89" t="s">
        <v>699</v>
      </c>
      <c r="B64" s="90">
        <v>9</v>
      </c>
      <c r="C64" s="89" t="s">
        <v>743</v>
      </c>
      <c r="D64" s="89"/>
      <c r="E64" s="89"/>
      <c r="F64" s="89">
        <f t="shared" si="15"/>
        <v>0</v>
      </c>
    </row>
    <row r="65" spans="1:9">
      <c r="A65" s="89" t="s">
        <v>699</v>
      </c>
      <c r="B65" s="90">
        <v>9</v>
      </c>
      <c r="C65" s="89" t="s">
        <v>744</v>
      </c>
      <c r="D65" s="89"/>
      <c r="E65" s="89"/>
      <c r="F65" s="89">
        <f t="shared" si="15"/>
        <v>0</v>
      </c>
    </row>
    <row r="66" spans="1:9">
      <c r="A66" s="89" t="s">
        <v>699</v>
      </c>
      <c r="B66" s="90">
        <v>9</v>
      </c>
      <c r="C66" s="89" t="s">
        <v>745</v>
      </c>
      <c r="D66" s="89">
        <v>2</v>
      </c>
      <c r="E66" s="89">
        <v>2</v>
      </c>
      <c r="F66" s="89">
        <f t="shared" ref="F66:F69" si="18">D66-E66</f>
        <v>0</v>
      </c>
    </row>
    <row r="67" spans="1:9">
      <c r="A67" s="89" t="s">
        <v>699</v>
      </c>
      <c r="B67" s="90">
        <v>10</v>
      </c>
      <c r="C67" s="89" t="s">
        <v>1097</v>
      </c>
      <c r="D67" s="89">
        <v>1</v>
      </c>
      <c r="E67" s="89">
        <v>0</v>
      </c>
      <c r="F67" s="89">
        <f t="shared" ref="F67" si="19">D67-E67</f>
        <v>1</v>
      </c>
    </row>
    <row r="68" spans="1:9">
      <c r="A68" s="89" t="s">
        <v>699</v>
      </c>
      <c r="B68" s="90">
        <v>11</v>
      </c>
      <c r="C68" s="89" t="s">
        <v>1098</v>
      </c>
      <c r="D68" s="89">
        <v>1</v>
      </c>
      <c r="E68" s="89">
        <v>0</v>
      </c>
      <c r="F68" s="89">
        <f t="shared" ref="F68" si="20">D68-E68</f>
        <v>1</v>
      </c>
    </row>
    <row r="69" spans="1:9">
      <c r="A69" s="89" t="s">
        <v>699</v>
      </c>
      <c r="B69" s="90">
        <v>9</v>
      </c>
      <c r="C69" s="89" t="s">
        <v>746</v>
      </c>
      <c r="D69" s="89"/>
      <c r="E69" s="89"/>
      <c r="F69" s="89">
        <f t="shared" si="18"/>
        <v>0</v>
      </c>
    </row>
    <row r="70" spans="1:9">
      <c r="A70" s="89" t="s">
        <v>699</v>
      </c>
      <c r="B70" s="90">
        <v>10</v>
      </c>
      <c r="C70" s="89" t="s">
        <v>1100</v>
      </c>
      <c r="D70" s="89">
        <v>1</v>
      </c>
      <c r="E70" s="89">
        <v>1</v>
      </c>
      <c r="F70" s="89">
        <f t="shared" ref="F70" si="21">D70-E70</f>
        <v>0</v>
      </c>
    </row>
    <row r="71" spans="1:9">
      <c r="A71" s="84" t="s">
        <v>728</v>
      </c>
      <c r="B71" s="85">
        <v>10</v>
      </c>
      <c r="C71" s="84" t="s">
        <v>729</v>
      </c>
      <c r="D71" s="84"/>
      <c r="E71" s="84"/>
      <c r="F71" s="84">
        <f t="shared" si="1"/>
        <v>0</v>
      </c>
      <c r="G71">
        <f>SUM(D71:D73)</f>
        <v>0</v>
      </c>
      <c r="H71">
        <f t="shared" ref="H71:I71" si="22">SUM(E71:E73)</f>
        <v>0</v>
      </c>
      <c r="I71">
        <f t="shared" si="22"/>
        <v>0</v>
      </c>
    </row>
    <row r="72" spans="1:9">
      <c r="A72" s="84" t="s">
        <v>728</v>
      </c>
      <c r="B72" s="85">
        <v>10</v>
      </c>
      <c r="C72" s="84" t="s">
        <v>730</v>
      </c>
      <c r="D72" s="84"/>
      <c r="E72" s="84"/>
      <c r="F72" s="84">
        <f t="shared" si="1"/>
        <v>0</v>
      </c>
    </row>
    <row r="73" spans="1:9">
      <c r="A73" s="84" t="s">
        <v>728</v>
      </c>
      <c r="B73" s="85">
        <v>10</v>
      </c>
      <c r="C73" s="84" t="s">
        <v>731</v>
      </c>
      <c r="D73" s="84"/>
      <c r="E73" s="84"/>
      <c r="F73" s="84">
        <f t="shared" si="1"/>
        <v>0</v>
      </c>
    </row>
    <row r="74" spans="1:9">
      <c r="A74" s="87" t="s">
        <v>728</v>
      </c>
      <c r="B74" s="81">
        <v>11</v>
      </c>
      <c r="C74" s="87" t="s">
        <v>732</v>
      </c>
      <c r="D74" s="10"/>
      <c r="E74" s="10"/>
      <c r="F74" s="10">
        <f t="shared" si="1"/>
        <v>0</v>
      </c>
      <c r="G74">
        <f t="shared" ref="G74:I75" si="23">SUM(D74:D76)</f>
        <v>24</v>
      </c>
      <c r="H74">
        <f t="shared" si="23"/>
        <v>21</v>
      </c>
      <c r="I74">
        <f t="shared" si="23"/>
        <v>3</v>
      </c>
    </row>
    <row r="75" spans="1:9">
      <c r="A75" s="87" t="s">
        <v>728</v>
      </c>
      <c r="B75" s="81">
        <v>12</v>
      </c>
      <c r="C75" s="87" t="s">
        <v>1101</v>
      </c>
      <c r="D75" s="10">
        <v>23</v>
      </c>
      <c r="E75" s="10">
        <v>20</v>
      </c>
      <c r="F75" s="10">
        <f t="shared" ref="F75" si="24">D75-E75</f>
        <v>3</v>
      </c>
      <c r="G75">
        <f t="shared" si="23"/>
        <v>24</v>
      </c>
      <c r="H75">
        <f t="shared" si="23"/>
        <v>21</v>
      </c>
      <c r="I75">
        <f t="shared" si="23"/>
        <v>3</v>
      </c>
    </row>
    <row r="76" spans="1:9">
      <c r="A76" s="87" t="s">
        <v>728</v>
      </c>
      <c r="B76" s="81">
        <v>11</v>
      </c>
      <c r="C76" s="87" t="s">
        <v>733</v>
      </c>
      <c r="D76" s="10">
        <v>1</v>
      </c>
      <c r="E76" s="10">
        <v>1</v>
      </c>
      <c r="F76" s="10">
        <f t="shared" si="1"/>
        <v>0</v>
      </c>
    </row>
    <row r="77" spans="1:9">
      <c r="A77" s="84" t="s">
        <v>728</v>
      </c>
      <c r="B77" s="85">
        <v>12</v>
      </c>
      <c r="C77" s="84" t="s">
        <v>734</v>
      </c>
      <c r="D77" s="84"/>
      <c r="E77" s="84"/>
      <c r="F77" s="84">
        <f t="shared" si="1"/>
        <v>0</v>
      </c>
      <c r="G77">
        <f>SUM(D77:D79)</f>
        <v>0</v>
      </c>
      <c r="H77">
        <f>SUM(E77:E79)</f>
        <v>0</v>
      </c>
      <c r="I77">
        <f>SUM(F77:F79)</f>
        <v>0</v>
      </c>
    </row>
    <row r="78" spans="1:9">
      <c r="A78" s="84" t="s">
        <v>728</v>
      </c>
      <c r="B78" s="85">
        <v>12</v>
      </c>
      <c r="C78" s="84" t="s">
        <v>735</v>
      </c>
      <c r="D78" s="84"/>
      <c r="E78" s="84"/>
      <c r="F78" s="84">
        <f t="shared" si="1"/>
        <v>0</v>
      </c>
    </row>
    <row r="79" spans="1:9">
      <c r="A79" s="84" t="s">
        <v>728</v>
      </c>
      <c r="B79" s="85">
        <v>12</v>
      </c>
      <c r="C79" s="84" t="s">
        <v>736</v>
      </c>
      <c r="D79" s="84"/>
      <c r="E79" s="84"/>
      <c r="F79" s="84">
        <f t="shared" si="1"/>
        <v>0</v>
      </c>
    </row>
    <row r="80" spans="1:9">
      <c r="A80" s="10" t="s">
        <v>719</v>
      </c>
      <c r="B80" s="81"/>
      <c r="C80" s="10" t="s">
        <v>720</v>
      </c>
      <c r="D80" s="10">
        <v>370</v>
      </c>
      <c r="E80" s="10">
        <v>164</v>
      </c>
      <c r="F80" s="10">
        <f t="shared" si="1"/>
        <v>206</v>
      </c>
      <c r="G80">
        <f>SUM(D80:D82)</f>
        <v>900</v>
      </c>
      <c r="H80">
        <f t="shared" ref="H80:I80" si="25">SUM(E80:E82)</f>
        <v>370</v>
      </c>
      <c r="I80">
        <f t="shared" si="25"/>
        <v>530</v>
      </c>
    </row>
    <row r="81" spans="1:6">
      <c r="A81" s="10" t="s">
        <v>719</v>
      </c>
      <c r="B81" s="81"/>
      <c r="C81" s="10" t="s">
        <v>721</v>
      </c>
      <c r="D81" s="10">
        <v>435</v>
      </c>
      <c r="E81" s="10">
        <v>192</v>
      </c>
      <c r="F81" s="10">
        <f t="shared" si="1"/>
        <v>243</v>
      </c>
    </row>
    <row r="82" spans="1:6">
      <c r="A82" s="10" t="s">
        <v>719</v>
      </c>
      <c r="B82" s="81"/>
      <c r="C82" s="10" t="s">
        <v>722</v>
      </c>
      <c r="D82" s="10">
        <v>95</v>
      </c>
      <c r="E82" s="10">
        <v>14</v>
      </c>
      <c r="F82" s="10">
        <f t="shared" si="1"/>
        <v>81</v>
      </c>
    </row>
    <row r="83" spans="1:6">
      <c r="F83">
        <f t="shared" si="1"/>
        <v>0</v>
      </c>
    </row>
    <row r="84" spans="1:6">
      <c r="F84">
        <f t="shared" si="1"/>
        <v>0</v>
      </c>
    </row>
    <row r="85" spans="1:6">
      <c r="F85">
        <f t="shared" si="1"/>
        <v>0</v>
      </c>
    </row>
    <row r="86" spans="1:6">
      <c r="F86">
        <f t="shared" si="1"/>
        <v>0</v>
      </c>
    </row>
    <row r="87" spans="1:6">
      <c r="B87"/>
      <c r="F87">
        <f t="shared" si="1"/>
        <v>0</v>
      </c>
    </row>
    <row r="88" spans="1:6">
      <c r="B88"/>
      <c r="F88">
        <f t="shared" si="1"/>
        <v>0</v>
      </c>
    </row>
    <row r="89" spans="1:6">
      <c r="B89"/>
      <c r="F89">
        <f t="shared" si="1"/>
        <v>0</v>
      </c>
    </row>
    <row r="90" spans="1:6">
      <c r="B90"/>
      <c r="F90">
        <f t="shared" ref="F90:F153" si="26">D90-E90</f>
        <v>0</v>
      </c>
    </row>
    <row r="91" spans="1:6">
      <c r="B91"/>
      <c r="F91">
        <f t="shared" si="26"/>
        <v>0</v>
      </c>
    </row>
    <row r="92" spans="1:6">
      <c r="B92"/>
      <c r="F92">
        <f t="shared" si="26"/>
        <v>0</v>
      </c>
    </row>
    <row r="93" spans="1:6">
      <c r="B93"/>
      <c r="F93">
        <f t="shared" si="26"/>
        <v>0</v>
      </c>
    </row>
    <row r="94" spans="1:6">
      <c r="B94"/>
      <c r="F94">
        <f t="shared" si="26"/>
        <v>0</v>
      </c>
    </row>
    <row r="95" spans="1:6">
      <c r="B95"/>
      <c r="F95">
        <f t="shared" si="26"/>
        <v>0</v>
      </c>
    </row>
    <row r="96" spans="1:6">
      <c r="B96"/>
      <c r="F96">
        <f t="shared" si="26"/>
        <v>0</v>
      </c>
    </row>
    <row r="97" spans="2:6">
      <c r="B97"/>
      <c r="F97">
        <f t="shared" si="26"/>
        <v>0</v>
      </c>
    </row>
    <row r="98" spans="2:6">
      <c r="B98"/>
      <c r="F98">
        <f t="shared" si="26"/>
        <v>0</v>
      </c>
    </row>
    <row r="99" spans="2:6">
      <c r="B99"/>
      <c r="F99">
        <f t="shared" si="26"/>
        <v>0</v>
      </c>
    </row>
    <row r="100" spans="2:6">
      <c r="B100"/>
      <c r="F100">
        <f t="shared" si="26"/>
        <v>0</v>
      </c>
    </row>
    <row r="101" spans="2:6">
      <c r="B101"/>
      <c r="F101">
        <f t="shared" si="26"/>
        <v>0</v>
      </c>
    </row>
    <row r="102" spans="2:6">
      <c r="B102"/>
      <c r="F102">
        <f t="shared" si="26"/>
        <v>0</v>
      </c>
    </row>
    <row r="103" spans="2:6">
      <c r="B103"/>
      <c r="F103">
        <f t="shared" si="26"/>
        <v>0</v>
      </c>
    </row>
    <row r="104" spans="2:6">
      <c r="B104"/>
      <c r="F104">
        <f t="shared" si="26"/>
        <v>0</v>
      </c>
    </row>
    <row r="105" spans="2:6">
      <c r="B105"/>
      <c r="F105">
        <f t="shared" si="26"/>
        <v>0</v>
      </c>
    </row>
    <row r="106" spans="2:6">
      <c r="B106"/>
      <c r="F106">
        <f t="shared" si="26"/>
        <v>0</v>
      </c>
    </row>
    <row r="107" spans="2:6">
      <c r="B107"/>
      <c r="F107">
        <f t="shared" si="26"/>
        <v>0</v>
      </c>
    </row>
    <row r="108" spans="2:6">
      <c r="B108"/>
      <c r="F108">
        <f t="shared" si="26"/>
        <v>0</v>
      </c>
    </row>
    <row r="109" spans="2:6">
      <c r="B109"/>
      <c r="F109">
        <f t="shared" si="26"/>
        <v>0</v>
      </c>
    </row>
    <row r="110" spans="2:6">
      <c r="B110"/>
      <c r="F110">
        <f t="shared" si="26"/>
        <v>0</v>
      </c>
    </row>
    <row r="111" spans="2:6">
      <c r="B111"/>
      <c r="F111">
        <f t="shared" si="26"/>
        <v>0</v>
      </c>
    </row>
    <row r="112" spans="2:6">
      <c r="B112"/>
      <c r="F112">
        <f t="shared" si="26"/>
        <v>0</v>
      </c>
    </row>
    <row r="113" spans="2:6">
      <c r="B113"/>
      <c r="F113">
        <f t="shared" si="26"/>
        <v>0</v>
      </c>
    </row>
    <row r="114" spans="2:6">
      <c r="B114"/>
      <c r="F114">
        <f t="shared" si="26"/>
        <v>0</v>
      </c>
    </row>
    <row r="115" spans="2:6">
      <c r="B115"/>
      <c r="F115">
        <f t="shared" si="26"/>
        <v>0</v>
      </c>
    </row>
    <row r="116" spans="2:6">
      <c r="B116"/>
      <c r="F116">
        <f t="shared" si="26"/>
        <v>0</v>
      </c>
    </row>
    <row r="117" spans="2:6">
      <c r="B117"/>
      <c r="F117">
        <f t="shared" si="26"/>
        <v>0</v>
      </c>
    </row>
    <row r="118" spans="2:6">
      <c r="B118"/>
      <c r="F118">
        <f t="shared" si="26"/>
        <v>0</v>
      </c>
    </row>
    <row r="119" spans="2:6">
      <c r="B119"/>
      <c r="F119">
        <f t="shared" si="26"/>
        <v>0</v>
      </c>
    </row>
    <row r="120" spans="2:6">
      <c r="B120"/>
      <c r="F120">
        <f t="shared" si="26"/>
        <v>0</v>
      </c>
    </row>
    <row r="121" spans="2:6">
      <c r="B121"/>
      <c r="F121">
        <f t="shared" si="26"/>
        <v>0</v>
      </c>
    </row>
    <row r="122" spans="2:6">
      <c r="B122"/>
      <c r="F122">
        <f t="shared" si="26"/>
        <v>0</v>
      </c>
    </row>
    <row r="123" spans="2:6">
      <c r="B123"/>
      <c r="F123">
        <f t="shared" si="26"/>
        <v>0</v>
      </c>
    </row>
    <row r="124" spans="2:6">
      <c r="B124"/>
      <c r="F124">
        <f t="shared" si="26"/>
        <v>0</v>
      </c>
    </row>
    <row r="125" spans="2:6">
      <c r="B125"/>
      <c r="F125">
        <f t="shared" si="26"/>
        <v>0</v>
      </c>
    </row>
    <row r="126" spans="2:6">
      <c r="B126"/>
      <c r="F126">
        <f t="shared" si="26"/>
        <v>0</v>
      </c>
    </row>
    <row r="127" spans="2:6">
      <c r="B127"/>
      <c r="F127">
        <f t="shared" si="26"/>
        <v>0</v>
      </c>
    </row>
    <row r="128" spans="2:6">
      <c r="B128"/>
      <c r="F128">
        <f t="shared" si="26"/>
        <v>0</v>
      </c>
    </row>
    <row r="129" spans="2:6">
      <c r="B129"/>
      <c r="F129">
        <f t="shared" si="26"/>
        <v>0</v>
      </c>
    </row>
    <row r="130" spans="2:6">
      <c r="B130"/>
      <c r="F130">
        <f t="shared" si="26"/>
        <v>0</v>
      </c>
    </row>
    <row r="131" spans="2:6">
      <c r="B131"/>
      <c r="F131">
        <f t="shared" si="26"/>
        <v>0</v>
      </c>
    </row>
    <row r="132" spans="2:6">
      <c r="B132"/>
      <c r="F132">
        <f t="shared" si="26"/>
        <v>0</v>
      </c>
    </row>
    <row r="133" spans="2:6">
      <c r="B133"/>
      <c r="F133">
        <f t="shared" si="26"/>
        <v>0</v>
      </c>
    </row>
    <row r="134" spans="2:6">
      <c r="B134"/>
      <c r="F134">
        <f t="shared" si="26"/>
        <v>0</v>
      </c>
    </row>
    <row r="135" spans="2:6">
      <c r="B135"/>
      <c r="F135">
        <f t="shared" si="26"/>
        <v>0</v>
      </c>
    </row>
    <row r="136" spans="2:6">
      <c r="B136"/>
      <c r="F136">
        <f t="shared" si="26"/>
        <v>0</v>
      </c>
    </row>
    <row r="137" spans="2:6">
      <c r="B137"/>
      <c r="F137">
        <f t="shared" si="26"/>
        <v>0</v>
      </c>
    </row>
    <row r="138" spans="2:6">
      <c r="B138"/>
      <c r="F138">
        <f t="shared" si="26"/>
        <v>0</v>
      </c>
    </row>
    <row r="139" spans="2:6">
      <c r="B139"/>
      <c r="F139">
        <f t="shared" si="26"/>
        <v>0</v>
      </c>
    </row>
    <row r="140" spans="2:6">
      <c r="B140"/>
      <c r="F140">
        <f t="shared" si="26"/>
        <v>0</v>
      </c>
    </row>
    <row r="141" spans="2:6">
      <c r="B141"/>
      <c r="F141">
        <f t="shared" si="26"/>
        <v>0</v>
      </c>
    </row>
    <row r="142" spans="2:6">
      <c r="B142"/>
      <c r="F142">
        <f t="shared" si="26"/>
        <v>0</v>
      </c>
    </row>
    <row r="143" spans="2:6">
      <c r="B143"/>
      <c r="F143">
        <f t="shared" si="26"/>
        <v>0</v>
      </c>
    </row>
    <row r="144" spans="2:6">
      <c r="B144"/>
      <c r="F144">
        <f t="shared" si="26"/>
        <v>0</v>
      </c>
    </row>
    <row r="145" spans="2:6">
      <c r="B145"/>
      <c r="F145">
        <f t="shared" si="26"/>
        <v>0</v>
      </c>
    </row>
    <row r="146" spans="2:6">
      <c r="B146"/>
      <c r="F146">
        <f t="shared" si="26"/>
        <v>0</v>
      </c>
    </row>
    <row r="147" spans="2:6">
      <c r="B147"/>
      <c r="F147">
        <f t="shared" si="26"/>
        <v>0</v>
      </c>
    </row>
    <row r="148" spans="2:6">
      <c r="B148"/>
      <c r="F148">
        <f t="shared" si="26"/>
        <v>0</v>
      </c>
    </row>
    <row r="149" spans="2:6">
      <c r="B149"/>
      <c r="F149">
        <f t="shared" si="26"/>
        <v>0</v>
      </c>
    </row>
    <row r="150" spans="2:6">
      <c r="B150"/>
      <c r="F150">
        <f t="shared" si="26"/>
        <v>0</v>
      </c>
    </row>
    <row r="151" spans="2:6">
      <c r="B151"/>
      <c r="F151">
        <f t="shared" si="26"/>
        <v>0</v>
      </c>
    </row>
    <row r="152" spans="2:6">
      <c r="B152"/>
      <c r="F152">
        <f t="shared" si="26"/>
        <v>0</v>
      </c>
    </row>
    <row r="153" spans="2:6">
      <c r="B153"/>
      <c r="F153">
        <f t="shared" si="26"/>
        <v>0</v>
      </c>
    </row>
    <row r="154" spans="2:6">
      <c r="B154"/>
      <c r="F154">
        <f t="shared" ref="F154:F217" si="27">D154-E154</f>
        <v>0</v>
      </c>
    </row>
    <row r="155" spans="2:6">
      <c r="B155"/>
      <c r="F155">
        <f t="shared" si="27"/>
        <v>0</v>
      </c>
    </row>
    <row r="156" spans="2:6">
      <c r="B156"/>
      <c r="F156">
        <f t="shared" si="27"/>
        <v>0</v>
      </c>
    </row>
    <row r="157" spans="2:6">
      <c r="B157"/>
      <c r="F157">
        <f t="shared" si="27"/>
        <v>0</v>
      </c>
    </row>
    <row r="158" spans="2:6">
      <c r="B158"/>
      <c r="F158">
        <f t="shared" si="27"/>
        <v>0</v>
      </c>
    </row>
    <row r="159" spans="2:6">
      <c r="B159"/>
      <c r="F159">
        <f t="shared" si="27"/>
        <v>0</v>
      </c>
    </row>
    <row r="160" spans="2:6">
      <c r="B160"/>
      <c r="F160">
        <f t="shared" si="27"/>
        <v>0</v>
      </c>
    </row>
    <row r="161" spans="2:6">
      <c r="B161"/>
      <c r="F161">
        <f t="shared" si="27"/>
        <v>0</v>
      </c>
    </row>
    <row r="162" spans="2:6">
      <c r="B162"/>
      <c r="F162">
        <f t="shared" si="27"/>
        <v>0</v>
      </c>
    </row>
    <row r="163" spans="2:6">
      <c r="B163"/>
      <c r="F163">
        <f t="shared" si="27"/>
        <v>0</v>
      </c>
    </row>
    <row r="164" spans="2:6">
      <c r="B164"/>
      <c r="F164">
        <f t="shared" si="27"/>
        <v>0</v>
      </c>
    </row>
    <row r="165" spans="2:6">
      <c r="B165"/>
      <c r="F165">
        <f t="shared" si="27"/>
        <v>0</v>
      </c>
    </row>
    <row r="166" spans="2:6">
      <c r="B166"/>
      <c r="F166">
        <f t="shared" si="27"/>
        <v>0</v>
      </c>
    </row>
    <row r="167" spans="2:6">
      <c r="B167"/>
      <c r="F167">
        <f t="shared" si="27"/>
        <v>0</v>
      </c>
    </row>
    <row r="168" spans="2:6">
      <c r="B168"/>
      <c r="F168">
        <f t="shared" si="27"/>
        <v>0</v>
      </c>
    </row>
    <row r="169" spans="2:6">
      <c r="B169"/>
      <c r="F169">
        <f t="shared" si="27"/>
        <v>0</v>
      </c>
    </row>
    <row r="170" spans="2:6">
      <c r="B170"/>
      <c r="F170">
        <f t="shared" si="27"/>
        <v>0</v>
      </c>
    </row>
    <row r="171" spans="2:6">
      <c r="B171"/>
      <c r="F171">
        <f t="shared" si="27"/>
        <v>0</v>
      </c>
    </row>
    <row r="172" spans="2:6">
      <c r="B172"/>
      <c r="F172">
        <f t="shared" si="27"/>
        <v>0</v>
      </c>
    </row>
    <row r="173" spans="2:6">
      <c r="B173"/>
      <c r="F173">
        <f t="shared" si="27"/>
        <v>0</v>
      </c>
    </row>
    <row r="174" spans="2:6">
      <c r="B174"/>
      <c r="F174">
        <f t="shared" si="27"/>
        <v>0</v>
      </c>
    </row>
    <row r="175" spans="2:6">
      <c r="B175"/>
      <c r="F175">
        <f t="shared" si="27"/>
        <v>0</v>
      </c>
    </row>
    <row r="176" spans="2:6">
      <c r="B176"/>
      <c r="F176">
        <f t="shared" si="27"/>
        <v>0</v>
      </c>
    </row>
    <row r="177" spans="2:6">
      <c r="B177"/>
      <c r="F177">
        <f t="shared" si="27"/>
        <v>0</v>
      </c>
    </row>
    <row r="178" spans="2:6">
      <c r="B178"/>
      <c r="F178">
        <f t="shared" si="27"/>
        <v>0</v>
      </c>
    </row>
    <row r="179" spans="2:6">
      <c r="B179"/>
      <c r="F179">
        <f t="shared" si="27"/>
        <v>0</v>
      </c>
    </row>
    <row r="180" spans="2:6">
      <c r="B180"/>
      <c r="F180">
        <f t="shared" si="27"/>
        <v>0</v>
      </c>
    </row>
    <row r="181" spans="2:6">
      <c r="B181"/>
      <c r="F181">
        <f t="shared" si="27"/>
        <v>0</v>
      </c>
    </row>
    <row r="182" spans="2:6">
      <c r="B182"/>
      <c r="F182">
        <f t="shared" si="27"/>
        <v>0</v>
      </c>
    </row>
    <row r="183" spans="2:6">
      <c r="B183"/>
      <c r="F183">
        <f t="shared" si="27"/>
        <v>0</v>
      </c>
    </row>
    <row r="184" spans="2:6">
      <c r="B184"/>
      <c r="F184">
        <f t="shared" si="27"/>
        <v>0</v>
      </c>
    </row>
    <row r="185" spans="2:6">
      <c r="B185"/>
      <c r="F185">
        <f t="shared" si="27"/>
        <v>0</v>
      </c>
    </row>
    <row r="186" spans="2:6">
      <c r="B186"/>
      <c r="F186">
        <f t="shared" si="27"/>
        <v>0</v>
      </c>
    </row>
    <row r="187" spans="2:6">
      <c r="B187"/>
      <c r="F187">
        <f t="shared" si="27"/>
        <v>0</v>
      </c>
    </row>
    <row r="188" spans="2:6">
      <c r="B188"/>
      <c r="F188">
        <f t="shared" si="27"/>
        <v>0</v>
      </c>
    </row>
    <row r="189" spans="2:6">
      <c r="B189"/>
      <c r="F189">
        <f t="shared" si="27"/>
        <v>0</v>
      </c>
    </row>
    <row r="190" spans="2:6">
      <c r="B190"/>
      <c r="F190">
        <f t="shared" si="27"/>
        <v>0</v>
      </c>
    </row>
    <row r="191" spans="2:6">
      <c r="B191"/>
      <c r="F191">
        <f t="shared" si="27"/>
        <v>0</v>
      </c>
    </row>
    <row r="192" spans="2:6">
      <c r="B192"/>
      <c r="F192">
        <f t="shared" si="27"/>
        <v>0</v>
      </c>
    </row>
    <row r="193" spans="2:6">
      <c r="B193"/>
      <c r="F193">
        <f t="shared" si="27"/>
        <v>0</v>
      </c>
    </row>
    <row r="194" spans="2:6">
      <c r="B194"/>
      <c r="F194">
        <f t="shared" si="27"/>
        <v>0</v>
      </c>
    </row>
    <row r="195" spans="2:6">
      <c r="B195"/>
      <c r="F195">
        <f t="shared" si="27"/>
        <v>0</v>
      </c>
    </row>
    <row r="196" spans="2:6">
      <c r="B196"/>
      <c r="F196">
        <f t="shared" si="27"/>
        <v>0</v>
      </c>
    </row>
    <row r="197" spans="2:6">
      <c r="B197"/>
      <c r="F197">
        <f t="shared" si="27"/>
        <v>0</v>
      </c>
    </row>
    <row r="198" spans="2:6">
      <c r="B198"/>
      <c r="F198">
        <f t="shared" si="27"/>
        <v>0</v>
      </c>
    </row>
    <row r="199" spans="2:6">
      <c r="B199"/>
      <c r="F199">
        <f t="shared" si="27"/>
        <v>0</v>
      </c>
    </row>
    <row r="200" spans="2:6">
      <c r="B200"/>
      <c r="F200">
        <f t="shared" si="27"/>
        <v>0</v>
      </c>
    </row>
    <row r="201" spans="2:6">
      <c r="B201"/>
      <c r="F201">
        <f t="shared" si="27"/>
        <v>0</v>
      </c>
    </row>
    <row r="202" spans="2:6">
      <c r="B202"/>
      <c r="F202">
        <f t="shared" si="27"/>
        <v>0</v>
      </c>
    </row>
    <row r="203" spans="2:6">
      <c r="B203"/>
      <c r="F203">
        <f t="shared" si="27"/>
        <v>0</v>
      </c>
    </row>
    <row r="204" spans="2:6">
      <c r="B204"/>
      <c r="F204">
        <f t="shared" si="27"/>
        <v>0</v>
      </c>
    </row>
    <row r="205" spans="2:6">
      <c r="B205"/>
      <c r="F205">
        <f t="shared" si="27"/>
        <v>0</v>
      </c>
    </row>
    <row r="206" spans="2:6">
      <c r="B206"/>
      <c r="F206">
        <f t="shared" si="27"/>
        <v>0</v>
      </c>
    </row>
    <row r="207" spans="2:6">
      <c r="B207"/>
      <c r="F207">
        <f t="shared" si="27"/>
        <v>0</v>
      </c>
    </row>
    <row r="208" spans="2:6">
      <c r="B208"/>
      <c r="F208">
        <f t="shared" si="27"/>
        <v>0</v>
      </c>
    </row>
    <row r="209" spans="2:6">
      <c r="B209"/>
      <c r="F209">
        <f t="shared" si="27"/>
        <v>0</v>
      </c>
    </row>
    <row r="210" spans="2:6">
      <c r="B210"/>
      <c r="F210">
        <f t="shared" si="27"/>
        <v>0</v>
      </c>
    </row>
    <row r="211" spans="2:6">
      <c r="B211"/>
      <c r="F211">
        <f t="shared" si="27"/>
        <v>0</v>
      </c>
    </row>
    <row r="212" spans="2:6">
      <c r="B212"/>
      <c r="F212">
        <f t="shared" si="27"/>
        <v>0</v>
      </c>
    </row>
    <row r="213" spans="2:6">
      <c r="B213"/>
      <c r="F213">
        <f t="shared" si="27"/>
        <v>0</v>
      </c>
    </row>
    <row r="214" spans="2:6">
      <c r="B214"/>
      <c r="F214">
        <f t="shared" si="27"/>
        <v>0</v>
      </c>
    </row>
    <row r="215" spans="2:6">
      <c r="B215"/>
      <c r="F215">
        <f t="shared" si="27"/>
        <v>0</v>
      </c>
    </row>
    <row r="216" spans="2:6">
      <c r="B216"/>
      <c r="F216">
        <f t="shared" si="27"/>
        <v>0</v>
      </c>
    </row>
    <row r="217" spans="2:6">
      <c r="B217"/>
      <c r="F217">
        <f t="shared" si="27"/>
        <v>0</v>
      </c>
    </row>
    <row r="218" spans="2:6">
      <c r="B218"/>
      <c r="F218">
        <f t="shared" ref="F218:F281" si="28">D218-E218</f>
        <v>0</v>
      </c>
    </row>
    <row r="219" spans="2:6">
      <c r="B219"/>
      <c r="F219">
        <f t="shared" si="28"/>
        <v>0</v>
      </c>
    </row>
    <row r="220" spans="2:6">
      <c r="B220"/>
      <c r="F220">
        <f t="shared" si="28"/>
        <v>0</v>
      </c>
    </row>
    <row r="221" spans="2:6">
      <c r="B221"/>
      <c r="F221">
        <f t="shared" si="28"/>
        <v>0</v>
      </c>
    </row>
    <row r="222" spans="2:6">
      <c r="B222"/>
      <c r="F222">
        <f t="shared" si="28"/>
        <v>0</v>
      </c>
    </row>
    <row r="223" spans="2:6">
      <c r="B223"/>
      <c r="F223">
        <f t="shared" si="28"/>
        <v>0</v>
      </c>
    </row>
    <row r="224" spans="2:6">
      <c r="B224"/>
      <c r="F224">
        <f t="shared" si="28"/>
        <v>0</v>
      </c>
    </row>
    <row r="225" spans="2:6">
      <c r="B225"/>
      <c r="F225">
        <f t="shared" si="28"/>
        <v>0</v>
      </c>
    </row>
    <row r="226" spans="2:6">
      <c r="B226"/>
      <c r="F226">
        <f t="shared" si="28"/>
        <v>0</v>
      </c>
    </row>
    <row r="227" spans="2:6">
      <c r="B227"/>
      <c r="F227">
        <f t="shared" si="28"/>
        <v>0</v>
      </c>
    </row>
    <row r="228" spans="2:6">
      <c r="B228"/>
      <c r="F228">
        <f t="shared" si="28"/>
        <v>0</v>
      </c>
    </row>
    <row r="229" spans="2:6">
      <c r="B229"/>
      <c r="F229">
        <f t="shared" si="28"/>
        <v>0</v>
      </c>
    </row>
    <row r="230" spans="2:6">
      <c r="B230"/>
      <c r="F230">
        <f t="shared" si="28"/>
        <v>0</v>
      </c>
    </row>
    <row r="231" spans="2:6">
      <c r="B231"/>
      <c r="F231">
        <f t="shared" si="28"/>
        <v>0</v>
      </c>
    </row>
    <row r="232" spans="2:6">
      <c r="B232"/>
      <c r="F232">
        <f t="shared" si="28"/>
        <v>0</v>
      </c>
    </row>
    <row r="233" spans="2:6">
      <c r="B233"/>
      <c r="F233">
        <f t="shared" si="28"/>
        <v>0</v>
      </c>
    </row>
    <row r="234" spans="2:6">
      <c r="B234"/>
      <c r="F234">
        <f t="shared" si="28"/>
        <v>0</v>
      </c>
    </row>
    <row r="235" spans="2:6">
      <c r="B235"/>
      <c r="F235">
        <f t="shared" si="28"/>
        <v>0</v>
      </c>
    </row>
    <row r="236" spans="2:6">
      <c r="B236"/>
      <c r="F236">
        <f t="shared" si="28"/>
        <v>0</v>
      </c>
    </row>
    <row r="237" spans="2:6">
      <c r="B237"/>
      <c r="F237">
        <f t="shared" si="28"/>
        <v>0</v>
      </c>
    </row>
    <row r="238" spans="2:6">
      <c r="B238"/>
      <c r="F238">
        <f t="shared" si="28"/>
        <v>0</v>
      </c>
    </row>
    <row r="239" spans="2:6">
      <c r="B239"/>
      <c r="F239">
        <f t="shared" si="28"/>
        <v>0</v>
      </c>
    </row>
    <row r="240" spans="2:6">
      <c r="B240"/>
      <c r="F240">
        <f t="shared" si="28"/>
        <v>0</v>
      </c>
    </row>
    <row r="241" spans="2:6">
      <c r="B241"/>
      <c r="F241">
        <f t="shared" si="28"/>
        <v>0</v>
      </c>
    </row>
    <row r="242" spans="2:6">
      <c r="B242"/>
      <c r="F242">
        <f t="shared" si="28"/>
        <v>0</v>
      </c>
    </row>
    <row r="243" spans="2:6">
      <c r="B243"/>
      <c r="F243">
        <f t="shared" si="28"/>
        <v>0</v>
      </c>
    </row>
    <row r="244" spans="2:6">
      <c r="B244"/>
      <c r="F244">
        <f t="shared" si="28"/>
        <v>0</v>
      </c>
    </row>
    <row r="245" spans="2:6">
      <c r="B245"/>
      <c r="F245">
        <f t="shared" si="28"/>
        <v>0</v>
      </c>
    </row>
    <row r="246" spans="2:6">
      <c r="B246"/>
      <c r="F246">
        <f t="shared" si="28"/>
        <v>0</v>
      </c>
    </row>
    <row r="247" spans="2:6">
      <c r="B247"/>
      <c r="F247">
        <f t="shared" si="28"/>
        <v>0</v>
      </c>
    </row>
    <row r="248" spans="2:6">
      <c r="B248"/>
      <c r="F248">
        <f t="shared" si="28"/>
        <v>0</v>
      </c>
    </row>
    <row r="249" spans="2:6">
      <c r="B249"/>
      <c r="F249">
        <f t="shared" si="28"/>
        <v>0</v>
      </c>
    </row>
    <row r="250" spans="2:6">
      <c r="B250"/>
      <c r="F250">
        <f t="shared" si="28"/>
        <v>0</v>
      </c>
    </row>
    <row r="251" spans="2:6">
      <c r="B251"/>
      <c r="F251">
        <f t="shared" si="28"/>
        <v>0</v>
      </c>
    </row>
    <row r="252" spans="2:6">
      <c r="B252"/>
      <c r="F252">
        <f t="shared" si="28"/>
        <v>0</v>
      </c>
    </row>
    <row r="253" spans="2:6">
      <c r="B253"/>
      <c r="F253">
        <f t="shared" si="28"/>
        <v>0</v>
      </c>
    </row>
    <row r="254" spans="2:6">
      <c r="B254"/>
      <c r="F254">
        <f t="shared" si="28"/>
        <v>0</v>
      </c>
    </row>
    <row r="255" spans="2:6">
      <c r="B255"/>
      <c r="F255">
        <f t="shared" si="28"/>
        <v>0</v>
      </c>
    </row>
    <row r="256" spans="2:6">
      <c r="B256"/>
      <c r="F256">
        <f t="shared" si="28"/>
        <v>0</v>
      </c>
    </row>
    <row r="257" spans="2:6">
      <c r="B257"/>
      <c r="F257">
        <f t="shared" si="28"/>
        <v>0</v>
      </c>
    </row>
    <row r="258" spans="2:6">
      <c r="B258"/>
      <c r="F258">
        <f t="shared" si="28"/>
        <v>0</v>
      </c>
    </row>
    <row r="259" spans="2:6">
      <c r="B259"/>
      <c r="F259">
        <f t="shared" si="28"/>
        <v>0</v>
      </c>
    </row>
    <row r="260" spans="2:6">
      <c r="B260"/>
      <c r="F260">
        <f t="shared" si="28"/>
        <v>0</v>
      </c>
    </row>
    <row r="261" spans="2:6">
      <c r="B261"/>
      <c r="F261">
        <f t="shared" si="28"/>
        <v>0</v>
      </c>
    </row>
    <row r="262" spans="2:6">
      <c r="B262"/>
      <c r="F262">
        <f t="shared" si="28"/>
        <v>0</v>
      </c>
    </row>
    <row r="263" spans="2:6">
      <c r="B263"/>
      <c r="F263">
        <f t="shared" si="28"/>
        <v>0</v>
      </c>
    </row>
    <row r="264" spans="2:6">
      <c r="B264"/>
      <c r="F264">
        <f t="shared" si="28"/>
        <v>0</v>
      </c>
    </row>
    <row r="265" spans="2:6">
      <c r="B265"/>
      <c r="F265">
        <f t="shared" si="28"/>
        <v>0</v>
      </c>
    </row>
    <row r="266" spans="2:6">
      <c r="B266"/>
      <c r="F266">
        <f t="shared" si="28"/>
        <v>0</v>
      </c>
    </row>
    <row r="267" spans="2:6">
      <c r="B267"/>
      <c r="F267">
        <f t="shared" si="28"/>
        <v>0</v>
      </c>
    </row>
    <row r="268" spans="2:6">
      <c r="B268"/>
      <c r="F268">
        <f t="shared" si="28"/>
        <v>0</v>
      </c>
    </row>
    <row r="269" spans="2:6">
      <c r="B269"/>
      <c r="F269">
        <f t="shared" si="28"/>
        <v>0</v>
      </c>
    </row>
    <row r="270" spans="2:6">
      <c r="B270"/>
      <c r="F270">
        <f t="shared" si="28"/>
        <v>0</v>
      </c>
    </row>
    <row r="271" spans="2:6">
      <c r="B271"/>
      <c r="F271">
        <f t="shared" si="28"/>
        <v>0</v>
      </c>
    </row>
    <row r="272" spans="2:6">
      <c r="B272"/>
      <c r="F272">
        <f t="shared" si="28"/>
        <v>0</v>
      </c>
    </row>
    <row r="273" spans="2:6">
      <c r="B273"/>
      <c r="F273">
        <f t="shared" si="28"/>
        <v>0</v>
      </c>
    </row>
    <row r="274" spans="2:6">
      <c r="B274"/>
      <c r="F274">
        <f t="shared" si="28"/>
        <v>0</v>
      </c>
    </row>
    <row r="275" spans="2:6">
      <c r="B275"/>
      <c r="F275">
        <f t="shared" si="28"/>
        <v>0</v>
      </c>
    </row>
    <row r="276" spans="2:6">
      <c r="B276"/>
      <c r="F276">
        <f t="shared" si="28"/>
        <v>0</v>
      </c>
    </row>
    <row r="277" spans="2:6">
      <c r="B277"/>
      <c r="F277">
        <f t="shared" si="28"/>
        <v>0</v>
      </c>
    </row>
    <row r="278" spans="2:6">
      <c r="B278"/>
      <c r="F278">
        <f t="shared" si="28"/>
        <v>0</v>
      </c>
    </row>
    <row r="279" spans="2:6">
      <c r="B279"/>
      <c r="F279">
        <f t="shared" si="28"/>
        <v>0</v>
      </c>
    </row>
    <row r="280" spans="2:6">
      <c r="B280"/>
      <c r="F280">
        <f t="shared" si="28"/>
        <v>0</v>
      </c>
    </row>
    <row r="281" spans="2:6">
      <c r="B281"/>
      <c r="F281">
        <f t="shared" si="28"/>
        <v>0</v>
      </c>
    </row>
    <row r="282" spans="2:6">
      <c r="B282"/>
      <c r="F282">
        <f t="shared" ref="F282:F345" si="29">D282-E282</f>
        <v>0</v>
      </c>
    </row>
    <row r="283" spans="2:6">
      <c r="B283"/>
      <c r="F283">
        <f t="shared" si="29"/>
        <v>0</v>
      </c>
    </row>
    <row r="284" spans="2:6">
      <c r="B284"/>
      <c r="F284">
        <f t="shared" si="29"/>
        <v>0</v>
      </c>
    </row>
    <row r="285" spans="2:6">
      <c r="B285"/>
      <c r="F285">
        <f t="shared" si="29"/>
        <v>0</v>
      </c>
    </row>
    <row r="286" spans="2:6">
      <c r="B286"/>
      <c r="F286">
        <f t="shared" si="29"/>
        <v>0</v>
      </c>
    </row>
    <row r="287" spans="2:6">
      <c r="B287"/>
      <c r="F287">
        <f t="shared" si="29"/>
        <v>0</v>
      </c>
    </row>
    <row r="288" spans="2:6">
      <c r="B288"/>
      <c r="F288">
        <f t="shared" si="29"/>
        <v>0</v>
      </c>
    </row>
    <row r="289" spans="2:6">
      <c r="B289"/>
      <c r="F289">
        <f t="shared" si="29"/>
        <v>0</v>
      </c>
    </row>
    <row r="290" spans="2:6">
      <c r="B290"/>
      <c r="F290">
        <f t="shared" si="29"/>
        <v>0</v>
      </c>
    </row>
    <row r="291" spans="2:6">
      <c r="B291"/>
      <c r="F291">
        <f t="shared" si="29"/>
        <v>0</v>
      </c>
    </row>
    <row r="292" spans="2:6">
      <c r="B292"/>
      <c r="F292">
        <f t="shared" si="29"/>
        <v>0</v>
      </c>
    </row>
    <row r="293" spans="2:6">
      <c r="B293"/>
      <c r="F293">
        <f t="shared" si="29"/>
        <v>0</v>
      </c>
    </row>
    <row r="294" spans="2:6">
      <c r="B294"/>
      <c r="F294">
        <f t="shared" si="29"/>
        <v>0</v>
      </c>
    </row>
    <row r="295" spans="2:6">
      <c r="B295"/>
      <c r="F295">
        <f t="shared" si="29"/>
        <v>0</v>
      </c>
    </row>
    <row r="296" spans="2:6">
      <c r="B296"/>
      <c r="F296">
        <f t="shared" si="29"/>
        <v>0</v>
      </c>
    </row>
    <row r="297" spans="2:6">
      <c r="B297"/>
      <c r="F297">
        <f t="shared" si="29"/>
        <v>0</v>
      </c>
    </row>
    <row r="298" spans="2:6">
      <c r="B298"/>
      <c r="F298">
        <f t="shared" si="29"/>
        <v>0</v>
      </c>
    </row>
    <row r="299" spans="2:6">
      <c r="B299"/>
      <c r="F299">
        <f t="shared" si="29"/>
        <v>0</v>
      </c>
    </row>
    <row r="300" spans="2:6">
      <c r="B300"/>
      <c r="F300">
        <f t="shared" si="29"/>
        <v>0</v>
      </c>
    </row>
    <row r="301" spans="2:6">
      <c r="B301"/>
      <c r="F301">
        <f t="shared" si="29"/>
        <v>0</v>
      </c>
    </row>
    <row r="302" spans="2:6">
      <c r="B302"/>
      <c r="F302">
        <f t="shared" si="29"/>
        <v>0</v>
      </c>
    </row>
    <row r="303" spans="2:6">
      <c r="B303"/>
      <c r="F303">
        <f t="shared" si="29"/>
        <v>0</v>
      </c>
    </row>
    <row r="304" spans="2:6">
      <c r="B304"/>
      <c r="F304">
        <f t="shared" si="29"/>
        <v>0</v>
      </c>
    </row>
    <row r="305" spans="2:6">
      <c r="B305"/>
      <c r="F305">
        <f t="shared" si="29"/>
        <v>0</v>
      </c>
    </row>
    <row r="306" spans="2:6">
      <c r="B306"/>
      <c r="F306">
        <f t="shared" si="29"/>
        <v>0</v>
      </c>
    </row>
    <row r="307" spans="2:6">
      <c r="B307"/>
      <c r="F307">
        <f t="shared" si="29"/>
        <v>0</v>
      </c>
    </row>
    <row r="308" spans="2:6">
      <c r="B308"/>
      <c r="F308">
        <f t="shared" si="29"/>
        <v>0</v>
      </c>
    </row>
    <row r="309" spans="2:6">
      <c r="B309"/>
      <c r="F309">
        <f t="shared" si="29"/>
        <v>0</v>
      </c>
    </row>
    <row r="310" spans="2:6">
      <c r="B310"/>
      <c r="F310">
        <f t="shared" si="29"/>
        <v>0</v>
      </c>
    </row>
    <row r="311" spans="2:6">
      <c r="B311"/>
      <c r="F311">
        <f t="shared" si="29"/>
        <v>0</v>
      </c>
    </row>
    <row r="312" spans="2:6">
      <c r="B312"/>
      <c r="F312">
        <f t="shared" si="29"/>
        <v>0</v>
      </c>
    </row>
    <row r="313" spans="2:6">
      <c r="B313"/>
      <c r="F313">
        <f t="shared" si="29"/>
        <v>0</v>
      </c>
    </row>
    <row r="314" spans="2:6">
      <c r="B314"/>
      <c r="F314">
        <f t="shared" si="29"/>
        <v>0</v>
      </c>
    </row>
    <row r="315" spans="2:6">
      <c r="B315"/>
      <c r="F315">
        <f t="shared" si="29"/>
        <v>0</v>
      </c>
    </row>
    <row r="316" spans="2:6">
      <c r="B316"/>
      <c r="F316">
        <f t="shared" si="29"/>
        <v>0</v>
      </c>
    </row>
    <row r="317" spans="2:6">
      <c r="B317"/>
      <c r="F317">
        <f t="shared" si="29"/>
        <v>0</v>
      </c>
    </row>
    <row r="318" spans="2:6">
      <c r="B318"/>
      <c r="F318">
        <f t="shared" si="29"/>
        <v>0</v>
      </c>
    </row>
    <row r="319" spans="2:6">
      <c r="B319"/>
      <c r="F319">
        <f t="shared" si="29"/>
        <v>0</v>
      </c>
    </row>
    <row r="320" spans="2:6">
      <c r="B320"/>
      <c r="F320">
        <f t="shared" si="29"/>
        <v>0</v>
      </c>
    </row>
    <row r="321" spans="2:6">
      <c r="B321"/>
      <c r="F321">
        <f t="shared" si="29"/>
        <v>0</v>
      </c>
    </row>
    <row r="322" spans="2:6">
      <c r="B322"/>
      <c r="F322">
        <f t="shared" si="29"/>
        <v>0</v>
      </c>
    </row>
    <row r="323" spans="2:6">
      <c r="B323"/>
      <c r="F323">
        <f t="shared" si="29"/>
        <v>0</v>
      </c>
    </row>
    <row r="324" spans="2:6">
      <c r="B324"/>
      <c r="F324">
        <f t="shared" si="29"/>
        <v>0</v>
      </c>
    </row>
    <row r="325" spans="2:6">
      <c r="B325"/>
      <c r="F325">
        <f t="shared" si="29"/>
        <v>0</v>
      </c>
    </row>
    <row r="326" spans="2:6">
      <c r="B326"/>
      <c r="F326">
        <f t="shared" si="29"/>
        <v>0</v>
      </c>
    </row>
    <row r="327" spans="2:6">
      <c r="B327"/>
      <c r="F327">
        <f t="shared" si="29"/>
        <v>0</v>
      </c>
    </row>
    <row r="328" spans="2:6">
      <c r="B328"/>
      <c r="F328">
        <f t="shared" si="29"/>
        <v>0</v>
      </c>
    </row>
    <row r="329" spans="2:6">
      <c r="B329"/>
      <c r="F329">
        <f t="shared" si="29"/>
        <v>0</v>
      </c>
    </row>
    <row r="330" spans="2:6">
      <c r="B330"/>
      <c r="F330">
        <f t="shared" si="29"/>
        <v>0</v>
      </c>
    </row>
    <row r="331" spans="2:6">
      <c r="B331"/>
      <c r="F331">
        <f t="shared" si="29"/>
        <v>0</v>
      </c>
    </row>
    <row r="332" spans="2:6">
      <c r="B332"/>
      <c r="F332">
        <f t="shared" si="29"/>
        <v>0</v>
      </c>
    </row>
    <row r="333" spans="2:6">
      <c r="B333"/>
      <c r="F333">
        <f t="shared" si="29"/>
        <v>0</v>
      </c>
    </row>
    <row r="334" spans="2:6">
      <c r="B334"/>
      <c r="F334">
        <f t="shared" si="29"/>
        <v>0</v>
      </c>
    </row>
    <row r="335" spans="2:6">
      <c r="B335"/>
      <c r="F335">
        <f t="shared" si="29"/>
        <v>0</v>
      </c>
    </row>
    <row r="336" spans="2:6">
      <c r="B336"/>
      <c r="F336">
        <f t="shared" si="29"/>
        <v>0</v>
      </c>
    </row>
    <row r="337" spans="2:6">
      <c r="B337"/>
      <c r="F337">
        <f t="shared" si="29"/>
        <v>0</v>
      </c>
    </row>
    <row r="338" spans="2:6">
      <c r="B338"/>
      <c r="F338">
        <f t="shared" si="29"/>
        <v>0</v>
      </c>
    </row>
    <row r="339" spans="2:6">
      <c r="B339"/>
      <c r="F339">
        <f t="shared" si="29"/>
        <v>0</v>
      </c>
    </row>
    <row r="340" spans="2:6">
      <c r="B340"/>
      <c r="F340">
        <f t="shared" si="29"/>
        <v>0</v>
      </c>
    </row>
    <row r="341" spans="2:6">
      <c r="B341"/>
      <c r="F341">
        <f t="shared" si="29"/>
        <v>0</v>
      </c>
    </row>
    <row r="342" spans="2:6">
      <c r="B342"/>
      <c r="F342">
        <f t="shared" si="29"/>
        <v>0</v>
      </c>
    </row>
    <row r="343" spans="2:6">
      <c r="B343"/>
      <c r="F343">
        <f t="shared" si="29"/>
        <v>0</v>
      </c>
    </row>
    <row r="344" spans="2:6">
      <c r="B344"/>
      <c r="F344">
        <f t="shared" si="29"/>
        <v>0</v>
      </c>
    </row>
    <row r="345" spans="2:6">
      <c r="B345"/>
      <c r="F345">
        <f t="shared" si="29"/>
        <v>0</v>
      </c>
    </row>
    <row r="346" spans="2:6">
      <c r="B346"/>
      <c r="F346">
        <f t="shared" ref="F346:F409" si="30">D346-E346</f>
        <v>0</v>
      </c>
    </row>
    <row r="347" spans="2:6">
      <c r="B347"/>
      <c r="F347">
        <f t="shared" si="30"/>
        <v>0</v>
      </c>
    </row>
    <row r="348" spans="2:6">
      <c r="B348"/>
      <c r="F348">
        <f t="shared" si="30"/>
        <v>0</v>
      </c>
    </row>
    <row r="349" spans="2:6">
      <c r="B349"/>
      <c r="F349">
        <f t="shared" si="30"/>
        <v>0</v>
      </c>
    </row>
    <row r="350" spans="2:6">
      <c r="B350"/>
      <c r="F350">
        <f t="shared" si="30"/>
        <v>0</v>
      </c>
    </row>
    <row r="351" spans="2:6">
      <c r="B351"/>
      <c r="F351">
        <f t="shared" si="30"/>
        <v>0</v>
      </c>
    </row>
    <row r="352" spans="2:6">
      <c r="B352"/>
      <c r="F352">
        <f t="shared" si="30"/>
        <v>0</v>
      </c>
    </row>
    <row r="353" spans="2:6">
      <c r="B353"/>
      <c r="F353">
        <f t="shared" si="30"/>
        <v>0</v>
      </c>
    </row>
    <row r="354" spans="2:6">
      <c r="B354"/>
      <c r="F354">
        <f t="shared" si="30"/>
        <v>0</v>
      </c>
    </row>
    <row r="355" spans="2:6">
      <c r="B355"/>
      <c r="F355">
        <f t="shared" si="30"/>
        <v>0</v>
      </c>
    </row>
    <row r="356" spans="2:6">
      <c r="B356"/>
      <c r="F356">
        <f t="shared" si="30"/>
        <v>0</v>
      </c>
    </row>
    <row r="357" spans="2:6">
      <c r="B357"/>
      <c r="F357">
        <f t="shared" si="30"/>
        <v>0</v>
      </c>
    </row>
    <row r="358" spans="2:6">
      <c r="B358"/>
      <c r="F358">
        <f t="shared" si="30"/>
        <v>0</v>
      </c>
    </row>
    <row r="359" spans="2:6">
      <c r="B359"/>
      <c r="F359">
        <f t="shared" si="30"/>
        <v>0</v>
      </c>
    </row>
    <row r="360" spans="2:6">
      <c r="B360"/>
      <c r="F360">
        <f t="shared" si="30"/>
        <v>0</v>
      </c>
    </row>
    <row r="361" spans="2:6">
      <c r="B361"/>
      <c r="F361">
        <f t="shared" si="30"/>
        <v>0</v>
      </c>
    </row>
    <row r="362" spans="2:6">
      <c r="B362"/>
      <c r="F362">
        <f t="shared" si="30"/>
        <v>0</v>
      </c>
    </row>
    <row r="363" spans="2:6">
      <c r="B363"/>
      <c r="F363">
        <f t="shared" si="30"/>
        <v>0</v>
      </c>
    </row>
    <row r="364" spans="2:6">
      <c r="B364"/>
      <c r="F364">
        <f t="shared" si="30"/>
        <v>0</v>
      </c>
    </row>
    <row r="365" spans="2:6">
      <c r="B365"/>
      <c r="F365">
        <f t="shared" si="30"/>
        <v>0</v>
      </c>
    </row>
    <row r="366" spans="2:6">
      <c r="B366"/>
      <c r="F366">
        <f t="shared" si="30"/>
        <v>0</v>
      </c>
    </row>
    <row r="367" spans="2:6">
      <c r="B367"/>
      <c r="F367">
        <f t="shared" si="30"/>
        <v>0</v>
      </c>
    </row>
    <row r="368" spans="2:6">
      <c r="B368"/>
      <c r="F368">
        <f t="shared" si="30"/>
        <v>0</v>
      </c>
    </row>
    <row r="369" spans="2:6">
      <c r="B369"/>
      <c r="F369">
        <f t="shared" si="30"/>
        <v>0</v>
      </c>
    </row>
    <row r="370" spans="2:6">
      <c r="B370"/>
      <c r="F370">
        <f t="shared" si="30"/>
        <v>0</v>
      </c>
    </row>
    <row r="371" spans="2:6">
      <c r="B371"/>
      <c r="F371">
        <f t="shared" si="30"/>
        <v>0</v>
      </c>
    </row>
    <row r="372" spans="2:6">
      <c r="B372"/>
      <c r="F372">
        <f t="shared" si="30"/>
        <v>0</v>
      </c>
    </row>
    <row r="373" spans="2:6">
      <c r="B373"/>
      <c r="F373">
        <f t="shared" si="30"/>
        <v>0</v>
      </c>
    </row>
    <row r="374" spans="2:6">
      <c r="B374"/>
      <c r="F374">
        <f t="shared" si="30"/>
        <v>0</v>
      </c>
    </row>
    <row r="375" spans="2:6">
      <c r="B375"/>
      <c r="F375">
        <f t="shared" si="30"/>
        <v>0</v>
      </c>
    </row>
    <row r="376" spans="2:6">
      <c r="B376"/>
      <c r="F376">
        <f t="shared" si="30"/>
        <v>0</v>
      </c>
    </row>
    <row r="377" spans="2:6">
      <c r="B377"/>
      <c r="F377">
        <f t="shared" si="30"/>
        <v>0</v>
      </c>
    </row>
    <row r="378" spans="2:6">
      <c r="B378"/>
      <c r="F378">
        <f t="shared" si="30"/>
        <v>0</v>
      </c>
    </row>
    <row r="379" spans="2:6">
      <c r="B379"/>
      <c r="F379">
        <f t="shared" si="30"/>
        <v>0</v>
      </c>
    </row>
    <row r="380" spans="2:6">
      <c r="B380"/>
      <c r="F380">
        <f t="shared" si="30"/>
        <v>0</v>
      </c>
    </row>
    <row r="381" spans="2:6">
      <c r="B381"/>
      <c r="F381">
        <f t="shared" si="30"/>
        <v>0</v>
      </c>
    </row>
    <row r="382" spans="2:6">
      <c r="B382"/>
      <c r="F382">
        <f t="shared" si="30"/>
        <v>0</v>
      </c>
    </row>
    <row r="383" spans="2:6">
      <c r="B383"/>
      <c r="F383">
        <f t="shared" si="30"/>
        <v>0</v>
      </c>
    </row>
    <row r="384" spans="2:6">
      <c r="B384"/>
      <c r="F384">
        <f t="shared" si="30"/>
        <v>0</v>
      </c>
    </row>
    <row r="385" spans="2:6">
      <c r="B385"/>
      <c r="F385">
        <f t="shared" si="30"/>
        <v>0</v>
      </c>
    </row>
    <row r="386" spans="2:6">
      <c r="B386"/>
      <c r="F386">
        <f t="shared" si="30"/>
        <v>0</v>
      </c>
    </row>
    <row r="387" spans="2:6">
      <c r="B387"/>
      <c r="F387">
        <f t="shared" si="30"/>
        <v>0</v>
      </c>
    </row>
    <row r="388" spans="2:6">
      <c r="B388"/>
      <c r="F388">
        <f t="shared" si="30"/>
        <v>0</v>
      </c>
    </row>
    <row r="389" spans="2:6">
      <c r="B389"/>
      <c r="F389">
        <f t="shared" si="30"/>
        <v>0</v>
      </c>
    </row>
    <row r="390" spans="2:6">
      <c r="B390"/>
      <c r="F390">
        <f t="shared" si="30"/>
        <v>0</v>
      </c>
    </row>
    <row r="391" spans="2:6">
      <c r="B391"/>
      <c r="F391">
        <f t="shared" si="30"/>
        <v>0</v>
      </c>
    </row>
    <row r="392" spans="2:6">
      <c r="B392"/>
      <c r="F392">
        <f t="shared" si="30"/>
        <v>0</v>
      </c>
    </row>
    <row r="393" spans="2:6">
      <c r="B393"/>
      <c r="F393">
        <f t="shared" si="30"/>
        <v>0</v>
      </c>
    </row>
    <row r="394" spans="2:6">
      <c r="B394"/>
      <c r="F394">
        <f t="shared" si="30"/>
        <v>0</v>
      </c>
    </row>
    <row r="395" spans="2:6">
      <c r="B395"/>
      <c r="F395">
        <f t="shared" si="30"/>
        <v>0</v>
      </c>
    </row>
    <row r="396" spans="2:6">
      <c r="B396"/>
      <c r="F396">
        <f t="shared" si="30"/>
        <v>0</v>
      </c>
    </row>
    <row r="397" spans="2:6">
      <c r="B397"/>
      <c r="F397">
        <f t="shared" si="30"/>
        <v>0</v>
      </c>
    </row>
    <row r="398" spans="2:6">
      <c r="B398"/>
      <c r="F398">
        <f t="shared" si="30"/>
        <v>0</v>
      </c>
    </row>
    <row r="399" spans="2:6">
      <c r="B399"/>
      <c r="F399">
        <f t="shared" si="30"/>
        <v>0</v>
      </c>
    </row>
    <row r="400" spans="2:6">
      <c r="B400"/>
      <c r="F400">
        <f t="shared" si="30"/>
        <v>0</v>
      </c>
    </row>
    <row r="401" spans="2:6">
      <c r="B401"/>
      <c r="F401">
        <f t="shared" si="30"/>
        <v>0</v>
      </c>
    </row>
    <row r="402" spans="2:6">
      <c r="B402"/>
      <c r="F402">
        <f t="shared" si="30"/>
        <v>0</v>
      </c>
    </row>
    <row r="403" spans="2:6">
      <c r="B403"/>
      <c r="F403">
        <f t="shared" si="30"/>
        <v>0</v>
      </c>
    </row>
    <row r="404" spans="2:6">
      <c r="B404"/>
      <c r="F404">
        <f t="shared" si="30"/>
        <v>0</v>
      </c>
    </row>
    <row r="405" spans="2:6">
      <c r="B405"/>
      <c r="F405">
        <f t="shared" si="30"/>
        <v>0</v>
      </c>
    </row>
    <row r="406" spans="2:6">
      <c r="B406"/>
      <c r="F406">
        <f t="shared" si="30"/>
        <v>0</v>
      </c>
    </row>
    <row r="407" spans="2:6">
      <c r="B407"/>
      <c r="F407">
        <f t="shared" si="30"/>
        <v>0</v>
      </c>
    </row>
    <row r="408" spans="2:6">
      <c r="B408"/>
      <c r="F408">
        <f t="shared" si="30"/>
        <v>0</v>
      </c>
    </row>
    <row r="409" spans="2:6">
      <c r="B409"/>
      <c r="F409">
        <f t="shared" si="30"/>
        <v>0</v>
      </c>
    </row>
    <row r="410" spans="2:6">
      <c r="B410"/>
      <c r="F410">
        <f t="shared" ref="F410:F473" si="31">D410-E410</f>
        <v>0</v>
      </c>
    </row>
    <row r="411" spans="2:6">
      <c r="B411"/>
      <c r="F411">
        <f t="shared" si="31"/>
        <v>0</v>
      </c>
    </row>
    <row r="412" spans="2:6">
      <c r="B412"/>
      <c r="F412">
        <f t="shared" si="31"/>
        <v>0</v>
      </c>
    </row>
    <row r="413" spans="2:6">
      <c r="B413"/>
      <c r="F413">
        <f t="shared" si="31"/>
        <v>0</v>
      </c>
    </row>
    <row r="414" spans="2:6">
      <c r="B414"/>
      <c r="F414">
        <f t="shared" si="31"/>
        <v>0</v>
      </c>
    </row>
    <row r="415" spans="2:6">
      <c r="B415"/>
      <c r="F415">
        <f t="shared" si="31"/>
        <v>0</v>
      </c>
    </row>
    <row r="416" spans="2:6">
      <c r="B416"/>
      <c r="F416">
        <f t="shared" si="31"/>
        <v>0</v>
      </c>
    </row>
    <row r="417" spans="2:6">
      <c r="B417"/>
      <c r="F417">
        <f t="shared" si="31"/>
        <v>0</v>
      </c>
    </row>
    <row r="418" spans="2:6">
      <c r="B418"/>
      <c r="F418">
        <f t="shared" si="31"/>
        <v>0</v>
      </c>
    </row>
    <row r="419" spans="2:6">
      <c r="B419"/>
      <c r="F419">
        <f t="shared" si="31"/>
        <v>0</v>
      </c>
    </row>
    <row r="420" spans="2:6">
      <c r="B420"/>
      <c r="F420">
        <f t="shared" si="31"/>
        <v>0</v>
      </c>
    </row>
    <row r="421" spans="2:6">
      <c r="B421"/>
      <c r="F421">
        <f t="shared" si="31"/>
        <v>0</v>
      </c>
    </row>
    <row r="422" spans="2:6">
      <c r="B422"/>
      <c r="F422">
        <f t="shared" si="31"/>
        <v>0</v>
      </c>
    </row>
    <row r="423" spans="2:6">
      <c r="B423"/>
      <c r="F423">
        <f t="shared" si="31"/>
        <v>0</v>
      </c>
    </row>
    <row r="424" spans="2:6">
      <c r="B424"/>
      <c r="F424">
        <f t="shared" si="31"/>
        <v>0</v>
      </c>
    </row>
    <row r="425" spans="2:6">
      <c r="B425"/>
      <c r="F425">
        <f t="shared" si="31"/>
        <v>0</v>
      </c>
    </row>
    <row r="426" spans="2:6">
      <c r="B426"/>
      <c r="F426">
        <f t="shared" si="31"/>
        <v>0</v>
      </c>
    </row>
    <row r="427" spans="2:6">
      <c r="B427"/>
      <c r="F427">
        <f t="shared" si="31"/>
        <v>0</v>
      </c>
    </row>
    <row r="428" spans="2:6">
      <c r="B428"/>
      <c r="F428">
        <f t="shared" si="31"/>
        <v>0</v>
      </c>
    </row>
    <row r="429" spans="2:6">
      <c r="B429"/>
      <c r="F429">
        <f t="shared" si="31"/>
        <v>0</v>
      </c>
    </row>
    <row r="430" spans="2:6">
      <c r="B430"/>
      <c r="F430">
        <f t="shared" si="31"/>
        <v>0</v>
      </c>
    </row>
    <row r="431" spans="2:6">
      <c r="B431"/>
      <c r="F431">
        <f t="shared" si="31"/>
        <v>0</v>
      </c>
    </row>
    <row r="432" spans="2:6">
      <c r="B432"/>
      <c r="F432">
        <f t="shared" si="31"/>
        <v>0</v>
      </c>
    </row>
    <row r="433" spans="2:6">
      <c r="B433"/>
      <c r="F433">
        <f t="shared" si="31"/>
        <v>0</v>
      </c>
    </row>
    <row r="434" spans="2:6">
      <c r="B434"/>
      <c r="F434">
        <f t="shared" si="31"/>
        <v>0</v>
      </c>
    </row>
    <row r="435" spans="2:6">
      <c r="B435"/>
      <c r="F435">
        <f t="shared" si="31"/>
        <v>0</v>
      </c>
    </row>
    <row r="436" spans="2:6">
      <c r="B436"/>
      <c r="F436">
        <f t="shared" si="31"/>
        <v>0</v>
      </c>
    </row>
    <row r="437" spans="2:6">
      <c r="B437"/>
      <c r="F437">
        <f t="shared" si="31"/>
        <v>0</v>
      </c>
    </row>
    <row r="438" spans="2:6">
      <c r="B438"/>
      <c r="F438">
        <f t="shared" si="31"/>
        <v>0</v>
      </c>
    </row>
    <row r="439" spans="2:6">
      <c r="B439"/>
      <c r="F439">
        <f t="shared" si="31"/>
        <v>0</v>
      </c>
    </row>
    <row r="440" spans="2:6">
      <c r="B440"/>
      <c r="F440">
        <f t="shared" si="31"/>
        <v>0</v>
      </c>
    </row>
    <row r="441" spans="2:6">
      <c r="B441"/>
      <c r="F441">
        <f t="shared" si="31"/>
        <v>0</v>
      </c>
    </row>
    <row r="442" spans="2:6">
      <c r="B442"/>
      <c r="F442">
        <f t="shared" si="31"/>
        <v>0</v>
      </c>
    </row>
    <row r="443" spans="2:6">
      <c r="B443"/>
      <c r="F443">
        <f t="shared" si="31"/>
        <v>0</v>
      </c>
    </row>
    <row r="444" spans="2:6">
      <c r="B444"/>
      <c r="F444">
        <f t="shared" si="31"/>
        <v>0</v>
      </c>
    </row>
    <row r="445" spans="2:6">
      <c r="B445"/>
      <c r="F445">
        <f t="shared" si="31"/>
        <v>0</v>
      </c>
    </row>
    <row r="446" spans="2:6">
      <c r="B446"/>
      <c r="F446">
        <f t="shared" si="31"/>
        <v>0</v>
      </c>
    </row>
    <row r="447" spans="2:6">
      <c r="B447"/>
      <c r="F447">
        <f t="shared" si="31"/>
        <v>0</v>
      </c>
    </row>
    <row r="448" spans="2:6">
      <c r="B448"/>
      <c r="F448">
        <f t="shared" si="31"/>
        <v>0</v>
      </c>
    </row>
    <row r="449" spans="2:6">
      <c r="B449"/>
      <c r="F449">
        <f t="shared" si="31"/>
        <v>0</v>
      </c>
    </row>
    <row r="450" spans="2:6">
      <c r="B450"/>
      <c r="F450">
        <f t="shared" si="31"/>
        <v>0</v>
      </c>
    </row>
    <row r="451" spans="2:6">
      <c r="B451"/>
      <c r="F451">
        <f t="shared" si="31"/>
        <v>0</v>
      </c>
    </row>
    <row r="452" spans="2:6">
      <c r="B452"/>
      <c r="F452">
        <f t="shared" si="31"/>
        <v>0</v>
      </c>
    </row>
    <row r="453" spans="2:6">
      <c r="B453"/>
      <c r="F453">
        <f t="shared" si="31"/>
        <v>0</v>
      </c>
    </row>
    <row r="454" spans="2:6">
      <c r="B454"/>
      <c r="F454">
        <f t="shared" si="31"/>
        <v>0</v>
      </c>
    </row>
    <row r="455" spans="2:6">
      <c r="B455"/>
      <c r="F455">
        <f t="shared" si="31"/>
        <v>0</v>
      </c>
    </row>
    <row r="456" spans="2:6">
      <c r="B456"/>
      <c r="F456">
        <f t="shared" si="31"/>
        <v>0</v>
      </c>
    </row>
    <row r="457" spans="2:6">
      <c r="B457"/>
      <c r="F457">
        <f t="shared" si="31"/>
        <v>0</v>
      </c>
    </row>
    <row r="458" spans="2:6">
      <c r="B458"/>
      <c r="F458">
        <f t="shared" si="31"/>
        <v>0</v>
      </c>
    </row>
    <row r="459" spans="2:6">
      <c r="B459"/>
      <c r="F459">
        <f t="shared" si="31"/>
        <v>0</v>
      </c>
    </row>
    <row r="460" spans="2:6">
      <c r="B460"/>
      <c r="F460">
        <f t="shared" si="31"/>
        <v>0</v>
      </c>
    </row>
    <row r="461" spans="2:6">
      <c r="B461"/>
      <c r="F461">
        <f t="shared" si="31"/>
        <v>0</v>
      </c>
    </row>
    <row r="462" spans="2:6">
      <c r="B462"/>
      <c r="F462">
        <f t="shared" si="31"/>
        <v>0</v>
      </c>
    </row>
    <row r="463" spans="2:6">
      <c r="B463"/>
      <c r="F463">
        <f t="shared" si="31"/>
        <v>0</v>
      </c>
    </row>
    <row r="464" spans="2:6">
      <c r="B464"/>
      <c r="F464">
        <f t="shared" si="31"/>
        <v>0</v>
      </c>
    </row>
    <row r="465" spans="2:6">
      <c r="B465"/>
      <c r="F465">
        <f t="shared" si="31"/>
        <v>0</v>
      </c>
    </row>
    <row r="466" spans="2:6">
      <c r="B466"/>
      <c r="F466">
        <f t="shared" si="31"/>
        <v>0</v>
      </c>
    </row>
    <row r="467" spans="2:6">
      <c r="B467"/>
      <c r="F467">
        <f t="shared" si="31"/>
        <v>0</v>
      </c>
    </row>
    <row r="468" spans="2:6">
      <c r="B468"/>
      <c r="F468">
        <f t="shared" si="31"/>
        <v>0</v>
      </c>
    </row>
    <row r="469" spans="2:6">
      <c r="B469"/>
      <c r="F469">
        <f t="shared" si="31"/>
        <v>0</v>
      </c>
    </row>
    <row r="470" spans="2:6">
      <c r="B470"/>
      <c r="F470">
        <f t="shared" si="31"/>
        <v>0</v>
      </c>
    </row>
    <row r="471" spans="2:6">
      <c r="B471"/>
      <c r="F471">
        <f t="shared" si="31"/>
        <v>0</v>
      </c>
    </row>
    <row r="472" spans="2:6">
      <c r="B472"/>
      <c r="F472">
        <f t="shared" si="31"/>
        <v>0</v>
      </c>
    </row>
    <row r="473" spans="2:6">
      <c r="B473"/>
      <c r="F473">
        <f t="shared" si="31"/>
        <v>0</v>
      </c>
    </row>
    <row r="474" spans="2:6">
      <c r="B474"/>
      <c r="F474">
        <f t="shared" ref="F474:F537" si="32">D474-E474</f>
        <v>0</v>
      </c>
    </row>
    <row r="475" spans="2:6">
      <c r="B475"/>
      <c r="F475">
        <f t="shared" si="32"/>
        <v>0</v>
      </c>
    </row>
    <row r="476" spans="2:6">
      <c r="B476"/>
      <c r="F476">
        <f t="shared" si="32"/>
        <v>0</v>
      </c>
    </row>
    <row r="477" spans="2:6">
      <c r="B477"/>
      <c r="F477">
        <f t="shared" si="32"/>
        <v>0</v>
      </c>
    </row>
    <row r="478" spans="2:6">
      <c r="B478"/>
      <c r="F478">
        <f t="shared" si="32"/>
        <v>0</v>
      </c>
    </row>
    <row r="479" spans="2:6">
      <c r="B479"/>
      <c r="F479">
        <f t="shared" si="32"/>
        <v>0</v>
      </c>
    </row>
    <row r="480" spans="2:6">
      <c r="B480"/>
      <c r="F480">
        <f t="shared" si="32"/>
        <v>0</v>
      </c>
    </row>
    <row r="481" spans="2:6">
      <c r="B481"/>
      <c r="F481">
        <f t="shared" si="32"/>
        <v>0</v>
      </c>
    </row>
    <row r="482" spans="2:6">
      <c r="B482"/>
      <c r="F482">
        <f t="shared" si="32"/>
        <v>0</v>
      </c>
    </row>
    <row r="483" spans="2:6">
      <c r="B483"/>
      <c r="F483">
        <f t="shared" si="32"/>
        <v>0</v>
      </c>
    </row>
    <row r="484" spans="2:6">
      <c r="B484"/>
      <c r="F484">
        <f t="shared" si="32"/>
        <v>0</v>
      </c>
    </row>
    <row r="485" spans="2:6">
      <c r="B485"/>
      <c r="F485">
        <f t="shared" si="32"/>
        <v>0</v>
      </c>
    </row>
    <row r="486" spans="2:6">
      <c r="B486"/>
      <c r="F486">
        <f t="shared" si="32"/>
        <v>0</v>
      </c>
    </row>
    <row r="487" spans="2:6">
      <c r="B487"/>
      <c r="F487">
        <f t="shared" si="32"/>
        <v>0</v>
      </c>
    </row>
    <row r="488" spans="2:6">
      <c r="B488"/>
      <c r="F488">
        <f t="shared" si="32"/>
        <v>0</v>
      </c>
    </row>
    <row r="489" spans="2:6">
      <c r="B489"/>
      <c r="F489">
        <f t="shared" si="32"/>
        <v>0</v>
      </c>
    </row>
    <row r="490" spans="2:6">
      <c r="B490"/>
      <c r="F490">
        <f t="shared" si="32"/>
        <v>0</v>
      </c>
    </row>
    <row r="491" spans="2:6">
      <c r="B491"/>
      <c r="F491">
        <f t="shared" si="32"/>
        <v>0</v>
      </c>
    </row>
    <row r="492" spans="2:6">
      <c r="B492"/>
      <c r="F492">
        <f t="shared" si="32"/>
        <v>0</v>
      </c>
    </row>
    <row r="493" spans="2:6">
      <c r="B493"/>
      <c r="F493">
        <f t="shared" si="32"/>
        <v>0</v>
      </c>
    </row>
    <row r="494" spans="2:6">
      <c r="B494"/>
      <c r="F494">
        <f t="shared" si="32"/>
        <v>0</v>
      </c>
    </row>
    <row r="495" spans="2:6">
      <c r="B495"/>
      <c r="F495">
        <f t="shared" si="32"/>
        <v>0</v>
      </c>
    </row>
    <row r="496" spans="2:6">
      <c r="B496"/>
      <c r="F496">
        <f t="shared" si="32"/>
        <v>0</v>
      </c>
    </row>
    <row r="497" spans="2:6">
      <c r="B497"/>
      <c r="F497">
        <f t="shared" si="32"/>
        <v>0</v>
      </c>
    </row>
    <row r="498" spans="2:6">
      <c r="B498"/>
      <c r="F498">
        <f t="shared" si="32"/>
        <v>0</v>
      </c>
    </row>
    <row r="499" spans="2:6">
      <c r="B499"/>
      <c r="F499">
        <f t="shared" si="32"/>
        <v>0</v>
      </c>
    </row>
    <row r="500" spans="2:6">
      <c r="B500"/>
      <c r="F500">
        <f t="shared" si="32"/>
        <v>0</v>
      </c>
    </row>
    <row r="501" spans="2:6">
      <c r="B501"/>
      <c r="F501">
        <f t="shared" si="32"/>
        <v>0</v>
      </c>
    </row>
    <row r="502" spans="2:6">
      <c r="B502"/>
      <c r="F502">
        <f t="shared" si="32"/>
        <v>0</v>
      </c>
    </row>
    <row r="503" spans="2:6">
      <c r="B503"/>
      <c r="F503">
        <f t="shared" si="32"/>
        <v>0</v>
      </c>
    </row>
    <row r="504" spans="2:6">
      <c r="B504"/>
      <c r="F504">
        <f t="shared" si="32"/>
        <v>0</v>
      </c>
    </row>
    <row r="505" spans="2:6">
      <c r="B505"/>
      <c r="F505">
        <f t="shared" si="32"/>
        <v>0</v>
      </c>
    </row>
    <row r="506" spans="2:6">
      <c r="B506"/>
      <c r="F506">
        <f t="shared" si="32"/>
        <v>0</v>
      </c>
    </row>
    <row r="507" spans="2:6">
      <c r="B507"/>
      <c r="F507">
        <f t="shared" si="32"/>
        <v>0</v>
      </c>
    </row>
    <row r="508" spans="2:6">
      <c r="B508"/>
      <c r="F508">
        <f t="shared" si="32"/>
        <v>0</v>
      </c>
    </row>
    <row r="509" spans="2:6">
      <c r="B509"/>
      <c r="F509">
        <f t="shared" si="32"/>
        <v>0</v>
      </c>
    </row>
    <row r="510" spans="2:6">
      <c r="B510"/>
      <c r="F510">
        <f t="shared" si="32"/>
        <v>0</v>
      </c>
    </row>
    <row r="511" spans="2:6">
      <c r="B511"/>
      <c r="F511">
        <f t="shared" si="32"/>
        <v>0</v>
      </c>
    </row>
    <row r="512" spans="2:6">
      <c r="B512"/>
      <c r="F512">
        <f t="shared" si="32"/>
        <v>0</v>
      </c>
    </row>
    <row r="513" spans="2:6">
      <c r="B513"/>
      <c r="F513">
        <f t="shared" si="32"/>
        <v>0</v>
      </c>
    </row>
    <row r="514" spans="2:6">
      <c r="B514"/>
      <c r="F514">
        <f t="shared" si="32"/>
        <v>0</v>
      </c>
    </row>
    <row r="515" spans="2:6">
      <c r="B515"/>
      <c r="F515">
        <f t="shared" si="32"/>
        <v>0</v>
      </c>
    </row>
    <row r="516" spans="2:6">
      <c r="B516"/>
      <c r="F516">
        <f t="shared" si="32"/>
        <v>0</v>
      </c>
    </row>
    <row r="517" spans="2:6">
      <c r="B517"/>
      <c r="F517">
        <f t="shared" si="32"/>
        <v>0</v>
      </c>
    </row>
    <row r="518" spans="2:6">
      <c r="B518"/>
      <c r="F518">
        <f t="shared" si="32"/>
        <v>0</v>
      </c>
    </row>
    <row r="519" spans="2:6">
      <c r="B519"/>
      <c r="F519">
        <f t="shared" si="32"/>
        <v>0</v>
      </c>
    </row>
    <row r="520" spans="2:6">
      <c r="B520"/>
      <c r="F520">
        <f t="shared" si="32"/>
        <v>0</v>
      </c>
    </row>
    <row r="521" spans="2:6">
      <c r="B521"/>
      <c r="F521">
        <f t="shared" si="32"/>
        <v>0</v>
      </c>
    </row>
    <row r="522" spans="2:6">
      <c r="B522"/>
      <c r="F522">
        <f t="shared" si="32"/>
        <v>0</v>
      </c>
    </row>
    <row r="523" spans="2:6">
      <c r="B523"/>
      <c r="F523">
        <f t="shared" si="32"/>
        <v>0</v>
      </c>
    </row>
    <row r="524" spans="2:6">
      <c r="B524"/>
      <c r="F524">
        <f t="shared" si="32"/>
        <v>0</v>
      </c>
    </row>
    <row r="525" spans="2:6">
      <c r="B525"/>
      <c r="F525">
        <f t="shared" si="32"/>
        <v>0</v>
      </c>
    </row>
    <row r="526" spans="2:6">
      <c r="B526"/>
      <c r="F526">
        <f t="shared" si="32"/>
        <v>0</v>
      </c>
    </row>
    <row r="527" spans="2:6">
      <c r="B527"/>
      <c r="F527">
        <f t="shared" si="32"/>
        <v>0</v>
      </c>
    </row>
    <row r="528" spans="2:6">
      <c r="B528"/>
      <c r="F528">
        <f t="shared" si="32"/>
        <v>0</v>
      </c>
    </row>
    <row r="529" spans="2:6">
      <c r="B529"/>
      <c r="F529">
        <f t="shared" si="32"/>
        <v>0</v>
      </c>
    </row>
    <row r="530" spans="2:6">
      <c r="B530"/>
      <c r="F530">
        <f t="shared" si="32"/>
        <v>0</v>
      </c>
    </row>
    <row r="531" spans="2:6">
      <c r="B531"/>
      <c r="F531">
        <f t="shared" si="32"/>
        <v>0</v>
      </c>
    </row>
    <row r="532" spans="2:6">
      <c r="B532"/>
      <c r="F532">
        <f t="shared" si="32"/>
        <v>0</v>
      </c>
    </row>
    <row r="533" spans="2:6">
      <c r="B533"/>
      <c r="F533">
        <f t="shared" si="32"/>
        <v>0</v>
      </c>
    </row>
    <row r="534" spans="2:6">
      <c r="B534"/>
      <c r="F534">
        <f t="shared" si="32"/>
        <v>0</v>
      </c>
    </row>
    <row r="535" spans="2:6">
      <c r="B535"/>
      <c r="F535">
        <f t="shared" si="32"/>
        <v>0</v>
      </c>
    </row>
    <row r="536" spans="2:6">
      <c r="B536"/>
      <c r="F536">
        <f t="shared" si="32"/>
        <v>0</v>
      </c>
    </row>
    <row r="537" spans="2:6">
      <c r="B537"/>
      <c r="F537">
        <f t="shared" si="32"/>
        <v>0</v>
      </c>
    </row>
    <row r="538" spans="2:6">
      <c r="B538"/>
      <c r="F538">
        <f t="shared" ref="F538:F601" si="33">D538-E538</f>
        <v>0</v>
      </c>
    </row>
    <row r="539" spans="2:6">
      <c r="B539"/>
      <c r="F539">
        <f t="shared" si="33"/>
        <v>0</v>
      </c>
    </row>
    <row r="540" spans="2:6">
      <c r="B540"/>
      <c r="F540">
        <f t="shared" si="33"/>
        <v>0</v>
      </c>
    </row>
    <row r="541" spans="2:6">
      <c r="B541"/>
      <c r="F541">
        <f t="shared" si="33"/>
        <v>0</v>
      </c>
    </row>
    <row r="542" spans="2:6">
      <c r="B542"/>
      <c r="F542">
        <f t="shared" si="33"/>
        <v>0</v>
      </c>
    </row>
    <row r="543" spans="2:6">
      <c r="B543"/>
      <c r="F543">
        <f t="shared" si="33"/>
        <v>0</v>
      </c>
    </row>
    <row r="544" spans="2:6">
      <c r="B544"/>
      <c r="F544">
        <f t="shared" si="33"/>
        <v>0</v>
      </c>
    </row>
    <row r="545" spans="2:6">
      <c r="B545"/>
      <c r="F545">
        <f t="shared" si="33"/>
        <v>0</v>
      </c>
    </row>
    <row r="546" spans="2:6">
      <c r="B546"/>
      <c r="F546">
        <f t="shared" si="33"/>
        <v>0</v>
      </c>
    </row>
    <row r="547" spans="2:6">
      <c r="B547"/>
      <c r="F547">
        <f t="shared" si="33"/>
        <v>0</v>
      </c>
    </row>
    <row r="548" spans="2:6">
      <c r="B548"/>
      <c r="F548">
        <f t="shared" si="33"/>
        <v>0</v>
      </c>
    </row>
    <row r="549" spans="2:6">
      <c r="B549"/>
      <c r="F549">
        <f t="shared" si="33"/>
        <v>0</v>
      </c>
    </row>
    <row r="550" spans="2:6">
      <c r="B550"/>
      <c r="F550">
        <f t="shared" si="33"/>
        <v>0</v>
      </c>
    </row>
    <row r="551" spans="2:6">
      <c r="B551"/>
      <c r="F551">
        <f t="shared" si="33"/>
        <v>0</v>
      </c>
    </row>
    <row r="552" spans="2:6">
      <c r="B552"/>
      <c r="F552">
        <f t="shared" si="33"/>
        <v>0</v>
      </c>
    </row>
    <row r="553" spans="2:6">
      <c r="B553"/>
      <c r="F553">
        <f t="shared" si="33"/>
        <v>0</v>
      </c>
    </row>
    <row r="554" spans="2:6">
      <c r="B554"/>
      <c r="F554">
        <f t="shared" si="33"/>
        <v>0</v>
      </c>
    </row>
    <row r="555" spans="2:6">
      <c r="B555"/>
      <c r="F555">
        <f t="shared" si="33"/>
        <v>0</v>
      </c>
    </row>
    <row r="556" spans="2:6">
      <c r="B556"/>
      <c r="F556">
        <f t="shared" si="33"/>
        <v>0</v>
      </c>
    </row>
    <row r="557" spans="2:6">
      <c r="B557"/>
      <c r="F557">
        <f t="shared" si="33"/>
        <v>0</v>
      </c>
    </row>
    <row r="558" spans="2:6">
      <c r="B558"/>
      <c r="F558">
        <f t="shared" si="33"/>
        <v>0</v>
      </c>
    </row>
    <row r="559" spans="2:6">
      <c r="B559"/>
      <c r="F559">
        <f t="shared" si="33"/>
        <v>0</v>
      </c>
    </row>
    <row r="560" spans="2:6">
      <c r="B560"/>
      <c r="F560">
        <f t="shared" si="33"/>
        <v>0</v>
      </c>
    </row>
    <row r="561" spans="2:6">
      <c r="B561"/>
      <c r="F561">
        <f t="shared" si="33"/>
        <v>0</v>
      </c>
    </row>
    <row r="562" spans="2:6">
      <c r="B562"/>
      <c r="F562">
        <f t="shared" si="33"/>
        <v>0</v>
      </c>
    </row>
    <row r="563" spans="2:6">
      <c r="B563"/>
      <c r="F563">
        <f t="shared" si="33"/>
        <v>0</v>
      </c>
    </row>
    <row r="564" spans="2:6">
      <c r="B564"/>
      <c r="F564">
        <f t="shared" si="33"/>
        <v>0</v>
      </c>
    </row>
    <row r="565" spans="2:6">
      <c r="B565"/>
      <c r="F565">
        <f t="shared" si="33"/>
        <v>0</v>
      </c>
    </row>
    <row r="566" spans="2:6">
      <c r="B566"/>
      <c r="F566">
        <f t="shared" si="33"/>
        <v>0</v>
      </c>
    </row>
    <row r="567" spans="2:6">
      <c r="B567"/>
      <c r="F567">
        <f t="shared" si="33"/>
        <v>0</v>
      </c>
    </row>
    <row r="568" spans="2:6">
      <c r="B568"/>
      <c r="F568">
        <f t="shared" si="33"/>
        <v>0</v>
      </c>
    </row>
    <row r="569" spans="2:6">
      <c r="B569"/>
      <c r="F569">
        <f t="shared" si="33"/>
        <v>0</v>
      </c>
    </row>
    <row r="570" spans="2:6">
      <c r="B570"/>
      <c r="F570">
        <f t="shared" si="33"/>
        <v>0</v>
      </c>
    </row>
    <row r="571" spans="2:6">
      <c r="B571"/>
      <c r="F571">
        <f t="shared" si="33"/>
        <v>0</v>
      </c>
    </row>
    <row r="572" spans="2:6">
      <c r="B572"/>
      <c r="F572">
        <f t="shared" si="33"/>
        <v>0</v>
      </c>
    </row>
    <row r="573" spans="2:6">
      <c r="B573"/>
      <c r="F573">
        <f t="shared" si="33"/>
        <v>0</v>
      </c>
    </row>
    <row r="574" spans="2:6">
      <c r="B574"/>
      <c r="F574">
        <f t="shared" si="33"/>
        <v>0</v>
      </c>
    </row>
    <row r="575" spans="2:6">
      <c r="B575"/>
      <c r="F575">
        <f t="shared" si="33"/>
        <v>0</v>
      </c>
    </row>
    <row r="576" spans="2:6">
      <c r="B576"/>
      <c r="F576">
        <f t="shared" si="33"/>
        <v>0</v>
      </c>
    </row>
    <row r="577" spans="2:6">
      <c r="B577"/>
      <c r="F577">
        <f t="shared" si="33"/>
        <v>0</v>
      </c>
    </row>
    <row r="578" spans="2:6">
      <c r="B578"/>
      <c r="F578">
        <f t="shared" si="33"/>
        <v>0</v>
      </c>
    </row>
    <row r="579" spans="2:6">
      <c r="B579"/>
      <c r="F579">
        <f t="shared" si="33"/>
        <v>0</v>
      </c>
    </row>
    <row r="580" spans="2:6">
      <c r="B580"/>
      <c r="F580">
        <f t="shared" si="33"/>
        <v>0</v>
      </c>
    </row>
    <row r="581" spans="2:6">
      <c r="B581"/>
      <c r="F581">
        <f t="shared" si="33"/>
        <v>0</v>
      </c>
    </row>
    <row r="582" spans="2:6">
      <c r="B582"/>
      <c r="F582">
        <f t="shared" si="33"/>
        <v>0</v>
      </c>
    </row>
    <row r="583" spans="2:6">
      <c r="B583"/>
      <c r="F583">
        <f t="shared" si="33"/>
        <v>0</v>
      </c>
    </row>
    <row r="584" spans="2:6">
      <c r="B584"/>
      <c r="F584">
        <f t="shared" si="33"/>
        <v>0</v>
      </c>
    </row>
    <row r="585" spans="2:6">
      <c r="B585"/>
      <c r="F585">
        <f t="shared" si="33"/>
        <v>0</v>
      </c>
    </row>
    <row r="586" spans="2:6">
      <c r="B586"/>
      <c r="F586">
        <f t="shared" si="33"/>
        <v>0</v>
      </c>
    </row>
    <row r="587" spans="2:6">
      <c r="B587"/>
      <c r="F587">
        <f t="shared" si="33"/>
        <v>0</v>
      </c>
    </row>
    <row r="588" spans="2:6">
      <c r="B588"/>
      <c r="F588">
        <f t="shared" si="33"/>
        <v>0</v>
      </c>
    </row>
    <row r="589" spans="2:6">
      <c r="B589"/>
      <c r="F589">
        <f t="shared" si="33"/>
        <v>0</v>
      </c>
    </row>
    <row r="590" spans="2:6">
      <c r="B590"/>
      <c r="F590">
        <f t="shared" si="33"/>
        <v>0</v>
      </c>
    </row>
    <row r="591" spans="2:6">
      <c r="B591"/>
      <c r="F591">
        <f t="shared" si="33"/>
        <v>0</v>
      </c>
    </row>
    <row r="592" spans="2:6">
      <c r="B592"/>
      <c r="F592">
        <f t="shared" si="33"/>
        <v>0</v>
      </c>
    </row>
    <row r="593" spans="2:6">
      <c r="B593"/>
      <c r="F593">
        <f t="shared" si="33"/>
        <v>0</v>
      </c>
    </row>
    <row r="594" spans="2:6">
      <c r="B594"/>
      <c r="F594">
        <f t="shared" si="33"/>
        <v>0</v>
      </c>
    </row>
    <row r="595" spans="2:6">
      <c r="B595"/>
      <c r="F595">
        <f t="shared" si="33"/>
        <v>0</v>
      </c>
    </row>
    <row r="596" spans="2:6">
      <c r="B596"/>
      <c r="F596">
        <f t="shared" si="33"/>
        <v>0</v>
      </c>
    </row>
    <row r="597" spans="2:6">
      <c r="B597"/>
      <c r="F597">
        <f t="shared" si="33"/>
        <v>0</v>
      </c>
    </row>
    <row r="598" spans="2:6">
      <c r="B598"/>
      <c r="F598">
        <f t="shared" si="33"/>
        <v>0</v>
      </c>
    </row>
    <row r="599" spans="2:6">
      <c r="B599"/>
      <c r="F599">
        <f t="shared" si="33"/>
        <v>0</v>
      </c>
    </row>
    <row r="600" spans="2:6">
      <c r="B600"/>
      <c r="F600">
        <f t="shared" si="33"/>
        <v>0</v>
      </c>
    </row>
    <row r="601" spans="2:6">
      <c r="B601"/>
      <c r="F601">
        <f t="shared" si="33"/>
        <v>0</v>
      </c>
    </row>
    <row r="602" spans="2:6">
      <c r="B602"/>
      <c r="F602">
        <f t="shared" ref="F602:F665" si="34">D602-E602</f>
        <v>0</v>
      </c>
    </row>
    <row r="603" spans="2:6">
      <c r="B603"/>
      <c r="F603">
        <f t="shared" si="34"/>
        <v>0</v>
      </c>
    </row>
    <row r="604" spans="2:6">
      <c r="B604"/>
      <c r="F604">
        <f t="shared" si="34"/>
        <v>0</v>
      </c>
    </row>
    <row r="605" spans="2:6">
      <c r="B605"/>
      <c r="F605">
        <f t="shared" si="34"/>
        <v>0</v>
      </c>
    </row>
    <row r="606" spans="2:6">
      <c r="B606"/>
      <c r="F606">
        <f t="shared" si="34"/>
        <v>0</v>
      </c>
    </row>
    <row r="607" spans="2:6">
      <c r="B607"/>
      <c r="F607">
        <f t="shared" si="34"/>
        <v>0</v>
      </c>
    </row>
    <row r="608" spans="2:6">
      <c r="B608"/>
      <c r="F608">
        <f t="shared" si="34"/>
        <v>0</v>
      </c>
    </row>
    <row r="609" spans="2:6">
      <c r="B609"/>
      <c r="F609">
        <f t="shared" si="34"/>
        <v>0</v>
      </c>
    </row>
    <row r="610" spans="2:6">
      <c r="B610"/>
      <c r="F610">
        <f t="shared" si="34"/>
        <v>0</v>
      </c>
    </row>
    <row r="611" spans="2:6">
      <c r="B611"/>
      <c r="F611">
        <f t="shared" si="34"/>
        <v>0</v>
      </c>
    </row>
    <row r="612" spans="2:6">
      <c r="B612"/>
      <c r="F612">
        <f t="shared" si="34"/>
        <v>0</v>
      </c>
    </row>
    <row r="613" spans="2:6">
      <c r="B613"/>
      <c r="F613">
        <f t="shared" si="34"/>
        <v>0</v>
      </c>
    </row>
    <row r="614" spans="2:6">
      <c r="B614"/>
      <c r="F614">
        <f t="shared" si="34"/>
        <v>0</v>
      </c>
    </row>
    <row r="615" spans="2:6">
      <c r="B615"/>
      <c r="F615">
        <f t="shared" si="34"/>
        <v>0</v>
      </c>
    </row>
    <row r="616" spans="2:6">
      <c r="B616"/>
      <c r="F616">
        <f t="shared" si="34"/>
        <v>0</v>
      </c>
    </row>
    <row r="617" spans="2:6">
      <c r="B617"/>
      <c r="F617">
        <f t="shared" si="34"/>
        <v>0</v>
      </c>
    </row>
    <row r="618" spans="2:6">
      <c r="B618"/>
      <c r="F618">
        <f t="shared" si="34"/>
        <v>0</v>
      </c>
    </row>
    <row r="619" spans="2:6">
      <c r="B619"/>
      <c r="F619">
        <f t="shared" si="34"/>
        <v>0</v>
      </c>
    </row>
    <row r="620" spans="2:6">
      <c r="B620"/>
      <c r="F620">
        <f t="shared" si="34"/>
        <v>0</v>
      </c>
    </row>
    <row r="621" spans="2:6">
      <c r="B621"/>
      <c r="F621">
        <f t="shared" si="34"/>
        <v>0</v>
      </c>
    </row>
    <row r="622" spans="2:6">
      <c r="B622"/>
      <c r="F622">
        <f t="shared" si="34"/>
        <v>0</v>
      </c>
    </row>
    <row r="623" spans="2:6">
      <c r="B623"/>
      <c r="F623">
        <f t="shared" si="34"/>
        <v>0</v>
      </c>
    </row>
    <row r="624" spans="2:6">
      <c r="B624"/>
      <c r="F624">
        <f t="shared" si="34"/>
        <v>0</v>
      </c>
    </row>
    <row r="625" spans="2:6">
      <c r="B625"/>
      <c r="F625">
        <f t="shared" si="34"/>
        <v>0</v>
      </c>
    </row>
    <row r="626" spans="2:6">
      <c r="B626"/>
      <c r="F626">
        <f t="shared" si="34"/>
        <v>0</v>
      </c>
    </row>
    <row r="627" spans="2:6">
      <c r="B627"/>
      <c r="F627">
        <f t="shared" si="34"/>
        <v>0</v>
      </c>
    </row>
    <row r="628" spans="2:6">
      <c r="B628"/>
      <c r="F628">
        <f t="shared" si="34"/>
        <v>0</v>
      </c>
    </row>
    <row r="629" spans="2:6">
      <c r="B629"/>
      <c r="F629">
        <f t="shared" si="34"/>
        <v>0</v>
      </c>
    </row>
    <row r="630" spans="2:6">
      <c r="B630"/>
      <c r="F630">
        <f t="shared" si="34"/>
        <v>0</v>
      </c>
    </row>
    <row r="631" spans="2:6">
      <c r="B631"/>
      <c r="F631">
        <f t="shared" si="34"/>
        <v>0</v>
      </c>
    </row>
    <row r="632" spans="2:6">
      <c r="B632"/>
      <c r="F632">
        <f t="shared" si="34"/>
        <v>0</v>
      </c>
    </row>
    <row r="633" spans="2:6">
      <c r="B633"/>
      <c r="F633">
        <f t="shared" si="34"/>
        <v>0</v>
      </c>
    </row>
    <row r="634" spans="2:6">
      <c r="B634"/>
      <c r="F634">
        <f t="shared" si="34"/>
        <v>0</v>
      </c>
    </row>
    <row r="635" spans="2:6">
      <c r="B635"/>
      <c r="F635">
        <f t="shared" si="34"/>
        <v>0</v>
      </c>
    </row>
    <row r="636" spans="2:6">
      <c r="B636"/>
      <c r="F636">
        <f t="shared" si="34"/>
        <v>0</v>
      </c>
    </row>
    <row r="637" spans="2:6">
      <c r="B637"/>
      <c r="F637">
        <f t="shared" si="34"/>
        <v>0</v>
      </c>
    </row>
    <row r="638" spans="2:6">
      <c r="B638"/>
      <c r="F638">
        <f t="shared" si="34"/>
        <v>0</v>
      </c>
    </row>
    <row r="639" spans="2:6">
      <c r="B639"/>
      <c r="F639">
        <f t="shared" si="34"/>
        <v>0</v>
      </c>
    </row>
    <row r="640" spans="2:6">
      <c r="B640"/>
      <c r="F640">
        <f t="shared" si="34"/>
        <v>0</v>
      </c>
    </row>
    <row r="641" spans="2:6">
      <c r="B641"/>
      <c r="F641">
        <f t="shared" si="34"/>
        <v>0</v>
      </c>
    </row>
    <row r="642" spans="2:6">
      <c r="B642"/>
      <c r="F642">
        <f t="shared" si="34"/>
        <v>0</v>
      </c>
    </row>
    <row r="643" spans="2:6">
      <c r="B643"/>
      <c r="F643">
        <f t="shared" si="34"/>
        <v>0</v>
      </c>
    </row>
    <row r="644" spans="2:6">
      <c r="B644"/>
      <c r="F644">
        <f t="shared" si="34"/>
        <v>0</v>
      </c>
    </row>
    <row r="645" spans="2:6">
      <c r="B645"/>
      <c r="F645">
        <f t="shared" si="34"/>
        <v>0</v>
      </c>
    </row>
    <row r="646" spans="2:6">
      <c r="B646"/>
      <c r="F646">
        <f t="shared" si="34"/>
        <v>0</v>
      </c>
    </row>
    <row r="647" spans="2:6">
      <c r="B647"/>
      <c r="F647">
        <f t="shared" si="34"/>
        <v>0</v>
      </c>
    </row>
    <row r="648" spans="2:6">
      <c r="B648"/>
      <c r="F648">
        <f t="shared" si="34"/>
        <v>0</v>
      </c>
    </row>
    <row r="649" spans="2:6">
      <c r="B649"/>
      <c r="F649">
        <f t="shared" si="34"/>
        <v>0</v>
      </c>
    </row>
    <row r="650" spans="2:6">
      <c r="B650"/>
      <c r="F650">
        <f t="shared" si="34"/>
        <v>0</v>
      </c>
    </row>
    <row r="651" spans="2:6">
      <c r="B651"/>
      <c r="F651">
        <f t="shared" si="34"/>
        <v>0</v>
      </c>
    </row>
    <row r="652" spans="2:6">
      <c r="B652"/>
      <c r="F652">
        <f t="shared" si="34"/>
        <v>0</v>
      </c>
    </row>
    <row r="653" spans="2:6">
      <c r="B653"/>
      <c r="F653">
        <f t="shared" si="34"/>
        <v>0</v>
      </c>
    </row>
    <row r="654" spans="2:6">
      <c r="B654"/>
      <c r="F654">
        <f t="shared" si="34"/>
        <v>0</v>
      </c>
    </row>
    <row r="655" spans="2:6">
      <c r="B655"/>
      <c r="F655">
        <f t="shared" si="34"/>
        <v>0</v>
      </c>
    </row>
    <row r="656" spans="2:6">
      <c r="B656"/>
      <c r="F656">
        <f t="shared" si="34"/>
        <v>0</v>
      </c>
    </row>
    <row r="657" spans="2:6">
      <c r="B657"/>
      <c r="F657">
        <f t="shared" si="34"/>
        <v>0</v>
      </c>
    </row>
    <row r="658" spans="2:6">
      <c r="B658"/>
      <c r="F658">
        <f t="shared" si="34"/>
        <v>0</v>
      </c>
    </row>
    <row r="659" spans="2:6">
      <c r="B659"/>
      <c r="F659">
        <f t="shared" si="34"/>
        <v>0</v>
      </c>
    </row>
    <row r="660" spans="2:6">
      <c r="B660"/>
      <c r="F660">
        <f t="shared" si="34"/>
        <v>0</v>
      </c>
    </row>
    <row r="661" spans="2:6">
      <c r="B661"/>
      <c r="F661">
        <f t="shared" si="34"/>
        <v>0</v>
      </c>
    </row>
    <row r="662" spans="2:6">
      <c r="B662"/>
      <c r="F662">
        <f t="shared" si="34"/>
        <v>0</v>
      </c>
    </row>
    <row r="663" spans="2:6">
      <c r="B663"/>
      <c r="F663">
        <f t="shared" si="34"/>
        <v>0</v>
      </c>
    </row>
    <row r="664" spans="2:6">
      <c r="B664"/>
      <c r="F664">
        <f t="shared" si="34"/>
        <v>0</v>
      </c>
    </row>
    <row r="665" spans="2:6">
      <c r="B665"/>
      <c r="F665">
        <f t="shared" si="34"/>
        <v>0</v>
      </c>
    </row>
    <row r="666" spans="2:6">
      <c r="B666"/>
      <c r="F666">
        <f t="shared" ref="F666:F728" si="35">D666-E666</f>
        <v>0</v>
      </c>
    </row>
    <row r="667" spans="2:6">
      <c r="B667"/>
      <c r="F667">
        <f t="shared" si="35"/>
        <v>0</v>
      </c>
    </row>
    <row r="668" spans="2:6">
      <c r="B668"/>
      <c r="F668">
        <f t="shared" si="35"/>
        <v>0</v>
      </c>
    </row>
    <row r="669" spans="2:6">
      <c r="B669"/>
      <c r="F669">
        <f t="shared" si="35"/>
        <v>0</v>
      </c>
    </row>
    <row r="670" spans="2:6">
      <c r="B670"/>
      <c r="F670">
        <f t="shared" si="35"/>
        <v>0</v>
      </c>
    </row>
    <row r="671" spans="2:6">
      <c r="B671"/>
      <c r="F671">
        <f t="shared" si="35"/>
        <v>0</v>
      </c>
    </row>
    <row r="672" spans="2:6">
      <c r="B672"/>
      <c r="F672">
        <f t="shared" si="35"/>
        <v>0</v>
      </c>
    </row>
    <row r="673" spans="2:6">
      <c r="B673"/>
      <c r="F673">
        <f t="shared" si="35"/>
        <v>0</v>
      </c>
    </row>
    <row r="674" spans="2:6">
      <c r="B674"/>
      <c r="F674">
        <f t="shared" si="35"/>
        <v>0</v>
      </c>
    </row>
    <row r="675" spans="2:6">
      <c r="B675"/>
      <c r="F675">
        <f t="shared" si="35"/>
        <v>0</v>
      </c>
    </row>
    <row r="676" spans="2:6">
      <c r="B676"/>
      <c r="F676">
        <f t="shared" si="35"/>
        <v>0</v>
      </c>
    </row>
    <row r="677" spans="2:6">
      <c r="B677"/>
      <c r="F677">
        <f t="shared" si="35"/>
        <v>0</v>
      </c>
    </row>
    <row r="678" spans="2:6">
      <c r="B678"/>
      <c r="F678">
        <f t="shared" si="35"/>
        <v>0</v>
      </c>
    </row>
    <row r="679" spans="2:6">
      <c r="B679"/>
      <c r="F679">
        <f t="shared" si="35"/>
        <v>0</v>
      </c>
    </row>
    <row r="680" spans="2:6">
      <c r="B680"/>
      <c r="F680">
        <f t="shared" si="35"/>
        <v>0</v>
      </c>
    </row>
    <row r="681" spans="2:6">
      <c r="B681"/>
      <c r="F681">
        <f t="shared" si="35"/>
        <v>0</v>
      </c>
    </row>
    <row r="682" spans="2:6">
      <c r="B682"/>
      <c r="F682">
        <f t="shared" si="35"/>
        <v>0</v>
      </c>
    </row>
    <row r="683" spans="2:6">
      <c r="B683"/>
      <c r="F683">
        <f t="shared" si="35"/>
        <v>0</v>
      </c>
    </row>
    <row r="684" spans="2:6">
      <c r="B684"/>
      <c r="F684">
        <f t="shared" si="35"/>
        <v>0</v>
      </c>
    </row>
    <row r="685" spans="2:6">
      <c r="B685"/>
      <c r="F685">
        <f t="shared" si="35"/>
        <v>0</v>
      </c>
    </row>
    <row r="686" spans="2:6">
      <c r="B686"/>
      <c r="F686">
        <f t="shared" si="35"/>
        <v>0</v>
      </c>
    </row>
    <row r="687" spans="2:6">
      <c r="B687"/>
      <c r="F687">
        <f t="shared" si="35"/>
        <v>0</v>
      </c>
    </row>
    <row r="688" spans="2:6">
      <c r="B688"/>
      <c r="F688">
        <f t="shared" si="35"/>
        <v>0</v>
      </c>
    </row>
    <row r="689" spans="2:6">
      <c r="B689"/>
      <c r="F689">
        <f t="shared" si="35"/>
        <v>0</v>
      </c>
    </row>
    <row r="690" spans="2:6">
      <c r="B690"/>
      <c r="F690">
        <f t="shared" si="35"/>
        <v>0</v>
      </c>
    </row>
    <row r="691" spans="2:6">
      <c r="B691"/>
      <c r="F691">
        <f t="shared" si="35"/>
        <v>0</v>
      </c>
    </row>
    <row r="692" spans="2:6">
      <c r="B692"/>
      <c r="F692">
        <f t="shared" si="35"/>
        <v>0</v>
      </c>
    </row>
    <row r="693" spans="2:6">
      <c r="B693"/>
      <c r="F693">
        <f t="shared" si="35"/>
        <v>0</v>
      </c>
    </row>
    <row r="694" spans="2:6">
      <c r="B694"/>
      <c r="F694">
        <f t="shared" si="35"/>
        <v>0</v>
      </c>
    </row>
    <row r="695" spans="2:6">
      <c r="B695"/>
      <c r="F695">
        <f t="shared" si="35"/>
        <v>0</v>
      </c>
    </row>
    <row r="696" spans="2:6">
      <c r="B696"/>
      <c r="F696">
        <f t="shared" si="35"/>
        <v>0</v>
      </c>
    </row>
    <row r="697" spans="2:6">
      <c r="B697"/>
      <c r="F697">
        <f t="shared" si="35"/>
        <v>0</v>
      </c>
    </row>
    <row r="698" spans="2:6">
      <c r="B698"/>
      <c r="F698">
        <f t="shared" si="35"/>
        <v>0</v>
      </c>
    </row>
    <row r="699" spans="2:6">
      <c r="B699"/>
      <c r="F699">
        <f t="shared" si="35"/>
        <v>0</v>
      </c>
    </row>
    <row r="700" spans="2:6">
      <c r="B700"/>
      <c r="F700">
        <f t="shared" si="35"/>
        <v>0</v>
      </c>
    </row>
    <row r="701" spans="2:6">
      <c r="B701"/>
      <c r="F701">
        <f t="shared" si="35"/>
        <v>0</v>
      </c>
    </row>
    <row r="702" spans="2:6">
      <c r="B702"/>
      <c r="F702">
        <f t="shared" si="35"/>
        <v>0</v>
      </c>
    </row>
    <row r="703" spans="2:6">
      <c r="B703"/>
      <c r="F703">
        <f t="shared" si="35"/>
        <v>0</v>
      </c>
    </row>
    <row r="704" spans="2:6">
      <c r="B704"/>
      <c r="F704">
        <f t="shared" si="35"/>
        <v>0</v>
      </c>
    </row>
    <row r="705" spans="2:6">
      <c r="B705"/>
      <c r="F705">
        <f t="shared" si="35"/>
        <v>0</v>
      </c>
    </row>
    <row r="706" spans="2:6">
      <c r="B706"/>
      <c r="F706">
        <f t="shared" si="35"/>
        <v>0</v>
      </c>
    </row>
    <row r="707" spans="2:6">
      <c r="B707"/>
      <c r="F707">
        <f t="shared" si="35"/>
        <v>0</v>
      </c>
    </row>
    <row r="708" spans="2:6">
      <c r="B708"/>
      <c r="F708">
        <f t="shared" si="35"/>
        <v>0</v>
      </c>
    </row>
    <row r="709" spans="2:6">
      <c r="B709"/>
      <c r="F709">
        <f t="shared" si="35"/>
        <v>0</v>
      </c>
    </row>
    <row r="710" spans="2:6">
      <c r="B710"/>
      <c r="F710">
        <f t="shared" si="35"/>
        <v>0</v>
      </c>
    </row>
    <row r="711" spans="2:6">
      <c r="B711"/>
      <c r="F711">
        <f t="shared" si="35"/>
        <v>0</v>
      </c>
    </row>
    <row r="712" spans="2:6">
      <c r="B712"/>
      <c r="F712">
        <f t="shared" si="35"/>
        <v>0</v>
      </c>
    </row>
    <row r="713" spans="2:6">
      <c r="B713"/>
      <c r="F713">
        <f t="shared" si="35"/>
        <v>0</v>
      </c>
    </row>
    <row r="714" spans="2:6">
      <c r="B714"/>
      <c r="F714">
        <f t="shared" si="35"/>
        <v>0</v>
      </c>
    </row>
    <row r="715" spans="2:6">
      <c r="B715"/>
      <c r="F715">
        <f t="shared" si="35"/>
        <v>0</v>
      </c>
    </row>
    <row r="716" spans="2:6">
      <c r="B716"/>
      <c r="F716">
        <f t="shared" si="35"/>
        <v>0</v>
      </c>
    </row>
    <row r="717" spans="2:6">
      <c r="B717"/>
      <c r="F717">
        <f t="shared" si="35"/>
        <v>0</v>
      </c>
    </row>
    <row r="718" spans="2:6">
      <c r="B718"/>
      <c r="F718">
        <f t="shared" si="35"/>
        <v>0</v>
      </c>
    </row>
    <row r="719" spans="2:6">
      <c r="B719"/>
      <c r="F719">
        <f t="shared" si="35"/>
        <v>0</v>
      </c>
    </row>
    <row r="720" spans="2:6">
      <c r="B720"/>
      <c r="F720">
        <f t="shared" si="35"/>
        <v>0</v>
      </c>
    </row>
    <row r="721" spans="2:6">
      <c r="B721"/>
      <c r="F721">
        <f t="shared" si="35"/>
        <v>0</v>
      </c>
    </row>
    <row r="722" spans="2:6">
      <c r="B722"/>
      <c r="F722">
        <f t="shared" si="35"/>
        <v>0</v>
      </c>
    </row>
    <row r="723" spans="2:6">
      <c r="B723"/>
      <c r="F723">
        <f t="shared" si="35"/>
        <v>0</v>
      </c>
    </row>
    <row r="724" spans="2:6">
      <c r="B724"/>
      <c r="F724">
        <f t="shared" si="35"/>
        <v>0</v>
      </c>
    </row>
    <row r="725" spans="2:6">
      <c r="B725"/>
      <c r="F725">
        <f t="shared" si="35"/>
        <v>0</v>
      </c>
    </row>
    <row r="726" spans="2:6">
      <c r="B726"/>
      <c r="F726">
        <f t="shared" si="35"/>
        <v>0</v>
      </c>
    </row>
    <row r="727" spans="2:6">
      <c r="B727"/>
      <c r="F727">
        <f t="shared" si="35"/>
        <v>0</v>
      </c>
    </row>
    <row r="728" spans="2:6">
      <c r="B728"/>
      <c r="F728">
        <f t="shared" si="35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8" t="s">
        <v>815</v>
      </c>
      <c r="B1" s="21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8" t="s">
        <v>488</v>
      </c>
      <c r="B584" s="169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8" t="s">
        <v>489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8" t="s">
        <v>490</v>
      </c>
      <c r="B586" s="169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8" t="s">
        <v>556</v>
      </c>
      <c r="B668" s="169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8" t="s">
        <v>557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8" t="s">
        <v>558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C500" zoomScale="120" zoomScaleNormal="120" workbookViewId="0">
      <selection activeCell="E510" sqref="E510"/>
    </sheetView>
  </sheetViews>
  <sheetFormatPr baseColWidth="10" defaultColWidth="9.140625" defaultRowHeight="15" outlineLevelRow="3"/>
  <cols>
    <col min="1" max="1" width="7" bestFit="1" customWidth="1"/>
    <col min="2" max="2" width="81.5703125" customWidth="1"/>
    <col min="3" max="3" width="23" customWidth="1"/>
    <col min="4" max="4" width="25" customWidth="1"/>
    <col min="5" max="5" width="24.85546875" customWidth="1"/>
    <col min="7" max="7" width="15.5703125" bestFit="1" customWidth="1"/>
    <col min="8" max="8" width="24.28515625" customWidth="1"/>
    <col min="9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59" t="s">
        <v>853</v>
      </c>
      <c r="E1" s="159" t="s">
        <v>852</v>
      </c>
      <c r="G1" s="43" t="s">
        <v>31</v>
      </c>
      <c r="H1" s="44">
        <f>C2+C114</f>
        <v>55252010</v>
      </c>
      <c r="I1" s="45"/>
      <c r="J1" s="46" t="b">
        <f>AND(H1=I1)</f>
        <v>0</v>
      </c>
    </row>
    <row r="2" spans="1:14">
      <c r="A2" s="186" t="s">
        <v>60</v>
      </c>
      <c r="B2" s="186"/>
      <c r="C2" s="26">
        <f>C3+C67</f>
        <v>19887000</v>
      </c>
      <c r="D2" s="26">
        <f>D3+D67</f>
        <v>19887000</v>
      </c>
      <c r="E2" s="26">
        <f>E3+E67</f>
        <v>19887000</v>
      </c>
      <c r="G2" s="39" t="s">
        <v>60</v>
      </c>
      <c r="H2" s="41">
        <f>C2</f>
        <v>19887000</v>
      </c>
      <c r="I2" s="42"/>
      <c r="J2" s="40" t="b">
        <f>AND(H2=I2)</f>
        <v>0</v>
      </c>
    </row>
    <row r="3" spans="1:14">
      <c r="A3" s="183" t="s">
        <v>578</v>
      </c>
      <c r="B3" s="183"/>
      <c r="C3" s="23">
        <f>C4+C11+C38+C61</f>
        <v>13385000</v>
      </c>
      <c r="D3" s="23">
        <f>D4+D11+D38+D61</f>
        <v>13385000</v>
      </c>
      <c r="E3" s="23">
        <f>E4+E11+E38+E61</f>
        <v>13385000</v>
      </c>
      <c r="G3" s="39" t="s">
        <v>57</v>
      </c>
      <c r="H3" s="41">
        <f t="shared" ref="H3:H66" si="0">C3</f>
        <v>13385000</v>
      </c>
      <c r="I3" s="42"/>
      <c r="J3" s="40" t="b">
        <f>AND(H3=I3)</f>
        <v>0</v>
      </c>
    </row>
    <row r="4" spans="1:14" ht="15" customHeight="1">
      <c r="A4" s="179" t="s">
        <v>124</v>
      </c>
      <c r="B4" s="180"/>
      <c r="C4" s="21">
        <f>SUM(C5:C10)</f>
        <v>9960000</v>
      </c>
      <c r="D4" s="21">
        <f>SUM(D5:D10)</f>
        <v>9960000</v>
      </c>
      <c r="E4" s="21">
        <f>SUM(E5:E10)</f>
        <v>9960000</v>
      </c>
      <c r="F4" s="17"/>
      <c r="G4" s="39" t="s">
        <v>53</v>
      </c>
      <c r="H4" s="41">
        <f t="shared" si="0"/>
        <v>9960000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1800000</v>
      </c>
      <c r="D5" s="2">
        <f>C5</f>
        <v>1800000</v>
      </c>
      <c r="E5" s="2">
        <f>D5</f>
        <v>1800000</v>
      </c>
      <c r="F5" s="17"/>
      <c r="G5" s="17"/>
      <c r="H5" s="41">
        <f t="shared" si="0"/>
        <v>1800000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650000</v>
      </c>
      <c r="D6" s="2">
        <f t="shared" ref="D6:E10" si="1">C6</f>
        <v>650000</v>
      </c>
      <c r="E6" s="2">
        <f t="shared" si="1"/>
        <v>650000</v>
      </c>
      <c r="F6" s="17"/>
      <c r="G6" s="17"/>
      <c r="H6" s="41">
        <f t="shared" si="0"/>
        <v>650000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7000000</v>
      </c>
      <c r="D7" s="2">
        <f t="shared" si="1"/>
        <v>7000000</v>
      </c>
      <c r="E7" s="2">
        <f t="shared" si="1"/>
        <v>7000000</v>
      </c>
      <c r="F7" s="17"/>
      <c r="G7" s="17"/>
      <c r="H7" s="41">
        <f t="shared" si="0"/>
        <v>7000000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400000</v>
      </c>
      <c r="D8" s="2">
        <f t="shared" si="1"/>
        <v>400000</v>
      </c>
      <c r="E8" s="2">
        <f t="shared" si="1"/>
        <v>400000</v>
      </c>
      <c r="F8" s="17"/>
      <c r="G8" s="17"/>
      <c r="H8" s="41">
        <f t="shared" si="0"/>
        <v>400000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100000</v>
      </c>
      <c r="D9" s="2">
        <f t="shared" si="1"/>
        <v>100000</v>
      </c>
      <c r="E9" s="2">
        <f t="shared" si="1"/>
        <v>100000</v>
      </c>
      <c r="F9" s="17"/>
      <c r="G9" s="17"/>
      <c r="H9" s="41">
        <f t="shared" si="0"/>
        <v>100000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1832000</v>
      </c>
      <c r="D11" s="21">
        <f>SUM(D12:D37)</f>
        <v>1832000</v>
      </c>
      <c r="E11" s="21">
        <f>SUM(E12:E37)</f>
        <v>1832000</v>
      </c>
      <c r="F11" s="17"/>
      <c r="G11" s="39" t="s">
        <v>54</v>
      </c>
      <c r="H11" s="41">
        <f t="shared" si="0"/>
        <v>1832000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35000</v>
      </c>
      <c r="D12" s="2">
        <f>C12</f>
        <v>35000</v>
      </c>
      <c r="E12" s="2">
        <f>D12</f>
        <v>35000</v>
      </c>
      <c r="H12" s="41">
        <f t="shared" si="0"/>
        <v>35000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1000000</v>
      </c>
      <c r="D19" s="2">
        <f t="shared" si="2"/>
        <v>1000000</v>
      </c>
      <c r="E19" s="2">
        <f t="shared" si="2"/>
        <v>1000000</v>
      </c>
      <c r="H19" s="41">
        <f t="shared" si="0"/>
        <v>1000000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5000</v>
      </c>
      <c r="D23" s="2">
        <f t="shared" si="2"/>
        <v>5000</v>
      </c>
      <c r="E23" s="2">
        <f t="shared" si="2"/>
        <v>5000</v>
      </c>
      <c r="H23" s="41">
        <f t="shared" si="0"/>
        <v>5000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500000</v>
      </c>
      <c r="D32" s="2">
        <f t="shared" si="3"/>
        <v>500000</v>
      </c>
      <c r="E32" s="2">
        <f t="shared" si="3"/>
        <v>500000</v>
      </c>
      <c r="H32" s="41">
        <f t="shared" si="0"/>
        <v>500000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90000</v>
      </c>
      <c r="D34" s="2">
        <f t="shared" si="3"/>
        <v>90000</v>
      </c>
      <c r="E34" s="2">
        <f t="shared" si="3"/>
        <v>90000</v>
      </c>
      <c r="H34" s="41">
        <f t="shared" si="0"/>
        <v>90000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200000</v>
      </c>
      <c r="D36" s="2">
        <f t="shared" si="3"/>
        <v>200000</v>
      </c>
      <c r="E36" s="2">
        <f t="shared" si="3"/>
        <v>200000</v>
      </c>
      <c r="H36" s="41">
        <f t="shared" si="0"/>
        <v>200000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9" t="s">
        <v>145</v>
      </c>
      <c r="B38" s="180"/>
      <c r="C38" s="21">
        <f>SUM(C39:C60)</f>
        <v>1493000</v>
      </c>
      <c r="D38" s="21">
        <f>SUM(D39:D60)</f>
        <v>1493000</v>
      </c>
      <c r="E38" s="21">
        <f>SUM(E39:E60)</f>
        <v>1493000</v>
      </c>
      <c r="G38" s="39" t="s">
        <v>55</v>
      </c>
      <c r="H38" s="41">
        <f t="shared" si="0"/>
        <v>1493000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165000</v>
      </c>
      <c r="D39" s="2">
        <f>C39</f>
        <v>165000</v>
      </c>
      <c r="E39" s="2">
        <f>D39</f>
        <v>165000</v>
      </c>
      <c r="H39" s="41">
        <f t="shared" si="0"/>
        <v>165000</v>
      </c>
    </row>
    <row r="40" spans="1:10" outlineLevel="1">
      <c r="A40" s="20">
        <v>3102</v>
      </c>
      <c r="B40" s="20" t="s">
        <v>12</v>
      </c>
      <c r="C40" s="2">
        <v>60000</v>
      </c>
      <c r="D40" s="2">
        <f t="shared" ref="D40:E55" si="4">C40</f>
        <v>60000</v>
      </c>
      <c r="E40" s="2">
        <f t="shared" si="4"/>
        <v>60000</v>
      </c>
      <c r="H40" s="41">
        <f t="shared" si="0"/>
        <v>60000</v>
      </c>
    </row>
    <row r="41" spans="1:10" outlineLevel="1">
      <c r="A41" s="20">
        <v>3103</v>
      </c>
      <c r="B41" s="20" t="s">
        <v>13</v>
      </c>
      <c r="C41" s="2">
        <v>70000</v>
      </c>
      <c r="D41" s="2">
        <f t="shared" si="4"/>
        <v>70000</v>
      </c>
      <c r="E41" s="2">
        <f t="shared" si="4"/>
        <v>70000</v>
      </c>
      <c r="H41" s="41">
        <f t="shared" si="0"/>
        <v>70000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>
        <v>15000</v>
      </c>
      <c r="D46" s="2">
        <f t="shared" si="4"/>
        <v>15000</v>
      </c>
      <c r="E46" s="2">
        <f t="shared" si="4"/>
        <v>15000</v>
      </c>
      <c r="H46" s="41">
        <f t="shared" si="0"/>
        <v>15000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200000</v>
      </c>
      <c r="D48" s="2">
        <f t="shared" si="4"/>
        <v>200000</v>
      </c>
      <c r="E48" s="2">
        <f t="shared" si="4"/>
        <v>200000</v>
      </c>
      <c r="H48" s="41">
        <f t="shared" si="0"/>
        <v>200000</v>
      </c>
    </row>
    <row r="49" spans="1:10" outlineLevel="1">
      <c r="A49" s="20">
        <v>3207</v>
      </c>
      <c r="B49" s="20" t="s">
        <v>149</v>
      </c>
      <c r="C49" s="2">
        <v>90000</v>
      </c>
      <c r="D49" s="2">
        <f t="shared" si="4"/>
        <v>90000</v>
      </c>
      <c r="E49" s="2">
        <f t="shared" si="4"/>
        <v>90000</v>
      </c>
      <c r="H49" s="41">
        <f t="shared" si="0"/>
        <v>90000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3000</v>
      </c>
      <c r="D51" s="2">
        <f t="shared" si="4"/>
        <v>3000</v>
      </c>
      <c r="E51" s="2">
        <f t="shared" si="4"/>
        <v>3000</v>
      </c>
      <c r="H51" s="41">
        <f t="shared" si="0"/>
        <v>3000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250000</v>
      </c>
      <c r="D54" s="2">
        <f t="shared" si="4"/>
        <v>250000</v>
      </c>
      <c r="E54" s="2">
        <f t="shared" si="4"/>
        <v>250000</v>
      </c>
      <c r="H54" s="41">
        <f t="shared" si="0"/>
        <v>250000</v>
      </c>
    </row>
    <row r="55" spans="1:10" outlineLevel="1">
      <c r="A55" s="20">
        <v>3303</v>
      </c>
      <c r="B55" s="20" t="s">
        <v>153</v>
      </c>
      <c r="C55" s="2">
        <v>600000</v>
      </c>
      <c r="D55" s="2">
        <f t="shared" si="4"/>
        <v>600000</v>
      </c>
      <c r="E55" s="2">
        <f t="shared" si="4"/>
        <v>600000</v>
      </c>
      <c r="H55" s="41">
        <f t="shared" si="0"/>
        <v>600000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5"/>
        <v>20000</v>
      </c>
      <c r="E57" s="2">
        <f t="shared" si="5"/>
        <v>20000</v>
      </c>
      <c r="H57" s="41">
        <f t="shared" si="0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9" t="s">
        <v>158</v>
      </c>
      <c r="B61" s="180"/>
      <c r="C61" s="22">
        <f>SUM(C62:C66)</f>
        <v>100000</v>
      </c>
      <c r="D61" s="22">
        <f>SUM(D62:D66)</f>
        <v>100000</v>
      </c>
      <c r="E61" s="22">
        <f>SUM(E62:E66)</f>
        <v>100000</v>
      </c>
      <c r="G61" s="39" t="s">
        <v>105</v>
      </c>
      <c r="H61" s="41">
        <f t="shared" si="0"/>
        <v>100000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100000</v>
      </c>
      <c r="D65" s="2">
        <f t="shared" si="6"/>
        <v>100000</v>
      </c>
      <c r="E65" s="2">
        <f t="shared" si="6"/>
        <v>100000</v>
      </c>
      <c r="H65" s="41">
        <f t="shared" si="0"/>
        <v>100000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3" t="s">
        <v>579</v>
      </c>
      <c r="B67" s="183"/>
      <c r="C67" s="25">
        <f>C97+C68</f>
        <v>6502000</v>
      </c>
      <c r="D67" s="25">
        <f>D97+D68</f>
        <v>6502000</v>
      </c>
      <c r="E67" s="25">
        <f>E97+E68</f>
        <v>6502000</v>
      </c>
      <c r="G67" s="39" t="s">
        <v>59</v>
      </c>
      <c r="H67" s="41">
        <f t="shared" ref="H67:H130" si="7">C67</f>
        <v>6502000</v>
      </c>
      <c r="I67" s="42"/>
      <c r="J67" s="40" t="b">
        <f>AND(H67=I67)</f>
        <v>0</v>
      </c>
    </row>
    <row r="68" spans="1:10">
      <c r="A68" s="179" t="s">
        <v>163</v>
      </c>
      <c r="B68" s="180"/>
      <c r="C68" s="21">
        <f>SUM(C69:C96)</f>
        <v>820000</v>
      </c>
      <c r="D68" s="21">
        <f>SUM(D69:D96)</f>
        <v>820000</v>
      </c>
      <c r="E68" s="21">
        <f>SUM(E69:E96)</f>
        <v>820000</v>
      </c>
      <c r="G68" s="39" t="s">
        <v>56</v>
      </c>
      <c r="H68" s="41">
        <f t="shared" si="7"/>
        <v>820000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110000</v>
      </c>
      <c r="D69" s="2">
        <f>C69</f>
        <v>110000</v>
      </c>
      <c r="E69" s="2">
        <f>D69</f>
        <v>110000</v>
      </c>
      <c r="H69" s="41">
        <f t="shared" si="7"/>
        <v>110000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600000</v>
      </c>
      <c r="D79" s="2">
        <f t="shared" si="8"/>
        <v>600000</v>
      </c>
      <c r="E79" s="2">
        <f t="shared" si="8"/>
        <v>600000</v>
      </c>
      <c r="H79" s="41">
        <f t="shared" si="7"/>
        <v>600000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60000</v>
      </c>
      <c r="D90" s="2">
        <f t="shared" si="9"/>
        <v>60000</v>
      </c>
      <c r="E90" s="2">
        <f t="shared" si="9"/>
        <v>60000</v>
      </c>
      <c r="H90" s="41">
        <f t="shared" si="7"/>
        <v>60000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50000</v>
      </c>
      <c r="D93" s="2">
        <f t="shared" si="9"/>
        <v>50000</v>
      </c>
      <c r="E93" s="2">
        <f t="shared" si="9"/>
        <v>50000</v>
      </c>
      <c r="H93" s="41">
        <f t="shared" si="7"/>
        <v>50000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5682000</v>
      </c>
      <c r="D97" s="21">
        <f>SUM(D98:D113)</f>
        <v>5682000</v>
      </c>
      <c r="E97" s="21">
        <f>SUM(E98:E113)</f>
        <v>5682000</v>
      </c>
      <c r="G97" s="39" t="s">
        <v>58</v>
      </c>
      <c r="H97" s="41">
        <f t="shared" si="7"/>
        <v>5682000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5650000</v>
      </c>
      <c r="D98" s="2">
        <f>C98</f>
        <v>5650000</v>
      </c>
      <c r="E98" s="2">
        <f>D98</f>
        <v>5650000</v>
      </c>
      <c r="H98" s="41">
        <f t="shared" si="7"/>
        <v>5650000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15000</v>
      </c>
      <c r="D103" s="2">
        <f t="shared" si="10"/>
        <v>15000</v>
      </c>
      <c r="E103" s="2">
        <f t="shared" si="10"/>
        <v>15000</v>
      </c>
      <c r="H103" s="41">
        <f t="shared" si="7"/>
        <v>15000</v>
      </c>
    </row>
    <row r="104" spans="1:10" ht="15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7000</v>
      </c>
      <c r="D107" s="2">
        <f t="shared" si="10"/>
        <v>7000</v>
      </c>
      <c r="E107" s="2">
        <f t="shared" si="10"/>
        <v>7000</v>
      </c>
      <c r="H107" s="41">
        <f t="shared" si="7"/>
        <v>7000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5000</v>
      </c>
      <c r="D111" s="2">
        <f t="shared" si="10"/>
        <v>5000</v>
      </c>
      <c r="E111" s="2">
        <f t="shared" si="10"/>
        <v>5000</v>
      </c>
      <c r="H111" s="41">
        <f t="shared" si="7"/>
        <v>5000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35365010</v>
      </c>
      <c r="D114" s="26">
        <f>D115+D152+D177</f>
        <v>35365010</v>
      </c>
      <c r="E114" s="26">
        <f>E115+E152+E177</f>
        <v>35365010</v>
      </c>
      <c r="G114" s="39" t="s">
        <v>62</v>
      </c>
      <c r="H114" s="41">
        <f t="shared" si="7"/>
        <v>35365010</v>
      </c>
      <c r="I114" s="42"/>
      <c r="J114" s="40" t="b">
        <f>AND(H114=I114)</f>
        <v>0</v>
      </c>
    </row>
    <row r="115" spans="1:10">
      <c r="A115" s="181" t="s">
        <v>580</v>
      </c>
      <c r="B115" s="182"/>
      <c r="C115" s="23">
        <f>C116+C135</f>
        <v>34728833</v>
      </c>
      <c r="D115" s="23">
        <f>D116+D135</f>
        <v>34728833</v>
      </c>
      <c r="E115" s="23">
        <f>E116+E135</f>
        <v>34728833</v>
      </c>
      <c r="G115" s="39" t="s">
        <v>61</v>
      </c>
      <c r="H115" s="41">
        <f t="shared" si="7"/>
        <v>34728833</v>
      </c>
      <c r="I115" s="42"/>
      <c r="J115" s="40" t="b">
        <f>AND(H115=I115)</f>
        <v>0</v>
      </c>
    </row>
    <row r="116" spans="1:10" ht="15" customHeight="1">
      <c r="A116" s="179" t="s">
        <v>195</v>
      </c>
      <c r="B116" s="180"/>
      <c r="C116" s="21">
        <f>C117+C120+C123+C126+C129+C132</f>
        <v>2577176</v>
      </c>
      <c r="D116" s="21">
        <f>D117+D120+D123+D126+D129+D132</f>
        <v>2577176</v>
      </c>
      <c r="E116" s="21">
        <f>E117+E120+E123+E126+E129+E132</f>
        <v>2577176</v>
      </c>
      <c r="G116" s="39" t="s">
        <v>583</v>
      </c>
      <c r="H116" s="41">
        <f t="shared" si="7"/>
        <v>2577176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253176</v>
      </c>
      <c r="D117" s="2">
        <f>D118+D119</f>
        <v>253176</v>
      </c>
      <c r="E117" s="2">
        <f>E118+E119</f>
        <v>253176</v>
      </c>
      <c r="H117" s="41">
        <f t="shared" si="7"/>
        <v>253176</v>
      </c>
    </row>
    <row r="118" spans="1:10" ht="15" customHeight="1" outlineLevel="2">
      <c r="A118" s="130"/>
      <c r="B118" s="129" t="s">
        <v>855</v>
      </c>
      <c r="C118" s="128">
        <v>151176</v>
      </c>
      <c r="D118" s="128">
        <f>C118</f>
        <v>151176</v>
      </c>
      <c r="E118" s="128">
        <f>D118</f>
        <v>151176</v>
      </c>
      <c r="H118" s="41">
        <f t="shared" si="7"/>
        <v>151176</v>
      </c>
    </row>
    <row r="119" spans="1:10" ht="15" customHeight="1" outlineLevel="2">
      <c r="A119" s="130"/>
      <c r="B119" s="129" t="s">
        <v>860</v>
      </c>
      <c r="C119" s="128">
        <v>102000</v>
      </c>
      <c r="D119" s="128">
        <f>C119</f>
        <v>102000</v>
      </c>
      <c r="E119" s="128">
        <f>D119</f>
        <v>102000</v>
      </c>
      <c r="H119" s="41">
        <f t="shared" si="7"/>
        <v>102000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1460000</v>
      </c>
      <c r="D123" s="2">
        <f>D124+D125</f>
        <v>1460000</v>
      </c>
      <c r="E123" s="2">
        <f>E124+E125</f>
        <v>1460000</v>
      </c>
      <c r="H123" s="41">
        <f t="shared" si="7"/>
        <v>1460000</v>
      </c>
    </row>
    <row r="124" spans="1:10" ht="15" customHeight="1" outlineLevel="2">
      <c r="A124" s="130"/>
      <c r="B124" s="129" t="s">
        <v>855</v>
      </c>
      <c r="C124" s="128">
        <v>1460000</v>
      </c>
      <c r="D124" s="128">
        <f>C124</f>
        <v>1460000</v>
      </c>
      <c r="E124" s="128">
        <f>D124</f>
        <v>1460000</v>
      </c>
      <c r="H124" s="41">
        <f t="shared" si="7"/>
        <v>1460000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864000</v>
      </c>
      <c r="D126" s="2">
        <f>D127+D128</f>
        <v>864000</v>
      </c>
      <c r="E126" s="2">
        <f>E127+E128</f>
        <v>864000</v>
      </c>
      <c r="H126" s="41">
        <f t="shared" si="7"/>
        <v>864000</v>
      </c>
    </row>
    <row r="127" spans="1:10" ht="15" customHeight="1" outlineLevel="2">
      <c r="A127" s="130"/>
      <c r="B127" s="129" t="s">
        <v>855</v>
      </c>
      <c r="C127" s="128">
        <v>864000</v>
      </c>
      <c r="D127" s="128">
        <f>C127</f>
        <v>864000</v>
      </c>
      <c r="E127" s="128">
        <f>D127</f>
        <v>864000</v>
      </c>
      <c r="H127" s="41">
        <f t="shared" si="7"/>
        <v>864000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9" t="s">
        <v>202</v>
      </c>
      <c r="B135" s="180"/>
      <c r="C135" s="21">
        <f>C136+C140+C143+C146+C149</f>
        <v>32151657</v>
      </c>
      <c r="D135" s="21">
        <f>D136+D140+D143+D146+D149</f>
        <v>32151657</v>
      </c>
      <c r="E135" s="21">
        <f>E136+E140+E143+E146+E149</f>
        <v>32151657</v>
      </c>
      <c r="G135" s="39" t="s">
        <v>584</v>
      </c>
      <c r="H135" s="41">
        <f t="shared" si="11"/>
        <v>32151657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29559922</v>
      </c>
      <c r="D136" s="2">
        <f>D137+D138+D139</f>
        <v>29559922</v>
      </c>
      <c r="E136" s="2">
        <f>E137+E138+E139</f>
        <v>29559922</v>
      </c>
      <c r="H136" s="41">
        <f t="shared" si="11"/>
        <v>29559922</v>
      </c>
    </row>
    <row r="137" spans="1:10" ht="15" customHeight="1" outlineLevel="2">
      <c r="A137" s="130"/>
      <c r="B137" s="129" t="s">
        <v>855</v>
      </c>
      <c r="C137" s="128">
        <v>20937237</v>
      </c>
      <c r="D137" s="128">
        <f>C137</f>
        <v>20937237</v>
      </c>
      <c r="E137" s="128">
        <f>D137</f>
        <v>20937237</v>
      </c>
      <c r="H137" s="41">
        <f t="shared" si="11"/>
        <v>20937237</v>
      </c>
    </row>
    <row r="138" spans="1:10" ht="15" customHeight="1" outlineLevel="2">
      <c r="A138" s="130"/>
      <c r="B138" s="129" t="s">
        <v>862</v>
      </c>
      <c r="C138" s="128">
        <v>5947135</v>
      </c>
      <c r="D138" s="128">
        <f t="shared" ref="D138:E139" si="12">C138</f>
        <v>5947135</v>
      </c>
      <c r="E138" s="128">
        <f t="shared" si="12"/>
        <v>5947135</v>
      </c>
      <c r="H138" s="41">
        <f t="shared" si="11"/>
        <v>5947135</v>
      </c>
    </row>
    <row r="139" spans="1:10" ht="15" customHeight="1" outlineLevel="2">
      <c r="A139" s="130"/>
      <c r="B139" s="129" t="s">
        <v>861</v>
      </c>
      <c r="C139" s="128">
        <v>2675550</v>
      </c>
      <c r="D139" s="128">
        <f t="shared" si="12"/>
        <v>2675550</v>
      </c>
      <c r="E139" s="128">
        <f t="shared" si="12"/>
        <v>2675550</v>
      </c>
      <c r="H139" s="41">
        <f t="shared" si="11"/>
        <v>2675550</v>
      </c>
    </row>
    <row r="140" spans="1:10" ht="15" customHeight="1" outlineLevel="1">
      <c r="A140" s="3">
        <v>8002</v>
      </c>
      <c r="B140" s="1" t="s">
        <v>204</v>
      </c>
      <c r="C140" s="2">
        <f>C141+C142</f>
        <v>2313962</v>
      </c>
      <c r="D140" s="2">
        <f>D141+D142</f>
        <v>2313962</v>
      </c>
      <c r="E140" s="2">
        <f>E141+E142</f>
        <v>2313962</v>
      </c>
      <c r="H140" s="41">
        <f t="shared" si="11"/>
        <v>2313962</v>
      </c>
    </row>
    <row r="141" spans="1:10" ht="15" customHeight="1" outlineLevel="2">
      <c r="A141" s="130"/>
      <c r="B141" s="129" t="s">
        <v>855</v>
      </c>
      <c r="C141" s="128">
        <v>1478962</v>
      </c>
      <c r="D141" s="128">
        <f>C141</f>
        <v>1478962</v>
      </c>
      <c r="E141" s="128">
        <f>D141</f>
        <v>1478962</v>
      </c>
      <c r="H141" s="41">
        <f t="shared" si="11"/>
        <v>1478962</v>
      </c>
    </row>
    <row r="142" spans="1:10" ht="15" customHeight="1" outlineLevel="2">
      <c r="A142" s="130"/>
      <c r="B142" s="129" t="s">
        <v>860</v>
      </c>
      <c r="C142" s="128">
        <v>835000</v>
      </c>
      <c r="D142" s="128">
        <f>C142</f>
        <v>835000</v>
      </c>
      <c r="E142" s="128">
        <f>D142</f>
        <v>835000</v>
      </c>
      <c r="H142" s="41">
        <f t="shared" si="11"/>
        <v>835000</v>
      </c>
    </row>
    <row r="143" spans="1:10" ht="15" customHeight="1" outlineLevel="1">
      <c r="A143" s="3">
        <v>8003</v>
      </c>
      <c r="B143" s="1" t="s">
        <v>205</v>
      </c>
      <c r="C143" s="2"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277773</v>
      </c>
      <c r="D149" s="2">
        <f>D150+D151</f>
        <v>277773</v>
      </c>
      <c r="E149" s="2">
        <f>E150+E151</f>
        <v>277773</v>
      </c>
      <c r="H149" s="41">
        <f t="shared" si="11"/>
        <v>277773</v>
      </c>
    </row>
    <row r="150" spans="1:10" ht="15" customHeight="1" outlineLevel="2">
      <c r="A150" s="130"/>
      <c r="B150" s="129" t="s">
        <v>855</v>
      </c>
      <c r="C150" s="128">
        <v>277773</v>
      </c>
      <c r="D150" s="128">
        <f>C150</f>
        <v>277773</v>
      </c>
      <c r="E150" s="128">
        <f>D150</f>
        <v>277773</v>
      </c>
      <c r="H150" s="41">
        <f t="shared" si="11"/>
        <v>277773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81" t="s">
        <v>581</v>
      </c>
      <c r="B152" s="182"/>
      <c r="C152" s="23">
        <f>C153+C163+C170</f>
        <v>406177</v>
      </c>
      <c r="D152" s="23">
        <f>D153+D163+D170</f>
        <v>406177</v>
      </c>
      <c r="E152" s="23">
        <f>E153+E163+E170</f>
        <v>406177</v>
      </c>
      <c r="G152" s="39" t="s">
        <v>66</v>
      </c>
      <c r="H152" s="41">
        <f t="shared" si="11"/>
        <v>406177</v>
      </c>
      <c r="I152" s="42"/>
      <c r="J152" s="40" t="b">
        <f>AND(H152=I152)</f>
        <v>0</v>
      </c>
    </row>
    <row r="153" spans="1:10">
      <c r="A153" s="179" t="s">
        <v>208</v>
      </c>
      <c r="B153" s="180"/>
      <c r="C153" s="21">
        <f>C154+C157+C160</f>
        <v>406177</v>
      </c>
      <c r="D153" s="21">
        <f>D154+D157+D160</f>
        <v>406177</v>
      </c>
      <c r="E153" s="21">
        <f>E154+E157+E160</f>
        <v>406177</v>
      </c>
      <c r="G153" s="39" t="s">
        <v>585</v>
      </c>
      <c r="H153" s="41">
        <f t="shared" si="11"/>
        <v>406177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406177</v>
      </c>
      <c r="D154" s="2">
        <f>D155+D156</f>
        <v>406177</v>
      </c>
      <c r="E154" s="2">
        <f>E155+E156</f>
        <v>406177</v>
      </c>
      <c r="H154" s="41">
        <f t="shared" si="11"/>
        <v>406177</v>
      </c>
    </row>
    <row r="155" spans="1:10" ht="15" customHeight="1" outlineLevel="2">
      <c r="A155" s="130"/>
      <c r="B155" s="129" t="s">
        <v>855</v>
      </c>
      <c r="C155" s="128">
        <v>370177</v>
      </c>
      <c r="D155" s="128">
        <f>C155</f>
        <v>370177</v>
      </c>
      <c r="E155" s="128">
        <f>D155</f>
        <v>370177</v>
      </c>
      <c r="H155" s="41">
        <f t="shared" si="11"/>
        <v>370177</v>
      </c>
    </row>
    <row r="156" spans="1:10" ht="15" customHeight="1" outlineLevel="2">
      <c r="A156" s="130"/>
      <c r="B156" s="129" t="s">
        <v>860</v>
      </c>
      <c r="C156" s="128">
        <v>36000</v>
      </c>
      <c r="D156" s="128">
        <f>C156</f>
        <v>36000</v>
      </c>
      <c r="E156" s="128">
        <f>D156</f>
        <v>36000</v>
      </c>
      <c r="H156" s="41">
        <f t="shared" si="11"/>
        <v>36000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1" t="s">
        <v>582</v>
      </c>
      <c r="B177" s="182"/>
      <c r="C177" s="27">
        <f>C178</f>
        <v>230000</v>
      </c>
      <c r="D177" s="27">
        <f>D178</f>
        <v>230000</v>
      </c>
      <c r="E177" s="27">
        <f>E178</f>
        <v>230000</v>
      </c>
      <c r="G177" s="39" t="s">
        <v>216</v>
      </c>
      <c r="H177" s="41">
        <f t="shared" si="11"/>
        <v>230000</v>
      </c>
      <c r="I177" s="42"/>
      <c r="J177" s="40" t="b">
        <f>AND(H177=I177)</f>
        <v>0</v>
      </c>
    </row>
    <row r="178" spans="1:10">
      <c r="A178" s="179" t="s">
        <v>217</v>
      </c>
      <c r="B178" s="180"/>
      <c r="C178" s="21">
        <f>C179+C184+C188+C197+C200+C203+C215+C222+C228+C235+C238+C243+C250</f>
        <v>230000</v>
      </c>
      <c r="D178" s="21">
        <f>D179+D184+D188+D197+D200+D203+D215+D222+D228+D235+D238+D243+D250</f>
        <v>230000</v>
      </c>
      <c r="E178" s="21">
        <f>E179+E184+E188+E197+E200+E203+E215+E222+E228+E235+E238+E243+E250</f>
        <v>230000</v>
      </c>
      <c r="G178" s="39" t="s">
        <v>587</v>
      </c>
      <c r="H178" s="41">
        <f t="shared" si="11"/>
        <v>230000</v>
      </c>
      <c r="I178" s="42"/>
      <c r="J178" s="40" t="b">
        <f>AND(H178=I178)</f>
        <v>0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10000</v>
      </c>
      <c r="D188" s="2">
        <f>D189+D193+D195</f>
        <v>10000</v>
      </c>
      <c r="E188" s="2">
        <f>E189+E193+E195</f>
        <v>10000</v>
      </c>
    </row>
    <row r="189" spans="1:10" outlineLevel="2">
      <c r="A189" s="130">
        <v>1</v>
      </c>
      <c r="B189" s="129" t="s">
        <v>859</v>
      </c>
      <c r="C189" s="128">
        <f>C190+C191+C192</f>
        <v>10000</v>
      </c>
      <c r="D189" s="128">
        <f>D190+D191+D192</f>
        <v>10000</v>
      </c>
      <c r="E189" s="128">
        <f>E190+E191+E192</f>
        <v>10000</v>
      </c>
    </row>
    <row r="190" spans="1:10" outlineLevel="3">
      <c r="A190" s="90"/>
      <c r="B190" s="89" t="s">
        <v>855</v>
      </c>
      <c r="C190" s="127">
        <v>10000</v>
      </c>
      <c r="D190" s="127">
        <f t="shared" ref="D190:E192" si="13">C190</f>
        <v>10000</v>
      </c>
      <c r="E190" s="127">
        <f t="shared" si="13"/>
        <v>10000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220000</v>
      </c>
      <c r="D203" s="2">
        <f>D204+D211+D213+D207</f>
        <v>220000</v>
      </c>
      <c r="E203" s="2">
        <f>E204+E211+E213+E207</f>
        <v>220000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220000</v>
      </c>
      <c r="D207" s="128">
        <f>D209+D208+D210</f>
        <v>220000</v>
      </c>
      <c r="E207" s="128">
        <f>E209+E208+E210</f>
        <v>220000</v>
      </c>
    </row>
    <row r="208" spans="1:5" outlineLevel="3">
      <c r="A208" s="90"/>
      <c r="B208" s="89" t="s">
        <v>855</v>
      </c>
      <c r="C208" s="127">
        <v>220000</v>
      </c>
      <c r="D208" s="127">
        <f t="shared" ref="D208:E210" si="15">C208</f>
        <v>220000</v>
      </c>
      <c r="E208" s="127">
        <f t="shared" si="15"/>
        <v>220000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59" t="s">
        <v>853</v>
      </c>
      <c r="E256" s="159" t="s">
        <v>852</v>
      </c>
      <c r="G256" s="47" t="s">
        <v>589</v>
      </c>
      <c r="H256" s="48">
        <f>C257+C560</f>
        <v>55252010</v>
      </c>
      <c r="I256" s="49"/>
      <c r="J256" s="50" t="b">
        <f>AND(H256=I256)</f>
        <v>0</v>
      </c>
    </row>
    <row r="257" spans="1:10">
      <c r="A257" s="170" t="s">
        <v>60</v>
      </c>
      <c r="B257" s="171"/>
      <c r="C257" s="37">
        <f>C258+C551</f>
        <v>16405600</v>
      </c>
      <c r="D257" s="37">
        <f>D258+D551</f>
        <v>16405600</v>
      </c>
      <c r="E257" s="37">
        <f>E258+E551</f>
        <v>16405600</v>
      </c>
      <c r="G257" s="39" t="s">
        <v>60</v>
      </c>
      <c r="H257" s="41">
        <f>C257</f>
        <v>16405600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C259+C339+C483+C548</f>
        <v>16145600</v>
      </c>
      <c r="D258" s="36">
        <f>D259+D339+D483+D548</f>
        <v>16145600</v>
      </c>
      <c r="E258" s="36">
        <f>E259+E339+E483+E548</f>
        <v>16145600</v>
      </c>
      <c r="G258" s="39" t="s">
        <v>57</v>
      </c>
      <c r="H258" s="41">
        <f t="shared" ref="H258:H321" si="21">C258</f>
        <v>16145600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8433500</v>
      </c>
      <c r="D259" s="33">
        <f>D260+D263+D314</f>
        <v>8433500</v>
      </c>
      <c r="E259" s="33">
        <f>E260+E263+E314</f>
        <v>8433500</v>
      </c>
      <c r="G259" s="39" t="s">
        <v>590</v>
      </c>
      <c r="H259" s="41">
        <f t="shared" si="21"/>
        <v>8433500</v>
      </c>
      <c r="I259" s="42"/>
      <c r="J259" s="40" t="b">
        <f>AND(H259=I259)</f>
        <v>0</v>
      </c>
    </row>
    <row r="260" spans="1:10" outlineLevel="1">
      <c r="A260" s="168" t="s">
        <v>268</v>
      </c>
      <c r="B260" s="169"/>
      <c r="C260" s="32">
        <f>SUM(C261:C262)</f>
        <v>3500</v>
      </c>
      <c r="D260" s="32">
        <f>SUM(D261:D262)</f>
        <v>3500</v>
      </c>
      <c r="E260" s="32">
        <f>SUM(E261:E262)</f>
        <v>3500</v>
      </c>
      <c r="H260" s="41">
        <f t="shared" si="21"/>
        <v>3500</v>
      </c>
    </row>
    <row r="261" spans="1:10" outlineLevel="2">
      <c r="A261" s="7">
        <v>1100</v>
      </c>
      <c r="B261" s="4" t="s">
        <v>32</v>
      </c>
      <c r="C261" s="5">
        <v>3500</v>
      </c>
      <c r="D261" s="5">
        <f>C261</f>
        <v>3500</v>
      </c>
      <c r="E261" s="5">
        <f>D261</f>
        <v>3500</v>
      </c>
      <c r="H261" s="41">
        <f t="shared" si="21"/>
        <v>3500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8" t="s">
        <v>269</v>
      </c>
      <c r="B263" s="169"/>
      <c r="C263" s="32">
        <f>C264+C265+C289+C296+C298+C302+C305+C308+C313</f>
        <v>8280000</v>
      </c>
      <c r="D263" s="32">
        <f>D264+D265+D289+D296+D298+D302+D305+D308+D313</f>
        <v>8280000</v>
      </c>
      <c r="E263" s="32">
        <f>E264+E265+E289+E296+E298+E302+E305+E308+E313</f>
        <v>8280000</v>
      </c>
      <c r="H263" s="41">
        <f t="shared" si="21"/>
        <v>8280000</v>
      </c>
    </row>
    <row r="264" spans="1:10" outlineLevel="2">
      <c r="A264" s="6">
        <v>1101</v>
      </c>
      <c r="B264" s="4" t="s">
        <v>34</v>
      </c>
      <c r="C264" s="5">
        <v>2928200</v>
      </c>
      <c r="D264" s="5">
        <f>C264</f>
        <v>2928200</v>
      </c>
      <c r="E264" s="5">
        <f>D264</f>
        <v>2928200</v>
      </c>
      <c r="H264" s="41">
        <f t="shared" si="21"/>
        <v>2928200</v>
      </c>
    </row>
    <row r="265" spans="1:10" outlineLevel="2">
      <c r="A265" s="6">
        <v>1101</v>
      </c>
      <c r="B265" s="4" t="s">
        <v>35</v>
      </c>
      <c r="C265" s="5">
        <f>SUM(C266:C288)</f>
        <v>3563800</v>
      </c>
      <c r="D265" s="5">
        <f>SUM(D266:D288)</f>
        <v>3563800</v>
      </c>
      <c r="E265" s="5">
        <f>SUM(E266:E288)</f>
        <v>3563800</v>
      </c>
      <c r="H265" s="41">
        <f t="shared" si="21"/>
        <v>3563800</v>
      </c>
    </row>
    <row r="266" spans="1:10" outlineLevel="3">
      <c r="A266" s="29"/>
      <c r="B266" s="28" t="s">
        <v>218</v>
      </c>
      <c r="C266" s="30">
        <v>150000</v>
      </c>
      <c r="D266" s="30">
        <f>C266</f>
        <v>150000</v>
      </c>
      <c r="E266" s="30">
        <f>D266</f>
        <v>150000</v>
      </c>
      <c r="H266" s="41">
        <f t="shared" si="21"/>
        <v>150000</v>
      </c>
    </row>
    <row r="267" spans="1:10" outlineLevel="3">
      <c r="A267" s="29"/>
      <c r="B267" s="28" t="s">
        <v>219</v>
      </c>
      <c r="C267" s="30">
        <v>1200000</v>
      </c>
      <c r="D267" s="30">
        <f t="shared" ref="D267:E282" si="22">C267</f>
        <v>1200000</v>
      </c>
      <c r="E267" s="30">
        <f t="shared" si="22"/>
        <v>1200000</v>
      </c>
      <c r="H267" s="41">
        <f t="shared" si="21"/>
        <v>1200000</v>
      </c>
    </row>
    <row r="268" spans="1:10" outlineLevel="3">
      <c r="A268" s="29"/>
      <c r="B268" s="28" t="s">
        <v>220</v>
      </c>
      <c r="C268" s="30">
        <v>580000</v>
      </c>
      <c r="D268" s="30">
        <f t="shared" si="22"/>
        <v>580000</v>
      </c>
      <c r="E268" s="30">
        <f t="shared" si="22"/>
        <v>580000</v>
      </c>
      <c r="H268" s="41">
        <f t="shared" si="21"/>
        <v>580000</v>
      </c>
    </row>
    <row r="269" spans="1:10" outlineLevel="3">
      <c r="A269" s="29"/>
      <c r="B269" s="28" t="s">
        <v>221</v>
      </c>
      <c r="C269" s="30">
        <v>11500</v>
      </c>
      <c r="D269" s="30">
        <f t="shared" si="22"/>
        <v>11500</v>
      </c>
      <c r="E269" s="30">
        <f t="shared" si="22"/>
        <v>11500</v>
      </c>
      <c r="H269" s="41">
        <f t="shared" si="21"/>
        <v>11500</v>
      </c>
    </row>
    <row r="270" spans="1:10" outlineLevel="3">
      <c r="A270" s="29"/>
      <c r="B270" s="28" t="s">
        <v>222</v>
      </c>
      <c r="C270" s="30">
        <v>79000</v>
      </c>
      <c r="D270" s="30">
        <f t="shared" si="22"/>
        <v>79000</v>
      </c>
      <c r="E270" s="30">
        <f t="shared" si="22"/>
        <v>79000</v>
      </c>
      <c r="H270" s="41">
        <f t="shared" si="21"/>
        <v>79000</v>
      </c>
    </row>
    <row r="271" spans="1:10" outlineLevel="3">
      <c r="A271" s="29"/>
      <c r="B271" s="28" t="s">
        <v>223</v>
      </c>
      <c r="C271" s="30">
        <v>159000</v>
      </c>
      <c r="D271" s="30">
        <f t="shared" si="22"/>
        <v>159000</v>
      </c>
      <c r="E271" s="30">
        <f t="shared" si="22"/>
        <v>159000</v>
      </c>
      <c r="H271" s="41">
        <f t="shared" si="21"/>
        <v>159000</v>
      </c>
    </row>
    <row r="272" spans="1:10" outlineLevel="3">
      <c r="A272" s="29"/>
      <c r="B272" s="28" t="s">
        <v>224</v>
      </c>
      <c r="C272" s="30">
        <v>30000</v>
      </c>
      <c r="D272" s="30">
        <f t="shared" si="22"/>
        <v>30000</v>
      </c>
      <c r="E272" s="30">
        <f t="shared" si="22"/>
        <v>30000</v>
      </c>
      <c r="H272" s="41">
        <f t="shared" si="21"/>
        <v>30000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>
        <v>5300</v>
      </c>
      <c r="D274" s="30">
        <f t="shared" si="22"/>
        <v>5300</v>
      </c>
      <c r="E274" s="30">
        <f t="shared" si="22"/>
        <v>5300</v>
      </c>
      <c r="H274" s="41">
        <f t="shared" si="21"/>
        <v>5300</v>
      </c>
    </row>
    <row r="275" spans="1:8" outlineLevel="3">
      <c r="A275" s="29"/>
      <c r="B275" s="28" t="s">
        <v>227</v>
      </c>
      <c r="C275" s="30">
        <v>19000</v>
      </c>
      <c r="D275" s="30">
        <f t="shared" si="22"/>
        <v>19000</v>
      </c>
      <c r="E275" s="30">
        <f t="shared" si="22"/>
        <v>19000</v>
      </c>
      <c r="H275" s="41">
        <f t="shared" si="21"/>
        <v>19000</v>
      </c>
    </row>
    <row r="276" spans="1:8" outlineLevel="3">
      <c r="A276" s="29"/>
      <c r="B276" s="28" t="s">
        <v>228</v>
      </c>
      <c r="C276" s="30">
        <v>140000</v>
      </c>
      <c r="D276" s="30">
        <f t="shared" si="22"/>
        <v>140000</v>
      </c>
      <c r="E276" s="30">
        <f t="shared" si="22"/>
        <v>140000</v>
      </c>
      <c r="H276" s="41">
        <f t="shared" si="21"/>
        <v>140000</v>
      </c>
    </row>
    <row r="277" spans="1:8" outlineLevel="3">
      <c r="A277" s="29"/>
      <c r="B277" s="28" t="s">
        <v>229</v>
      </c>
      <c r="C277" s="30">
        <v>15000</v>
      </c>
      <c r="D277" s="30">
        <f t="shared" si="22"/>
        <v>15000</v>
      </c>
      <c r="E277" s="30">
        <f t="shared" si="22"/>
        <v>15000</v>
      </c>
      <c r="H277" s="41">
        <f t="shared" si="21"/>
        <v>15000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26000</v>
      </c>
      <c r="D280" s="30">
        <f t="shared" si="22"/>
        <v>26000</v>
      </c>
      <c r="E280" s="30">
        <f t="shared" si="22"/>
        <v>26000</v>
      </c>
      <c r="H280" s="41">
        <f t="shared" si="21"/>
        <v>26000</v>
      </c>
    </row>
    <row r="281" spans="1:8" outlineLevel="3">
      <c r="A281" s="29"/>
      <c r="B281" s="28" t="s">
        <v>233</v>
      </c>
      <c r="C281" s="30">
        <v>8000</v>
      </c>
      <c r="D281" s="30">
        <f t="shared" si="22"/>
        <v>8000</v>
      </c>
      <c r="E281" s="30">
        <f t="shared" si="22"/>
        <v>8000</v>
      </c>
      <c r="H281" s="41">
        <f t="shared" si="21"/>
        <v>8000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1040000</v>
      </c>
      <c r="D286" s="30">
        <f t="shared" si="23"/>
        <v>1040000</v>
      </c>
      <c r="E286" s="30">
        <f t="shared" si="23"/>
        <v>1040000</v>
      </c>
      <c r="H286" s="41">
        <f t="shared" si="21"/>
        <v>1040000</v>
      </c>
    </row>
    <row r="287" spans="1:8" outlineLevel="3">
      <c r="A287" s="29"/>
      <c r="B287" s="28" t="s">
        <v>239</v>
      </c>
      <c r="C287" s="30">
        <v>91000</v>
      </c>
      <c r="D287" s="30">
        <f t="shared" si="23"/>
        <v>91000</v>
      </c>
      <c r="E287" s="30">
        <f t="shared" si="23"/>
        <v>91000</v>
      </c>
      <c r="H287" s="41">
        <f t="shared" si="21"/>
        <v>91000</v>
      </c>
    </row>
    <row r="288" spans="1:8" outlineLevel="3">
      <c r="A288" s="29"/>
      <c r="B288" s="28" t="s">
        <v>240</v>
      </c>
      <c r="C288" s="30">
        <v>10000</v>
      </c>
      <c r="D288" s="30">
        <f t="shared" si="23"/>
        <v>10000</v>
      </c>
      <c r="E288" s="30">
        <f t="shared" si="23"/>
        <v>10000</v>
      </c>
      <c r="H288" s="41">
        <f t="shared" si="21"/>
        <v>10000</v>
      </c>
    </row>
    <row r="289" spans="1:8" outlineLevel="2">
      <c r="A289" s="6">
        <v>1101</v>
      </c>
      <c r="B289" s="4" t="s">
        <v>36</v>
      </c>
      <c r="C289" s="5">
        <f>SUM(C290:C295)</f>
        <v>140000</v>
      </c>
      <c r="D289" s="5">
        <f>SUM(D290:D295)</f>
        <v>140000</v>
      </c>
      <c r="E289" s="5">
        <f>SUM(E290:E295)</f>
        <v>140000</v>
      </c>
      <c r="H289" s="41">
        <f t="shared" si="21"/>
        <v>140000</v>
      </c>
    </row>
    <row r="290" spans="1:8" outlineLevel="3">
      <c r="A290" s="29"/>
      <c r="B290" s="28" t="s">
        <v>241</v>
      </c>
      <c r="C290" s="30">
        <v>110000</v>
      </c>
      <c r="D290" s="30">
        <f>C290</f>
        <v>110000</v>
      </c>
      <c r="E290" s="30">
        <f>D290</f>
        <v>110000</v>
      </c>
      <c r="H290" s="41">
        <f t="shared" si="21"/>
        <v>110000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24000</v>
      </c>
      <c r="D292" s="30">
        <f t="shared" si="24"/>
        <v>24000</v>
      </c>
      <c r="E292" s="30">
        <f t="shared" si="24"/>
        <v>24000</v>
      </c>
      <c r="H292" s="41">
        <f t="shared" si="21"/>
        <v>24000</v>
      </c>
    </row>
    <row r="293" spans="1:8" outlineLevel="3">
      <c r="A293" s="29"/>
      <c r="B293" s="28" t="s">
        <v>244</v>
      </c>
      <c r="C293" s="30">
        <v>6000</v>
      </c>
      <c r="D293" s="30">
        <f t="shared" si="24"/>
        <v>6000</v>
      </c>
      <c r="E293" s="30">
        <f t="shared" si="24"/>
        <v>6000</v>
      </c>
      <c r="H293" s="41">
        <f t="shared" si="21"/>
        <v>6000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4000</v>
      </c>
      <c r="D296" s="5">
        <f>SUM(D297)</f>
        <v>4000</v>
      </c>
      <c r="E296" s="5">
        <f>SUM(E297)</f>
        <v>4000</v>
      </c>
      <c r="H296" s="41">
        <f t="shared" si="21"/>
        <v>4000</v>
      </c>
    </row>
    <row r="297" spans="1:8" outlineLevel="3">
      <c r="A297" s="29"/>
      <c r="B297" s="28" t="s">
        <v>111</v>
      </c>
      <c r="C297" s="30">
        <v>4000</v>
      </c>
      <c r="D297" s="30">
        <f>C297</f>
        <v>4000</v>
      </c>
      <c r="E297" s="30">
        <f>D297</f>
        <v>4000</v>
      </c>
      <c r="H297" s="41">
        <f t="shared" si="21"/>
        <v>4000</v>
      </c>
    </row>
    <row r="298" spans="1:8" outlineLevel="2">
      <c r="A298" s="6">
        <v>1101</v>
      </c>
      <c r="B298" s="4" t="s">
        <v>37</v>
      </c>
      <c r="C298" s="5">
        <f>SUM(C299:C301)</f>
        <v>215000</v>
      </c>
      <c r="D298" s="5">
        <f>SUM(D299:D301)</f>
        <v>215000</v>
      </c>
      <c r="E298" s="5">
        <f>SUM(E299:E301)</f>
        <v>215000</v>
      </c>
      <c r="H298" s="41">
        <f t="shared" si="21"/>
        <v>215000</v>
      </c>
    </row>
    <row r="299" spans="1:8" outlineLevel="3">
      <c r="A299" s="29"/>
      <c r="B299" s="28" t="s">
        <v>248</v>
      </c>
      <c r="C299" s="30">
        <v>75000</v>
      </c>
      <c r="D299" s="30">
        <f>C299</f>
        <v>75000</v>
      </c>
      <c r="E299" s="30">
        <f>D299</f>
        <v>75000</v>
      </c>
      <c r="H299" s="41">
        <f t="shared" si="21"/>
        <v>75000</v>
      </c>
    </row>
    <row r="300" spans="1:8" outlineLevel="3">
      <c r="A300" s="29"/>
      <c r="B300" s="28" t="s">
        <v>249</v>
      </c>
      <c r="C300" s="30">
        <v>140000</v>
      </c>
      <c r="D300" s="30">
        <f t="shared" ref="D300:E301" si="25">C300</f>
        <v>140000</v>
      </c>
      <c r="E300" s="30">
        <f t="shared" si="25"/>
        <v>140000</v>
      </c>
      <c r="H300" s="41">
        <f t="shared" si="21"/>
        <v>140000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200000</v>
      </c>
      <c r="D302" s="5">
        <f>SUM(D303:D304)</f>
        <v>200000</v>
      </c>
      <c r="E302" s="5">
        <f>SUM(E303:E304)</f>
        <v>200000</v>
      </c>
      <c r="H302" s="41">
        <f t="shared" si="21"/>
        <v>200000</v>
      </c>
    </row>
    <row r="303" spans="1:8" outlineLevel="3">
      <c r="A303" s="29"/>
      <c r="B303" s="28" t="s">
        <v>252</v>
      </c>
      <c r="C303" s="30">
        <v>140000</v>
      </c>
      <c r="D303" s="30">
        <f>C303</f>
        <v>140000</v>
      </c>
      <c r="E303" s="30">
        <f>D303</f>
        <v>140000</v>
      </c>
      <c r="H303" s="41">
        <f t="shared" si="21"/>
        <v>140000</v>
      </c>
    </row>
    <row r="304" spans="1:8" outlineLevel="3">
      <c r="A304" s="29"/>
      <c r="B304" s="28" t="s">
        <v>253</v>
      </c>
      <c r="C304" s="30">
        <v>60000</v>
      </c>
      <c r="D304" s="30">
        <f>C304</f>
        <v>60000</v>
      </c>
      <c r="E304" s="30">
        <f>D304</f>
        <v>60000</v>
      </c>
      <c r="H304" s="41">
        <f t="shared" si="21"/>
        <v>60000</v>
      </c>
    </row>
    <row r="305" spans="1:8" outlineLevel="2">
      <c r="A305" s="6">
        <v>1101</v>
      </c>
      <c r="B305" s="4" t="s">
        <v>38</v>
      </c>
      <c r="C305" s="5">
        <f>SUM(C306:C307)</f>
        <v>120000</v>
      </c>
      <c r="D305" s="5">
        <f>SUM(D306:D307)</f>
        <v>120000</v>
      </c>
      <c r="E305" s="5">
        <f>SUM(E306:E307)</f>
        <v>120000</v>
      </c>
      <c r="H305" s="41">
        <f t="shared" si="21"/>
        <v>120000</v>
      </c>
    </row>
    <row r="306" spans="1:8" outlineLevel="3">
      <c r="A306" s="29"/>
      <c r="B306" s="28" t="s">
        <v>254</v>
      </c>
      <c r="C306" s="30">
        <v>85000</v>
      </c>
      <c r="D306" s="30">
        <f>C306</f>
        <v>85000</v>
      </c>
      <c r="E306" s="30">
        <f>D306</f>
        <v>85000</v>
      </c>
      <c r="H306" s="41">
        <f t="shared" si="21"/>
        <v>85000</v>
      </c>
    </row>
    <row r="307" spans="1:8" outlineLevel="3">
      <c r="A307" s="29"/>
      <c r="B307" s="28" t="s">
        <v>255</v>
      </c>
      <c r="C307" s="30">
        <v>35000</v>
      </c>
      <c r="D307" s="30">
        <f>C307</f>
        <v>35000</v>
      </c>
      <c r="E307" s="30">
        <f>D307</f>
        <v>35000</v>
      </c>
      <c r="H307" s="41">
        <f t="shared" si="21"/>
        <v>35000</v>
      </c>
    </row>
    <row r="308" spans="1:8" outlineLevel="2">
      <c r="A308" s="6">
        <v>1101</v>
      </c>
      <c r="B308" s="4" t="s">
        <v>39</v>
      </c>
      <c r="C308" s="5">
        <f>SUM(C309:C312)</f>
        <v>1109000</v>
      </c>
      <c r="D308" s="5">
        <f>SUM(D309:D312)</f>
        <v>1109000</v>
      </c>
      <c r="E308" s="5">
        <f>SUM(E309:E312)</f>
        <v>1109000</v>
      </c>
      <c r="H308" s="41">
        <f t="shared" si="21"/>
        <v>1109000</v>
      </c>
    </row>
    <row r="309" spans="1:8" outlineLevel="3">
      <c r="A309" s="29"/>
      <c r="B309" s="28" t="s">
        <v>256</v>
      </c>
      <c r="C309" s="30">
        <v>770000</v>
      </c>
      <c r="D309" s="30">
        <f>C309</f>
        <v>770000</v>
      </c>
      <c r="E309" s="30">
        <f>D309</f>
        <v>770000</v>
      </c>
      <c r="H309" s="41">
        <f t="shared" si="21"/>
        <v>770000</v>
      </c>
    </row>
    <row r="310" spans="1:8" outlineLevel="3">
      <c r="A310" s="29"/>
      <c r="B310" s="28" t="s">
        <v>257</v>
      </c>
      <c r="C310" s="30">
        <v>265000</v>
      </c>
      <c r="D310" s="30">
        <f t="shared" ref="D310:E312" si="26">C310</f>
        <v>265000</v>
      </c>
      <c r="E310" s="30">
        <f t="shared" si="26"/>
        <v>265000</v>
      </c>
      <c r="H310" s="41">
        <f t="shared" si="21"/>
        <v>265000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74000</v>
      </c>
      <c r="D312" s="30">
        <f t="shared" si="26"/>
        <v>74000</v>
      </c>
      <c r="E312" s="30">
        <f t="shared" si="26"/>
        <v>74000</v>
      </c>
      <c r="H312" s="41">
        <f t="shared" si="21"/>
        <v>74000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8" t="s">
        <v>601</v>
      </c>
      <c r="B314" s="169"/>
      <c r="C314" s="32">
        <f>C315+C325+C331+C336+C337+C338+C328</f>
        <v>150000</v>
      </c>
      <c r="D314" s="32">
        <f>D315+D325+D331+D336+D337+D338+D328</f>
        <v>150000</v>
      </c>
      <c r="E314" s="32">
        <f>E315+E325+E331+E336+E337+E338+E328</f>
        <v>150000</v>
      </c>
      <c r="H314" s="41">
        <f t="shared" si="21"/>
        <v>150000</v>
      </c>
    </row>
    <row r="315" spans="1:8" outlineLevel="2">
      <c r="A315" s="6">
        <v>1102</v>
      </c>
      <c r="B315" s="4" t="s">
        <v>65</v>
      </c>
      <c r="C315" s="5">
        <f>SUM(C316:C324)</f>
        <v>57500</v>
      </c>
      <c r="D315" s="5">
        <f>SUM(D316:D324)</f>
        <v>57500</v>
      </c>
      <c r="E315" s="5">
        <f>SUM(E316:E324)</f>
        <v>57500</v>
      </c>
      <c r="H315" s="41">
        <f t="shared" si="21"/>
        <v>57500</v>
      </c>
    </row>
    <row r="316" spans="1:8" outlineLevel="3">
      <c r="A316" s="29"/>
      <c r="B316" s="28" t="s">
        <v>260</v>
      </c>
      <c r="C316" s="30">
        <v>25000</v>
      </c>
      <c r="D316" s="30">
        <f>C316</f>
        <v>25000</v>
      </c>
      <c r="E316" s="30">
        <f>D316</f>
        <v>25000</v>
      </c>
      <c r="H316" s="41">
        <f t="shared" si="21"/>
        <v>25000</v>
      </c>
    </row>
    <row r="317" spans="1:8" outlineLevel="3">
      <c r="A317" s="29"/>
      <c r="B317" s="28" t="s">
        <v>218</v>
      </c>
      <c r="C317" s="30">
        <v>2500</v>
      </c>
      <c r="D317" s="30">
        <f t="shared" ref="D317:E324" si="27">C317</f>
        <v>2500</v>
      </c>
      <c r="E317" s="30">
        <f t="shared" si="27"/>
        <v>2500</v>
      </c>
      <c r="H317" s="41">
        <f t="shared" si="21"/>
        <v>2500</v>
      </c>
    </row>
    <row r="318" spans="1:8" outlineLevel="3">
      <c r="A318" s="29"/>
      <c r="B318" s="28" t="s">
        <v>261</v>
      </c>
      <c r="C318" s="30">
        <v>23000</v>
      </c>
      <c r="D318" s="30">
        <f t="shared" si="27"/>
        <v>23000</v>
      </c>
      <c r="E318" s="30">
        <f t="shared" si="27"/>
        <v>23000</v>
      </c>
      <c r="H318" s="41">
        <f t="shared" si="21"/>
        <v>23000</v>
      </c>
    </row>
    <row r="319" spans="1:8" outlineLevel="3">
      <c r="A319" s="29"/>
      <c r="B319" s="28" t="s">
        <v>248</v>
      </c>
      <c r="C319" s="30">
        <v>2000</v>
      </c>
      <c r="D319" s="30">
        <f t="shared" si="27"/>
        <v>2000</v>
      </c>
      <c r="E319" s="30">
        <f t="shared" si="27"/>
        <v>2000</v>
      </c>
      <c r="H319" s="41">
        <f t="shared" si="21"/>
        <v>2000</v>
      </c>
    </row>
    <row r="320" spans="1:8" outlineLevel="3">
      <c r="A320" s="29"/>
      <c r="B320" s="28" t="s">
        <v>262</v>
      </c>
      <c r="C320" s="30">
        <v>1000</v>
      </c>
      <c r="D320" s="30">
        <f t="shared" si="27"/>
        <v>1000</v>
      </c>
      <c r="E320" s="30">
        <f t="shared" si="27"/>
        <v>1000</v>
      </c>
      <c r="H320" s="41">
        <f t="shared" si="21"/>
        <v>1000</v>
      </c>
    </row>
    <row r="321" spans="1:8" outlineLevel="3">
      <c r="A321" s="29"/>
      <c r="B321" s="28" t="s">
        <v>252</v>
      </c>
      <c r="C321" s="30">
        <v>1000</v>
      </c>
      <c r="D321" s="30">
        <f t="shared" si="27"/>
        <v>1000</v>
      </c>
      <c r="E321" s="30">
        <f t="shared" si="27"/>
        <v>1000</v>
      </c>
      <c r="H321" s="41">
        <f t="shared" si="21"/>
        <v>1000</v>
      </c>
    </row>
    <row r="322" spans="1:8" outlineLevel="3">
      <c r="A322" s="29"/>
      <c r="B322" s="28" t="s">
        <v>253</v>
      </c>
      <c r="C322" s="30">
        <v>3000</v>
      </c>
      <c r="D322" s="30">
        <f t="shared" si="27"/>
        <v>3000</v>
      </c>
      <c r="E322" s="30">
        <f t="shared" si="27"/>
        <v>3000</v>
      </c>
      <c r="H322" s="41">
        <f t="shared" ref="H322:H385" si="28">C322</f>
        <v>3000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70000</v>
      </c>
      <c r="D325" s="5">
        <f>SUM(D326:D327)</f>
        <v>70000</v>
      </c>
      <c r="E325" s="5">
        <f>SUM(E326:E327)</f>
        <v>70000</v>
      </c>
      <c r="H325" s="41">
        <f t="shared" si="28"/>
        <v>70000</v>
      </c>
    </row>
    <row r="326" spans="1:8" outlineLevel="3">
      <c r="A326" s="29"/>
      <c r="B326" s="28" t="s">
        <v>264</v>
      </c>
      <c r="C326" s="30">
        <v>70000</v>
      </c>
      <c r="D326" s="30">
        <f>C326</f>
        <v>70000</v>
      </c>
      <c r="E326" s="30">
        <f>D326</f>
        <v>70000</v>
      </c>
      <c r="H326" s="41">
        <f t="shared" si="28"/>
        <v>70000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2700</v>
      </c>
      <c r="D328" s="5">
        <f>SUM(D329:D330)</f>
        <v>2700</v>
      </c>
      <c r="E328" s="5">
        <f>SUM(E329:E330)</f>
        <v>2700</v>
      </c>
      <c r="H328" s="41">
        <f t="shared" si="28"/>
        <v>2700</v>
      </c>
    </row>
    <row r="329" spans="1:8" outlineLevel="3">
      <c r="A329" s="29"/>
      <c r="B329" s="28" t="s">
        <v>254</v>
      </c>
      <c r="C329" s="30">
        <v>2000</v>
      </c>
      <c r="D329" s="30">
        <f>C329</f>
        <v>2000</v>
      </c>
      <c r="E329" s="30">
        <f>D329</f>
        <v>2000</v>
      </c>
      <c r="H329" s="41">
        <f t="shared" si="28"/>
        <v>2000</v>
      </c>
    </row>
    <row r="330" spans="1:8" outlineLevel="3">
      <c r="A330" s="29"/>
      <c r="B330" s="28" t="s">
        <v>255</v>
      </c>
      <c r="C330" s="30">
        <v>700</v>
      </c>
      <c r="D330" s="30">
        <f>C330</f>
        <v>700</v>
      </c>
      <c r="E330" s="30">
        <f>D330</f>
        <v>700</v>
      </c>
      <c r="H330" s="41">
        <f t="shared" si="28"/>
        <v>700</v>
      </c>
    </row>
    <row r="331" spans="1:8" outlineLevel="2">
      <c r="A331" s="6">
        <v>1102</v>
      </c>
      <c r="B331" s="4" t="s">
        <v>39</v>
      </c>
      <c r="C331" s="5">
        <f>SUM(C332:C335)</f>
        <v>19800</v>
      </c>
      <c r="D331" s="5">
        <f>SUM(D332:D335)</f>
        <v>19800</v>
      </c>
      <c r="E331" s="5">
        <f>SUM(E332:E335)</f>
        <v>19800</v>
      </c>
      <c r="H331" s="41">
        <f t="shared" si="28"/>
        <v>19800</v>
      </c>
    </row>
    <row r="332" spans="1:8" outlineLevel="3">
      <c r="A332" s="29"/>
      <c r="B332" s="28" t="s">
        <v>256</v>
      </c>
      <c r="C332" s="30">
        <v>15000</v>
      </c>
      <c r="D332" s="30">
        <f>C332</f>
        <v>15000</v>
      </c>
      <c r="E332" s="30">
        <f>D332</f>
        <v>15000</v>
      </c>
      <c r="H332" s="41">
        <f t="shared" si="28"/>
        <v>15000</v>
      </c>
    </row>
    <row r="333" spans="1:8" outlineLevel="3">
      <c r="A333" s="29"/>
      <c r="B333" s="28" t="s">
        <v>257</v>
      </c>
      <c r="C333" s="30">
        <v>3800</v>
      </c>
      <c r="D333" s="30">
        <f t="shared" ref="D333:E335" si="29">C333</f>
        <v>3800</v>
      </c>
      <c r="E333" s="30">
        <f t="shared" si="29"/>
        <v>3800</v>
      </c>
      <c r="H333" s="41">
        <f t="shared" si="28"/>
        <v>3800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1000</v>
      </c>
      <c r="D335" s="30">
        <f t="shared" si="29"/>
        <v>1000</v>
      </c>
      <c r="E335" s="30">
        <f t="shared" si="29"/>
        <v>1000</v>
      </c>
      <c r="H335" s="41">
        <f t="shared" si="28"/>
        <v>1000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6683100</v>
      </c>
      <c r="D339" s="33">
        <f>D340+D444+D482</f>
        <v>6683100</v>
      </c>
      <c r="E339" s="33">
        <f>E340+E444+E482</f>
        <v>6683100</v>
      </c>
      <c r="G339" s="39" t="s">
        <v>591</v>
      </c>
      <c r="H339" s="41">
        <f t="shared" si="28"/>
        <v>6683100</v>
      </c>
      <c r="I339" s="42"/>
      <c r="J339" s="40" t="b">
        <f>AND(H339=I339)</f>
        <v>0</v>
      </c>
    </row>
    <row r="340" spans="1:10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4697100</v>
      </c>
      <c r="D340" s="32">
        <f>D341+D342+D343+D344+D347+D348+D353+D356+D357+D362+D367+BH290669+D371+D372+D373+D376+D377+D378+D382+D388+D391+D392+D395+D398+D399+D404+D407+D408+D409+D412+D415+D416+D419+D420+D421+D422+D429+D443</f>
        <v>4697100</v>
      </c>
      <c r="E340" s="32">
        <f>E341+E342+E343+E344+E347+E348+E353+E356+E357+E362+E367+BI290669+E371+E372+E373+E376+E377+E378+E382+E388+E391+E392+E395+E398+E399+E404+E407+E408+E409+E412+E415+E416+E419+E420+E421+E422+E429+E443</f>
        <v>4697100</v>
      </c>
      <c r="H340" s="41">
        <f t="shared" si="28"/>
        <v>4697100</v>
      </c>
    </row>
    <row r="341" spans="1:10" outlineLevel="2">
      <c r="A341" s="6">
        <v>2201</v>
      </c>
      <c r="B341" s="34" t="s">
        <v>272</v>
      </c>
      <c r="C341" s="5">
        <v>100000</v>
      </c>
      <c r="D341" s="5">
        <f>C341</f>
        <v>100000</v>
      </c>
      <c r="E341" s="5">
        <f>D341</f>
        <v>100000</v>
      </c>
      <c r="H341" s="41">
        <f t="shared" si="28"/>
        <v>100000</v>
      </c>
    </row>
    <row r="342" spans="1:10" outlineLevel="2">
      <c r="A342" s="6">
        <v>2201</v>
      </c>
      <c r="B342" s="4" t="s">
        <v>40</v>
      </c>
      <c r="C342" s="5">
        <v>70000</v>
      </c>
      <c r="D342" s="5">
        <f t="shared" ref="D342:E343" si="31">C342</f>
        <v>70000</v>
      </c>
      <c r="E342" s="5">
        <f t="shared" si="31"/>
        <v>70000</v>
      </c>
      <c r="H342" s="41">
        <f t="shared" si="28"/>
        <v>70000</v>
      </c>
    </row>
    <row r="343" spans="1:10" outlineLevel="2">
      <c r="A343" s="6">
        <v>2201</v>
      </c>
      <c r="B343" s="4" t="s">
        <v>41</v>
      </c>
      <c r="C343" s="5">
        <v>1000000</v>
      </c>
      <c r="D343" s="5">
        <f t="shared" si="31"/>
        <v>1000000</v>
      </c>
      <c r="E343" s="5">
        <f t="shared" si="31"/>
        <v>1000000</v>
      </c>
      <c r="H343" s="41">
        <f t="shared" si="28"/>
        <v>1000000</v>
      </c>
    </row>
    <row r="344" spans="1:10" outlineLevel="2">
      <c r="A344" s="6">
        <v>2201</v>
      </c>
      <c r="B344" s="4" t="s">
        <v>273</v>
      </c>
      <c r="C344" s="5">
        <f>SUM(C345:C346)</f>
        <v>160300</v>
      </c>
      <c r="D344" s="5">
        <f>SUM(D345:D346)</f>
        <v>160300</v>
      </c>
      <c r="E344" s="5">
        <f>SUM(E345:E346)</f>
        <v>160300</v>
      </c>
      <c r="H344" s="41">
        <f t="shared" si="28"/>
        <v>160300</v>
      </c>
    </row>
    <row r="345" spans="1:10" outlineLevel="3">
      <c r="A345" s="29"/>
      <c r="B345" s="28" t="s">
        <v>274</v>
      </c>
      <c r="C345" s="30">
        <v>35000</v>
      </c>
      <c r="D345" s="30">
        <f t="shared" ref="D345:E347" si="32">C345</f>
        <v>35000</v>
      </c>
      <c r="E345" s="30">
        <f t="shared" si="32"/>
        <v>35000</v>
      </c>
      <c r="H345" s="41">
        <f t="shared" si="28"/>
        <v>35000</v>
      </c>
    </row>
    <row r="346" spans="1:10" outlineLevel="3">
      <c r="A346" s="29"/>
      <c r="B346" s="28" t="s">
        <v>275</v>
      </c>
      <c r="C346" s="30">
        <v>125300</v>
      </c>
      <c r="D346" s="30">
        <f t="shared" si="32"/>
        <v>125300</v>
      </c>
      <c r="E346" s="30">
        <f t="shared" si="32"/>
        <v>125300</v>
      </c>
      <c r="H346" s="41">
        <f t="shared" si="28"/>
        <v>125300</v>
      </c>
    </row>
    <row r="347" spans="1:10" outlineLevel="2">
      <c r="A347" s="6">
        <v>2201</v>
      </c>
      <c r="B347" s="4" t="s">
        <v>276</v>
      </c>
      <c r="C347" s="5">
        <v>100000</v>
      </c>
      <c r="D347" s="5">
        <f t="shared" si="32"/>
        <v>100000</v>
      </c>
      <c r="E347" s="5">
        <f t="shared" si="32"/>
        <v>100000</v>
      </c>
      <c r="H347" s="41">
        <f t="shared" si="28"/>
        <v>100000</v>
      </c>
    </row>
    <row r="348" spans="1:10" outlineLevel="2">
      <c r="A348" s="6">
        <v>2201</v>
      </c>
      <c r="B348" s="4" t="s">
        <v>277</v>
      </c>
      <c r="C348" s="5">
        <f>SUM(C349:C352)</f>
        <v>640000</v>
      </c>
      <c r="D348" s="5">
        <f>SUM(D349:D352)</f>
        <v>640000</v>
      </c>
      <c r="E348" s="5">
        <f>SUM(E349:E352)</f>
        <v>640000</v>
      </c>
      <c r="H348" s="41">
        <f t="shared" si="28"/>
        <v>640000</v>
      </c>
    </row>
    <row r="349" spans="1:10" outlineLevel="3">
      <c r="A349" s="29"/>
      <c r="B349" s="28" t="s">
        <v>278</v>
      </c>
      <c r="C349" s="30">
        <v>550000</v>
      </c>
      <c r="D349" s="30">
        <f>C349</f>
        <v>550000</v>
      </c>
      <c r="E349" s="30">
        <f>D349</f>
        <v>550000</v>
      </c>
      <c r="H349" s="41">
        <f t="shared" si="28"/>
        <v>550000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65000</v>
      </c>
      <c r="D351" s="30">
        <f t="shared" si="33"/>
        <v>65000</v>
      </c>
      <c r="E351" s="30">
        <f t="shared" si="33"/>
        <v>65000</v>
      </c>
      <c r="H351" s="41">
        <f t="shared" si="28"/>
        <v>65000</v>
      </c>
    </row>
    <row r="352" spans="1:10" outlineLevel="3">
      <c r="A352" s="29"/>
      <c r="B352" s="28" t="s">
        <v>281</v>
      </c>
      <c r="C352" s="30">
        <v>25000</v>
      </c>
      <c r="D352" s="30">
        <f t="shared" si="33"/>
        <v>25000</v>
      </c>
      <c r="E352" s="30">
        <f t="shared" si="33"/>
        <v>25000</v>
      </c>
      <c r="H352" s="41">
        <f t="shared" si="28"/>
        <v>25000</v>
      </c>
    </row>
    <row r="353" spans="1:8" outlineLevel="2">
      <c r="A353" s="6">
        <v>2201</v>
      </c>
      <c r="B353" s="4" t="s">
        <v>282</v>
      </c>
      <c r="C353" s="5">
        <f>SUM(C354:C355)</f>
        <v>12000</v>
      </c>
      <c r="D353" s="5">
        <f>SUM(D354:D355)</f>
        <v>12000</v>
      </c>
      <c r="E353" s="5">
        <f>SUM(E354:E355)</f>
        <v>12000</v>
      </c>
      <c r="H353" s="41">
        <f t="shared" si="28"/>
        <v>12000</v>
      </c>
    </row>
    <row r="354" spans="1:8" outlineLevel="3">
      <c r="A354" s="29"/>
      <c r="B354" s="28" t="s">
        <v>42</v>
      </c>
      <c r="C354" s="30">
        <v>10000</v>
      </c>
      <c r="D354" s="30">
        <f t="shared" ref="D354:E356" si="34">C354</f>
        <v>10000</v>
      </c>
      <c r="E354" s="30">
        <f t="shared" si="34"/>
        <v>10000</v>
      </c>
      <c r="H354" s="41">
        <f t="shared" si="28"/>
        <v>10000</v>
      </c>
    </row>
    <row r="355" spans="1:8" outlineLevel="3">
      <c r="A355" s="29"/>
      <c r="B355" s="28" t="s">
        <v>283</v>
      </c>
      <c r="C355" s="30">
        <v>2000</v>
      </c>
      <c r="D355" s="30">
        <f t="shared" si="34"/>
        <v>2000</v>
      </c>
      <c r="E355" s="30">
        <f t="shared" si="34"/>
        <v>2000</v>
      </c>
      <c r="H355" s="41">
        <f t="shared" si="28"/>
        <v>2000</v>
      </c>
    </row>
    <row r="356" spans="1:8" outlineLevel="2">
      <c r="A356" s="6">
        <v>2201</v>
      </c>
      <c r="B356" s="4" t="s">
        <v>284</v>
      </c>
      <c r="C356" s="5">
        <v>15000</v>
      </c>
      <c r="D356" s="5">
        <f t="shared" si="34"/>
        <v>15000</v>
      </c>
      <c r="E356" s="5">
        <f t="shared" si="34"/>
        <v>15000</v>
      </c>
      <c r="H356" s="41">
        <f t="shared" si="28"/>
        <v>15000</v>
      </c>
    </row>
    <row r="357" spans="1:8" outlineLevel="2">
      <c r="A357" s="6">
        <v>2201</v>
      </c>
      <c r="B357" s="4" t="s">
        <v>285</v>
      </c>
      <c r="C357" s="5">
        <f>SUM(C358:C361)</f>
        <v>80000</v>
      </c>
      <c r="D357" s="5">
        <f>SUM(D358:D361)</f>
        <v>80000</v>
      </c>
      <c r="E357" s="5">
        <f>SUM(E358:E361)</f>
        <v>80000</v>
      </c>
      <c r="H357" s="41">
        <f t="shared" si="28"/>
        <v>80000</v>
      </c>
    </row>
    <row r="358" spans="1:8" outlineLevel="3">
      <c r="A358" s="29"/>
      <c r="B358" s="28" t="s">
        <v>286</v>
      </c>
      <c r="C358" s="30">
        <v>60000</v>
      </c>
      <c r="D358" s="30">
        <f>C358</f>
        <v>60000</v>
      </c>
      <c r="E358" s="30">
        <f>D358</f>
        <v>60000</v>
      </c>
      <c r="H358" s="41">
        <f t="shared" si="28"/>
        <v>60000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20000</v>
      </c>
      <c r="D360" s="30">
        <f t="shared" si="35"/>
        <v>20000</v>
      </c>
      <c r="E360" s="30">
        <f t="shared" si="35"/>
        <v>20000</v>
      </c>
      <c r="H360" s="41">
        <f t="shared" si="28"/>
        <v>20000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465000</v>
      </c>
      <c r="D362" s="5">
        <f>SUM(D363:D366)</f>
        <v>465000</v>
      </c>
      <c r="E362" s="5">
        <f>SUM(E363:E366)</f>
        <v>465000</v>
      </c>
      <c r="H362" s="41">
        <f t="shared" si="28"/>
        <v>465000</v>
      </c>
    </row>
    <row r="363" spans="1:8" outlineLevel="3">
      <c r="A363" s="29"/>
      <c r="B363" s="28" t="s">
        <v>291</v>
      </c>
      <c r="C363" s="30">
        <v>50000</v>
      </c>
      <c r="D363" s="30">
        <f>C363</f>
        <v>50000</v>
      </c>
      <c r="E363" s="30">
        <f>D363</f>
        <v>50000</v>
      </c>
      <c r="H363" s="41">
        <f t="shared" si="28"/>
        <v>50000</v>
      </c>
    </row>
    <row r="364" spans="1:8" outlineLevel="3">
      <c r="A364" s="29"/>
      <c r="B364" s="28" t="s">
        <v>292</v>
      </c>
      <c r="C364" s="30">
        <v>400000</v>
      </c>
      <c r="D364" s="30">
        <f t="shared" ref="D364:E366" si="36">C364</f>
        <v>400000</v>
      </c>
      <c r="E364" s="30">
        <f t="shared" si="36"/>
        <v>400000</v>
      </c>
      <c r="H364" s="41">
        <f t="shared" si="28"/>
        <v>400000</v>
      </c>
    </row>
    <row r="365" spans="1:8" outlineLevel="3">
      <c r="A365" s="29"/>
      <c r="B365" s="28" t="s">
        <v>293</v>
      </c>
      <c r="C365" s="30">
        <v>15000</v>
      </c>
      <c r="D365" s="30">
        <f t="shared" si="36"/>
        <v>15000</v>
      </c>
      <c r="E365" s="30">
        <f t="shared" si="36"/>
        <v>15000</v>
      </c>
      <c r="H365" s="41">
        <f t="shared" si="28"/>
        <v>15000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15000</v>
      </c>
      <c r="D367" s="5">
        <f>C367</f>
        <v>15000</v>
      </c>
      <c r="E367" s="5">
        <f>D367</f>
        <v>15000</v>
      </c>
      <c r="H367" s="41">
        <f t="shared" si="28"/>
        <v>15000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30000</v>
      </c>
      <c r="D371" s="5">
        <f t="shared" si="37"/>
        <v>30000</v>
      </c>
      <c r="E371" s="5">
        <f t="shared" si="37"/>
        <v>30000</v>
      </c>
      <c r="H371" s="41">
        <f t="shared" si="28"/>
        <v>30000</v>
      </c>
    </row>
    <row r="372" spans="1:8" outlineLevel="2">
      <c r="A372" s="6">
        <v>2201</v>
      </c>
      <c r="B372" s="4" t="s">
        <v>45</v>
      </c>
      <c r="C372" s="5">
        <v>70000</v>
      </c>
      <c r="D372" s="5">
        <f t="shared" si="37"/>
        <v>70000</v>
      </c>
      <c r="E372" s="5">
        <f t="shared" si="37"/>
        <v>70000</v>
      </c>
      <c r="H372" s="41">
        <f t="shared" si="28"/>
        <v>70000</v>
      </c>
    </row>
    <row r="373" spans="1:8" outlineLevel="2" collapsed="1">
      <c r="A373" s="6">
        <v>2201</v>
      </c>
      <c r="B373" s="4" t="s">
        <v>298</v>
      </c>
      <c r="C373" s="5">
        <f>SUM(C374:C375)</f>
        <v>10000</v>
      </c>
      <c r="D373" s="5">
        <f>SUM(D374:D375)</f>
        <v>10000</v>
      </c>
      <c r="E373" s="5">
        <f>SUM(E374:E375)</f>
        <v>10000</v>
      </c>
      <c r="H373" s="41">
        <f t="shared" si="28"/>
        <v>10000</v>
      </c>
    </row>
    <row r="374" spans="1:8" outlineLevel="3">
      <c r="A374" s="29"/>
      <c r="B374" s="28" t="s">
        <v>299</v>
      </c>
      <c r="C374" s="30">
        <v>10000</v>
      </c>
      <c r="D374" s="30">
        <f t="shared" ref="D374:E377" si="38">C374</f>
        <v>10000</v>
      </c>
      <c r="E374" s="30">
        <f t="shared" si="38"/>
        <v>10000</v>
      </c>
      <c r="H374" s="41">
        <f t="shared" si="28"/>
        <v>10000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12000</v>
      </c>
      <c r="D376" s="5">
        <f t="shared" si="38"/>
        <v>12000</v>
      </c>
      <c r="E376" s="5">
        <f t="shared" si="38"/>
        <v>12000</v>
      </c>
      <c r="H376" s="41">
        <f t="shared" si="28"/>
        <v>12000</v>
      </c>
    </row>
    <row r="377" spans="1:8" outlineLevel="2" collapsed="1">
      <c r="A377" s="6">
        <v>2201</v>
      </c>
      <c r="B377" s="4" t="s">
        <v>302</v>
      </c>
      <c r="C377" s="5">
        <v>28000</v>
      </c>
      <c r="D377" s="5">
        <f t="shared" si="38"/>
        <v>28000</v>
      </c>
      <c r="E377" s="5">
        <f t="shared" si="38"/>
        <v>28000</v>
      </c>
      <c r="H377" s="41">
        <f t="shared" si="28"/>
        <v>28000</v>
      </c>
    </row>
    <row r="378" spans="1:8" outlineLevel="2">
      <c r="A378" s="6">
        <v>2201</v>
      </c>
      <c r="B378" s="4" t="s">
        <v>303</v>
      </c>
      <c r="C378" s="5">
        <f>SUM(C379:C381)</f>
        <v>60000</v>
      </c>
      <c r="D378" s="5">
        <f>SUM(D379:D381)</f>
        <v>60000</v>
      </c>
      <c r="E378" s="5">
        <f>SUM(E379:E381)</f>
        <v>60000</v>
      </c>
      <c r="H378" s="41">
        <f t="shared" si="28"/>
        <v>60000</v>
      </c>
    </row>
    <row r="379" spans="1:8" outlineLevel="3">
      <c r="A379" s="29"/>
      <c r="B379" s="28" t="s">
        <v>46</v>
      </c>
      <c r="C379" s="30">
        <v>30000</v>
      </c>
      <c r="D379" s="30">
        <f>C379</f>
        <v>30000</v>
      </c>
      <c r="E379" s="30">
        <f>D379</f>
        <v>30000</v>
      </c>
      <c r="H379" s="41">
        <f t="shared" si="28"/>
        <v>30000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30000</v>
      </c>
      <c r="D381" s="30">
        <f t="shared" si="39"/>
        <v>30000</v>
      </c>
      <c r="E381" s="30">
        <f t="shared" si="39"/>
        <v>30000</v>
      </c>
      <c r="H381" s="41">
        <f t="shared" si="28"/>
        <v>30000</v>
      </c>
    </row>
    <row r="382" spans="1:8" outlineLevel="2">
      <c r="A382" s="6">
        <v>2201</v>
      </c>
      <c r="B382" s="4" t="s">
        <v>114</v>
      </c>
      <c r="C382" s="5">
        <f>SUM(C383:C387)</f>
        <v>23000</v>
      </c>
      <c r="D382" s="5">
        <f>SUM(D383:D387)</f>
        <v>23000</v>
      </c>
      <c r="E382" s="5">
        <f>SUM(E383:E387)</f>
        <v>23000</v>
      </c>
      <c r="H382" s="41">
        <f t="shared" si="28"/>
        <v>23000</v>
      </c>
    </row>
    <row r="383" spans="1:8" outlineLevel="3">
      <c r="A383" s="29"/>
      <c r="B383" s="28" t="s">
        <v>304</v>
      </c>
      <c r="C383" s="30">
        <v>6000</v>
      </c>
      <c r="D383" s="30">
        <f>C383</f>
        <v>6000</v>
      </c>
      <c r="E383" s="30">
        <f>D383</f>
        <v>6000</v>
      </c>
      <c r="H383" s="41">
        <f t="shared" si="28"/>
        <v>6000</v>
      </c>
    </row>
    <row r="384" spans="1:8" outlineLevel="3">
      <c r="A384" s="29"/>
      <c r="B384" s="28" t="s">
        <v>305</v>
      </c>
      <c r="C384" s="30">
        <v>7000</v>
      </c>
      <c r="D384" s="30">
        <f t="shared" ref="D384:E387" si="40">C384</f>
        <v>7000</v>
      </c>
      <c r="E384" s="30">
        <f t="shared" si="40"/>
        <v>7000</v>
      </c>
      <c r="H384" s="41">
        <f t="shared" si="28"/>
        <v>7000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outlineLevel="3">
      <c r="A387" s="29"/>
      <c r="B387" s="28" t="s">
        <v>308</v>
      </c>
      <c r="C387" s="30">
        <v>3500</v>
      </c>
      <c r="D387" s="30">
        <f t="shared" si="40"/>
        <v>3500</v>
      </c>
      <c r="E387" s="30">
        <f t="shared" si="40"/>
        <v>3500</v>
      </c>
      <c r="H387" s="41">
        <f t="shared" si="41"/>
        <v>3500</v>
      </c>
    </row>
    <row r="388" spans="1:8" outlineLevel="2">
      <c r="A388" s="6">
        <v>2201</v>
      </c>
      <c r="B388" s="4" t="s">
        <v>309</v>
      </c>
      <c r="C388" s="5">
        <f>SUM(C389:C390)</f>
        <v>8000</v>
      </c>
      <c r="D388" s="5">
        <f>SUM(D389:D390)</f>
        <v>8000</v>
      </c>
      <c r="E388" s="5">
        <f>SUM(E389:E390)</f>
        <v>8000</v>
      </c>
      <c r="H388" s="41">
        <f t="shared" si="41"/>
        <v>8000</v>
      </c>
    </row>
    <row r="389" spans="1:8" outlineLevel="3">
      <c r="A389" s="29"/>
      <c r="B389" s="28" t="s">
        <v>48</v>
      </c>
      <c r="C389" s="30">
        <v>8000</v>
      </c>
      <c r="D389" s="30">
        <f t="shared" ref="D389:E391" si="42">C389</f>
        <v>8000</v>
      </c>
      <c r="E389" s="30">
        <f t="shared" si="42"/>
        <v>8000</v>
      </c>
      <c r="H389" s="41">
        <f t="shared" si="41"/>
        <v>8000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7000</v>
      </c>
      <c r="D391" s="5">
        <f t="shared" si="42"/>
        <v>7000</v>
      </c>
      <c r="E391" s="5">
        <f t="shared" si="42"/>
        <v>7000</v>
      </c>
      <c r="H391" s="41">
        <f t="shared" si="41"/>
        <v>7000</v>
      </c>
    </row>
    <row r="392" spans="1:8" outlineLevel="2" collapsed="1">
      <c r="A392" s="6">
        <v>2201</v>
      </c>
      <c r="B392" s="4" t="s">
        <v>312</v>
      </c>
      <c r="C392" s="5">
        <f>SUM(C393:C394)</f>
        <v>130000</v>
      </c>
      <c r="D392" s="5">
        <f>SUM(D393:D394)</f>
        <v>130000</v>
      </c>
      <c r="E392" s="5">
        <f>SUM(E393:E394)</f>
        <v>130000</v>
      </c>
      <c r="H392" s="41">
        <f t="shared" si="41"/>
        <v>130000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130000</v>
      </c>
      <c r="D394" s="30">
        <f>C394</f>
        <v>130000</v>
      </c>
      <c r="E394" s="30">
        <f>D394</f>
        <v>130000</v>
      </c>
      <c r="H394" s="41">
        <f t="shared" si="41"/>
        <v>130000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2000</v>
      </c>
      <c r="D398" s="5">
        <f t="shared" si="43"/>
        <v>2000</v>
      </c>
      <c r="E398" s="5">
        <f t="shared" si="43"/>
        <v>2000</v>
      </c>
      <c r="H398" s="41">
        <f t="shared" si="41"/>
        <v>2000</v>
      </c>
    </row>
    <row r="399" spans="1:8" outlineLevel="2" collapsed="1">
      <c r="A399" s="6">
        <v>2201</v>
      </c>
      <c r="B399" s="4" t="s">
        <v>116</v>
      </c>
      <c r="C399" s="5">
        <f>SUM(C400:C403)</f>
        <v>10000</v>
      </c>
      <c r="D399" s="5">
        <f>SUM(D400:D403)</f>
        <v>10000</v>
      </c>
      <c r="E399" s="5">
        <f>SUM(E400:E403)</f>
        <v>10000</v>
      </c>
      <c r="H399" s="41">
        <f t="shared" si="41"/>
        <v>10000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10000</v>
      </c>
      <c r="D401" s="30">
        <f t="shared" ref="D401:E403" si="44">C401</f>
        <v>10000</v>
      </c>
      <c r="E401" s="30">
        <f t="shared" si="44"/>
        <v>10000</v>
      </c>
      <c r="H401" s="41">
        <f t="shared" si="41"/>
        <v>10000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12000</v>
      </c>
      <c r="D409" s="5">
        <f>SUM(D410:D411)</f>
        <v>12000</v>
      </c>
      <c r="E409" s="5">
        <f>SUM(E410:E411)</f>
        <v>12000</v>
      </c>
      <c r="H409" s="41">
        <f t="shared" si="41"/>
        <v>12000</v>
      </c>
    </row>
    <row r="410" spans="1:8" outlineLevel="3" collapsed="1">
      <c r="A410" s="29"/>
      <c r="B410" s="28" t="s">
        <v>49</v>
      </c>
      <c r="C410" s="30">
        <v>12000</v>
      </c>
      <c r="D410" s="30">
        <f>C410</f>
        <v>12000</v>
      </c>
      <c r="E410" s="30">
        <f>D410</f>
        <v>12000</v>
      </c>
      <c r="H410" s="41">
        <f t="shared" si="41"/>
        <v>12000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34000</v>
      </c>
      <c r="D415" s="5">
        <f t="shared" si="46"/>
        <v>34000</v>
      </c>
      <c r="E415" s="5">
        <f t="shared" si="46"/>
        <v>34000</v>
      </c>
      <c r="H415" s="41">
        <f t="shared" si="41"/>
        <v>34000</v>
      </c>
    </row>
    <row r="416" spans="1:8" outlineLevel="2" collapsed="1">
      <c r="A416" s="6">
        <v>2201</v>
      </c>
      <c r="B416" s="4" t="s">
        <v>332</v>
      </c>
      <c r="C416" s="5">
        <f>SUM(C417:C418)</f>
        <v>15000</v>
      </c>
      <c r="D416" s="5">
        <f>SUM(D417:D418)</f>
        <v>15000</v>
      </c>
      <c r="E416" s="5">
        <f>SUM(E417:E418)</f>
        <v>15000</v>
      </c>
      <c r="H416" s="41">
        <f t="shared" si="41"/>
        <v>15000</v>
      </c>
    </row>
    <row r="417" spans="1:8" outlineLevel="3" collapsed="1">
      <c r="A417" s="29"/>
      <c r="B417" s="28" t="s">
        <v>330</v>
      </c>
      <c r="C417" s="30">
        <v>15000</v>
      </c>
      <c r="D417" s="30">
        <f t="shared" ref="D417:E421" si="47">C417</f>
        <v>15000</v>
      </c>
      <c r="E417" s="30">
        <f t="shared" si="47"/>
        <v>15000</v>
      </c>
      <c r="H417" s="41">
        <f t="shared" si="41"/>
        <v>15000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10000</v>
      </c>
      <c r="D419" s="5">
        <f t="shared" si="47"/>
        <v>10000</v>
      </c>
      <c r="E419" s="5">
        <f t="shared" si="47"/>
        <v>10000</v>
      </c>
      <c r="H419" s="41">
        <f t="shared" si="41"/>
        <v>10000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50000</v>
      </c>
      <c r="D421" s="5">
        <f t="shared" si="47"/>
        <v>50000</v>
      </c>
      <c r="E421" s="5">
        <f t="shared" si="47"/>
        <v>50000</v>
      </c>
      <c r="H421" s="41">
        <f t="shared" si="41"/>
        <v>50000</v>
      </c>
    </row>
    <row r="422" spans="1:8" outlineLevel="2" collapsed="1">
      <c r="A422" s="6">
        <v>2201</v>
      </c>
      <c r="B422" s="4" t="s">
        <v>119</v>
      </c>
      <c r="C422" s="5">
        <f>SUM(C423:C428)</f>
        <v>4800</v>
      </c>
      <c r="D422" s="5">
        <f>SUM(D423:D428)</f>
        <v>4800</v>
      </c>
      <c r="E422" s="5">
        <f>SUM(E423:E428)</f>
        <v>4800</v>
      </c>
      <c r="H422" s="41">
        <f t="shared" si="41"/>
        <v>4800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4800</v>
      </c>
      <c r="D425" s="30">
        <f t="shared" si="48"/>
        <v>4800</v>
      </c>
      <c r="E425" s="30">
        <f t="shared" si="48"/>
        <v>4800</v>
      </c>
      <c r="H425" s="41">
        <f t="shared" si="41"/>
        <v>4800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1500000</v>
      </c>
      <c r="D429" s="5">
        <f>SUM(D430:D442)</f>
        <v>1500000</v>
      </c>
      <c r="E429" s="5">
        <f>SUM(E430:E442)</f>
        <v>1500000</v>
      </c>
      <c r="H429" s="41">
        <f t="shared" si="41"/>
        <v>1500000</v>
      </c>
    </row>
    <row r="430" spans="1:8" outlineLevel="3">
      <c r="A430" s="29"/>
      <c r="B430" s="28" t="s">
        <v>343</v>
      </c>
      <c r="C430" s="30">
        <v>90000</v>
      </c>
      <c r="D430" s="30">
        <f>C430</f>
        <v>90000</v>
      </c>
      <c r="E430" s="30">
        <f>D430</f>
        <v>90000</v>
      </c>
      <c r="H430" s="41">
        <f t="shared" si="41"/>
        <v>90000</v>
      </c>
    </row>
    <row r="431" spans="1:8" outlineLevel="3">
      <c r="A431" s="29"/>
      <c r="B431" s="28" t="s">
        <v>344</v>
      </c>
      <c r="C431" s="30">
        <v>550000</v>
      </c>
      <c r="D431" s="30">
        <f t="shared" ref="D431:E442" si="49">C431</f>
        <v>550000</v>
      </c>
      <c r="E431" s="30">
        <f t="shared" si="49"/>
        <v>550000</v>
      </c>
      <c r="H431" s="41">
        <f t="shared" si="41"/>
        <v>550000</v>
      </c>
    </row>
    <row r="432" spans="1:8" outlineLevel="3">
      <c r="A432" s="29"/>
      <c r="B432" s="28" t="s">
        <v>345</v>
      </c>
      <c r="C432" s="30">
        <v>80000</v>
      </c>
      <c r="D432" s="30">
        <f t="shared" si="49"/>
        <v>80000</v>
      </c>
      <c r="E432" s="30">
        <f t="shared" si="49"/>
        <v>80000</v>
      </c>
      <c r="H432" s="41">
        <f t="shared" si="41"/>
        <v>80000</v>
      </c>
    </row>
    <row r="433" spans="1:8" outlineLevel="3">
      <c r="A433" s="29"/>
      <c r="B433" s="28" t="s">
        <v>346</v>
      </c>
      <c r="C433" s="30">
        <v>50000</v>
      </c>
      <c r="D433" s="30">
        <f t="shared" si="49"/>
        <v>50000</v>
      </c>
      <c r="E433" s="30">
        <f t="shared" si="49"/>
        <v>50000</v>
      </c>
      <c r="H433" s="41">
        <f t="shared" si="41"/>
        <v>50000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222500</v>
      </c>
      <c r="D439" s="30">
        <f t="shared" si="49"/>
        <v>222500</v>
      </c>
      <c r="E439" s="30">
        <f t="shared" si="49"/>
        <v>222500</v>
      </c>
      <c r="H439" s="41">
        <f t="shared" si="41"/>
        <v>222500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7500</v>
      </c>
      <c r="D441" s="30">
        <f t="shared" si="49"/>
        <v>7500</v>
      </c>
      <c r="E441" s="30">
        <f t="shared" si="49"/>
        <v>7500</v>
      </c>
      <c r="H441" s="41">
        <f t="shared" si="41"/>
        <v>7500</v>
      </c>
    </row>
    <row r="442" spans="1:8" outlineLevel="3">
      <c r="A442" s="29"/>
      <c r="B442" s="28" t="s">
        <v>355</v>
      </c>
      <c r="C442" s="30">
        <v>500000</v>
      </c>
      <c r="D442" s="30">
        <f t="shared" si="49"/>
        <v>500000</v>
      </c>
      <c r="E442" s="30">
        <f t="shared" si="49"/>
        <v>500000</v>
      </c>
      <c r="H442" s="41">
        <f t="shared" si="41"/>
        <v>500000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8" t="s">
        <v>357</v>
      </c>
      <c r="B444" s="169"/>
      <c r="C444" s="32">
        <f>C445+C454+C455+C459+C462+C463+C468+C474+C477+C480+C481+C450</f>
        <v>1986000</v>
      </c>
      <c r="D444" s="32">
        <f>D445+D454+D455+D459+D462+D463+D468+D474+D477+D480+D481+D450</f>
        <v>1986000</v>
      </c>
      <c r="E444" s="32">
        <f>E445+E454+E455+E459+E462+E463+E468+E474+E477+E480+E481+E450</f>
        <v>1986000</v>
      </c>
      <c r="H444" s="41">
        <f t="shared" si="41"/>
        <v>1986000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186000</v>
      </c>
      <c r="D445" s="5">
        <f>SUM(D446:D449)</f>
        <v>186000</v>
      </c>
      <c r="E445" s="5">
        <f>SUM(E446:E449)</f>
        <v>186000</v>
      </c>
      <c r="H445" s="41">
        <f t="shared" si="41"/>
        <v>186000</v>
      </c>
    </row>
    <row r="446" spans="1:8" ht="15" customHeight="1" outlineLevel="3">
      <c r="A446" s="28"/>
      <c r="B446" s="28" t="s">
        <v>359</v>
      </c>
      <c r="C446" s="30">
        <v>25000</v>
      </c>
      <c r="D446" s="30">
        <f>C446</f>
        <v>25000</v>
      </c>
      <c r="E446" s="30">
        <f>D446</f>
        <v>25000</v>
      </c>
      <c r="H446" s="41">
        <f t="shared" si="41"/>
        <v>25000</v>
      </c>
    </row>
    <row r="447" spans="1:8" ht="15" customHeight="1" outlineLevel="3">
      <c r="A447" s="28"/>
      <c r="B447" s="28" t="s">
        <v>360</v>
      </c>
      <c r="C447" s="30">
        <v>20000</v>
      </c>
      <c r="D447" s="30">
        <f t="shared" ref="D447:E449" si="50">C447</f>
        <v>20000</v>
      </c>
      <c r="E447" s="30">
        <f t="shared" si="50"/>
        <v>20000</v>
      </c>
      <c r="H447" s="41">
        <f t="shared" si="41"/>
        <v>20000</v>
      </c>
    </row>
    <row r="448" spans="1:8" ht="15" customHeight="1" outlineLevel="3">
      <c r="A448" s="28"/>
      <c r="B448" s="28" t="s">
        <v>361</v>
      </c>
      <c r="C448" s="30">
        <v>50000</v>
      </c>
      <c r="D448" s="30">
        <f t="shared" si="50"/>
        <v>50000</v>
      </c>
      <c r="E448" s="30">
        <f t="shared" si="50"/>
        <v>50000</v>
      </c>
      <c r="H448" s="41">
        <f t="shared" si="41"/>
        <v>50000</v>
      </c>
    </row>
    <row r="449" spans="1:8" ht="15" customHeight="1" outlineLevel="3">
      <c r="A449" s="28"/>
      <c r="B449" s="28" t="s">
        <v>362</v>
      </c>
      <c r="C449" s="30">
        <v>91000</v>
      </c>
      <c r="D449" s="30">
        <f t="shared" si="50"/>
        <v>91000</v>
      </c>
      <c r="E449" s="30">
        <f t="shared" si="50"/>
        <v>91000</v>
      </c>
      <c r="H449" s="41">
        <f t="shared" si="41"/>
        <v>91000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1000000</v>
      </c>
      <c r="D450" s="5">
        <f>SUM(D451:D453)</f>
        <v>1000000</v>
      </c>
      <c r="E450" s="5">
        <f>SUM(E451:E453)</f>
        <v>1000000</v>
      </c>
      <c r="H450" s="41">
        <f t="shared" ref="H450:H514" si="51">C450</f>
        <v>1000000</v>
      </c>
    </row>
    <row r="451" spans="1:8" ht="15" customHeight="1" outlineLevel="3">
      <c r="A451" s="28"/>
      <c r="B451" s="28" t="s">
        <v>364</v>
      </c>
      <c r="C451" s="30">
        <v>1000000</v>
      </c>
      <c r="D451" s="30">
        <f>C451</f>
        <v>1000000</v>
      </c>
      <c r="E451" s="30">
        <f>D451</f>
        <v>1000000</v>
      </c>
      <c r="H451" s="41">
        <f t="shared" si="51"/>
        <v>1000000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200000</v>
      </c>
      <c r="D454" s="5">
        <f>C454</f>
        <v>200000</v>
      </c>
      <c r="E454" s="5">
        <f>D454</f>
        <v>200000</v>
      </c>
      <c r="H454" s="41">
        <f t="shared" si="51"/>
        <v>200000</v>
      </c>
    </row>
    <row r="455" spans="1:8" outlineLevel="2">
      <c r="A455" s="6">
        <v>2202</v>
      </c>
      <c r="B455" s="4" t="s">
        <v>120</v>
      </c>
      <c r="C455" s="5">
        <f>SUM(C456:C458)</f>
        <v>110000</v>
      </c>
      <c r="D455" s="5">
        <f>SUM(D456:D458)</f>
        <v>110000</v>
      </c>
      <c r="E455" s="5">
        <f>SUM(E456:E458)</f>
        <v>110000</v>
      </c>
      <c r="H455" s="41">
        <f t="shared" si="51"/>
        <v>110000</v>
      </c>
    </row>
    <row r="456" spans="1:8" ht="15" customHeight="1" outlineLevel="3">
      <c r="A456" s="28"/>
      <c r="B456" s="28" t="s">
        <v>367</v>
      </c>
      <c r="C456" s="30">
        <v>100000</v>
      </c>
      <c r="D456" s="30">
        <f>C456</f>
        <v>100000</v>
      </c>
      <c r="E456" s="30">
        <f>D456</f>
        <v>100000</v>
      </c>
      <c r="H456" s="41">
        <f t="shared" si="51"/>
        <v>100000</v>
      </c>
    </row>
    <row r="457" spans="1:8" ht="15" customHeight="1" outlineLevel="3">
      <c r="A457" s="28"/>
      <c r="B457" s="28" t="s">
        <v>368</v>
      </c>
      <c r="C457" s="30">
        <v>10000</v>
      </c>
      <c r="D457" s="30">
        <f t="shared" ref="D457:E458" si="53">C457</f>
        <v>10000</v>
      </c>
      <c r="E457" s="30">
        <f t="shared" si="53"/>
        <v>10000</v>
      </c>
      <c r="H457" s="41">
        <f t="shared" si="51"/>
        <v>10000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160000</v>
      </c>
      <c r="D459" s="5">
        <f>SUM(D460:D461)</f>
        <v>160000</v>
      </c>
      <c r="E459" s="5">
        <f>SUM(E460:E461)</f>
        <v>160000</v>
      </c>
      <c r="H459" s="41">
        <f t="shared" si="51"/>
        <v>160000</v>
      </c>
    </row>
    <row r="460" spans="1:8" ht="15" customHeight="1" outlineLevel="3">
      <c r="A460" s="28"/>
      <c r="B460" s="28" t="s">
        <v>369</v>
      </c>
      <c r="C460" s="30">
        <v>155000</v>
      </c>
      <c r="D460" s="30">
        <f t="shared" ref="D460:E462" si="54">C460</f>
        <v>155000</v>
      </c>
      <c r="E460" s="30">
        <f t="shared" si="54"/>
        <v>155000</v>
      </c>
      <c r="H460" s="41">
        <f t="shared" si="51"/>
        <v>155000</v>
      </c>
    </row>
    <row r="461" spans="1:8" ht="15" customHeight="1" outlineLevel="3">
      <c r="A461" s="28"/>
      <c r="B461" s="28" t="s">
        <v>370</v>
      </c>
      <c r="C461" s="30">
        <v>5000</v>
      </c>
      <c r="D461" s="30">
        <f t="shared" si="54"/>
        <v>5000</v>
      </c>
      <c r="E461" s="30">
        <f t="shared" si="54"/>
        <v>5000</v>
      </c>
      <c r="H461" s="41">
        <f t="shared" si="51"/>
        <v>5000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50000</v>
      </c>
      <c r="D463" s="5">
        <f>SUM(D464:D467)</f>
        <v>50000</v>
      </c>
      <c r="E463" s="5">
        <f>SUM(E464:E467)</f>
        <v>50000</v>
      </c>
      <c r="H463" s="41">
        <f t="shared" si="51"/>
        <v>50000</v>
      </c>
    </row>
    <row r="464" spans="1:8" ht="15" customHeight="1" outlineLevel="3">
      <c r="A464" s="28"/>
      <c r="B464" s="28" t="s">
        <v>373</v>
      </c>
      <c r="C464" s="30">
        <v>50000</v>
      </c>
      <c r="D464" s="30">
        <f>C464</f>
        <v>50000</v>
      </c>
      <c r="E464" s="30">
        <f>D464</f>
        <v>50000</v>
      </c>
      <c r="H464" s="41">
        <f t="shared" si="51"/>
        <v>50000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230000</v>
      </c>
      <c r="D474" s="5">
        <f>SUM(D475:D476)</f>
        <v>230000</v>
      </c>
      <c r="E474" s="5">
        <f>SUM(E475:E476)</f>
        <v>230000</v>
      </c>
      <c r="H474" s="41">
        <f t="shared" si="51"/>
        <v>230000</v>
      </c>
    </row>
    <row r="475" spans="1:8" ht="15" customHeight="1" outlineLevel="3">
      <c r="A475" s="28"/>
      <c r="B475" s="28" t="s">
        <v>383</v>
      </c>
      <c r="C475" s="30">
        <v>50000</v>
      </c>
      <c r="D475" s="30">
        <f>C475</f>
        <v>50000</v>
      </c>
      <c r="E475" s="30">
        <f>D475</f>
        <v>50000</v>
      </c>
      <c r="H475" s="41">
        <f t="shared" si="51"/>
        <v>50000</v>
      </c>
    </row>
    <row r="476" spans="1:8" ht="15" customHeight="1" outlineLevel="3">
      <c r="A476" s="28"/>
      <c r="B476" s="28" t="s">
        <v>384</v>
      </c>
      <c r="C476" s="30">
        <v>180000</v>
      </c>
      <c r="D476" s="30">
        <f>C476</f>
        <v>180000</v>
      </c>
      <c r="E476" s="30">
        <f>D476</f>
        <v>180000</v>
      </c>
      <c r="H476" s="41">
        <f t="shared" si="51"/>
        <v>180000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50000</v>
      </c>
      <c r="D480" s="5">
        <f t="shared" si="57"/>
        <v>50000</v>
      </c>
      <c r="E480" s="5">
        <f t="shared" si="57"/>
        <v>50000</v>
      </c>
      <c r="H480" s="41">
        <f t="shared" si="51"/>
        <v>50000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C484+C504+C510+C523+C529+C539</f>
        <v>1029000</v>
      </c>
      <c r="D483" s="35">
        <f>D484+D504+D510+D523+D529+D539</f>
        <v>1029000</v>
      </c>
      <c r="E483" s="35">
        <f>E484+E504+E510+E523+E529+E539</f>
        <v>1029000</v>
      </c>
      <c r="G483" s="39" t="s">
        <v>592</v>
      </c>
      <c r="H483" s="41">
        <f t="shared" si="51"/>
        <v>1029000</v>
      </c>
      <c r="I483" s="42"/>
      <c r="J483" s="40" t="b">
        <f>AND(H483=I483)</f>
        <v>0</v>
      </c>
    </row>
    <row r="484" spans="1:10" outlineLevel="1">
      <c r="A484" s="168" t="s">
        <v>390</v>
      </c>
      <c r="B484" s="169"/>
      <c r="C484" s="32">
        <f>C485+C486+C490+C491+C494+C497+C500+C501+C502+C503+C509</f>
        <v>672000</v>
      </c>
      <c r="D484" s="32">
        <f>D485+D486+D490+D491+D494+D497+D500+D501+D502+D503+D509</f>
        <v>672000</v>
      </c>
      <c r="E484" s="32">
        <f>E485+E486+E490+E491+E494+E497+E500+E501+E502+E503+E509</f>
        <v>672000</v>
      </c>
      <c r="H484" s="41">
        <f t="shared" si="51"/>
        <v>672000</v>
      </c>
    </row>
    <row r="485" spans="1:10" outlineLevel="2">
      <c r="A485" s="6">
        <v>3302</v>
      </c>
      <c r="B485" s="4" t="s">
        <v>391</v>
      </c>
      <c r="C485" s="5">
        <v>405000</v>
      </c>
      <c r="D485" s="5">
        <f>C485</f>
        <v>405000</v>
      </c>
      <c r="E485" s="5">
        <f>D485</f>
        <v>405000</v>
      </c>
      <c r="H485" s="41">
        <f t="shared" si="51"/>
        <v>405000</v>
      </c>
    </row>
    <row r="486" spans="1:10" outlineLevel="2">
      <c r="A486" s="6">
        <v>3302</v>
      </c>
      <c r="B486" s="4" t="s">
        <v>392</v>
      </c>
      <c r="C486" s="5">
        <f>SUM(C487:C489)</f>
        <v>120000</v>
      </c>
      <c r="D486" s="5">
        <f>SUM(D487:D489)</f>
        <v>120000</v>
      </c>
      <c r="E486" s="5">
        <f>SUM(E487:E489)</f>
        <v>120000</v>
      </c>
      <c r="H486" s="41">
        <f t="shared" si="51"/>
        <v>120000</v>
      </c>
    </row>
    <row r="487" spans="1:10" ht="15" customHeight="1" outlineLevel="3">
      <c r="A487" s="28"/>
      <c r="B487" s="28" t="s">
        <v>393</v>
      </c>
      <c r="C487" s="30">
        <v>60000</v>
      </c>
      <c r="D487" s="30">
        <f>C487</f>
        <v>60000</v>
      </c>
      <c r="E487" s="30">
        <f>D487</f>
        <v>60000</v>
      </c>
      <c r="H487" s="41">
        <f t="shared" si="51"/>
        <v>60000</v>
      </c>
    </row>
    <row r="488" spans="1:10" ht="15" customHeight="1" outlineLevel="3">
      <c r="A488" s="28"/>
      <c r="B488" s="28" t="s">
        <v>394</v>
      </c>
      <c r="C488" s="30">
        <v>60000</v>
      </c>
      <c r="D488" s="30">
        <f t="shared" ref="D488:E489" si="58">C488</f>
        <v>60000</v>
      </c>
      <c r="E488" s="30">
        <f t="shared" si="58"/>
        <v>60000</v>
      </c>
      <c r="H488" s="41">
        <f t="shared" si="51"/>
        <v>60000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10000</v>
      </c>
      <c r="D490" s="5">
        <f>C490</f>
        <v>10000</v>
      </c>
      <c r="E490" s="5">
        <f>D490</f>
        <v>10000</v>
      </c>
      <c r="H490" s="41">
        <f t="shared" si="51"/>
        <v>10000</v>
      </c>
    </row>
    <row r="491" spans="1:10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30000</v>
      </c>
      <c r="D494" s="5">
        <f>SUM(D495:D496)</f>
        <v>30000</v>
      </c>
      <c r="E494" s="5">
        <f>SUM(E495:E496)</f>
        <v>30000</v>
      </c>
      <c r="H494" s="41">
        <f t="shared" si="51"/>
        <v>30000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30000</v>
      </c>
      <c r="D496" s="30">
        <f>C496</f>
        <v>30000</v>
      </c>
      <c r="E496" s="30">
        <f>D496</f>
        <v>30000</v>
      </c>
      <c r="H496" s="41">
        <f t="shared" si="51"/>
        <v>30000</v>
      </c>
    </row>
    <row r="497" spans="1:12" outlineLevel="2">
      <c r="A497" s="6">
        <v>3302</v>
      </c>
      <c r="B497" s="4" t="s">
        <v>403</v>
      </c>
      <c r="C497" s="5">
        <f>SUM(C498:C499)</f>
        <v>30000</v>
      </c>
      <c r="D497" s="5">
        <f>SUM(D498:D499)</f>
        <v>30000</v>
      </c>
      <c r="E497" s="5">
        <f>SUM(E498:E499)</f>
        <v>30000</v>
      </c>
      <c r="H497" s="41">
        <f t="shared" si="51"/>
        <v>30000</v>
      </c>
    </row>
    <row r="498" spans="1:12" ht="15" customHeight="1" outlineLevel="3">
      <c r="A498" s="28"/>
      <c r="B498" s="28" t="s">
        <v>404</v>
      </c>
      <c r="C498" s="30">
        <v>30000</v>
      </c>
      <c r="D498" s="30">
        <f t="shared" ref="D498:E503" si="59">C498</f>
        <v>30000</v>
      </c>
      <c r="E498" s="30">
        <f t="shared" si="59"/>
        <v>30000</v>
      </c>
      <c r="H498" s="41">
        <f t="shared" si="51"/>
        <v>30000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75000</v>
      </c>
      <c r="D500" s="5">
        <f t="shared" si="59"/>
        <v>75000</v>
      </c>
      <c r="E500" s="5">
        <f t="shared" si="59"/>
        <v>75000</v>
      </c>
      <c r="H500" s="41">
        <f t="shared" si="51"/>
        <v>75000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8" t="s">
        <v>410</v>
      </c>
      <c r="B504" s="169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2">
      <c r="A509" s="168" t="s">
        <v>1102</v>
      </c>
      <c r="B509" s="169"/>
      <c r="C509" s="32"/>
      <c r="D509" s="32"/>
      <c r="E509" s="32"/>
      <c r="H509" s="41"/>
    </row>
    <row r="510" spans="1:12" outlineLevel="1">
      <c r="A510" s="168" t="s">
        <v>414</v>
      </c>
      <c r="B510" s="169"/>
      <c r="C510" s="32">
        <f>C511+C512+C513+C514+C518+C519+C520+C521+C522</f>
        <v>310000</v>
      </c>
      <c r="D510" s="32">
        <f>D511+D512+D513+D514+D518+D519+D520+D521+D522</f>
        <v>310000</v>
      </c>
      <c r="E510" s="32">
        <f>E511+E512+E513+E514+E518+E519+E520+E521+E522</f>
        <v>310000</v>
      </c>
      <c r="F510" s="51"/>
      <c r="H510" s="41">
        <f t="shared" si="51"/>
        <v>310000</v>
      </c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61">C512</f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417</v>
      </c>
      <c r="C513" s="5">
        <v>0</v>
      </c>
      <c r="D513" s="5">
        <f t="shared" si="61"/>
        <v>0</v>
      </c>
      <c r="E513" s="5">
        <f t="shared" si="61"/>
        <v>0</v>
      </c>
      <c r="H513" s="41">
        <f t="shared" si="51"/>
        <v>0</v>
      </c>
    </row>
    <row r="514" spans="1:8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1"/>
        <v>0</v>
      </c>
    </row>
    <row r="515" spans="1:8" ht="15" customHeight="1" outlineLevel="3">
      <c r="A515" s="29"/>
      <c r="B515" s="28" t="s">
        <v>419</v>
      </c>
      <c r="C515" s="30"/>
      <c r="D515" s="30">
        <f t="shared" ref="D515:E522" si="62">C515</f>
        <v>0</v>
      </c>
      <c r="E515" s="30">
        <f t="shared" si="62"/>
        <v>0</v>
      </c>
      <c r="H515" s="41">
        <f t="shared" ref="H515:H578" si="63">C515</f>
        <v>0</v>
      </c>
    </row>
    <row r="516" spans="1:8" ht="15" customHeight="1" outlineLevel="3">
      <c r="A516" s="29"/>
      <c r="B516" s="28" t="s">
        <v>420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customHeight="1" outlineLevel="3">
      <c r="A517" s="29"/>
      <c r="B517" s="28" t="s">
        <v>421</v>
      </c>
      <c r="C517" s="30">
        <v>0</v>
      </c>
      <c r="D517" s="30">
        <f t="shared" si="62"/>
        <v>0</v>
      </c>
      <c r="E517" s="30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422</v>
      </c>
      <c r="C518" s="5">
        <v>110000</v>
      </c>
      <c r="D518" s="5">
        <f t="shared" si="62"/>
        <v>110000</v>
      </c>
      <c r="E518" s="5">
        <f t="shared" si="62"/>
        <v>110000</v>
      </c>
      <c r="H518" s="41">
        <f t="shared" si="63"/>
        <v>110000</v>
      </c>
    </row>
    <row r="519" spans="1:8" outlineLevel="2">
      <c r="A519" s="6">
        <v>3305</v>
      </c>
      <c r="B519" s="4" t="s">
        <v>423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424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425</v>
      </c>
      <c r="C521" s="5">
        <v>200000</v>
      </c>
      <c r="D521" s="5">
        <f t="shared" si="62"/>
        <v>200000</v>
      </c>
      <c r="E521" s="5">
        <f t="shared" si="62"/>
        <v>200000</v>
      </c>
      <c r="H521" s="41">
        <f t="shared" si="63"/>
        <v>200000</v>
      </c>
    </row>
    <row r="522" spans="1:8" outlineLevel="2">
      <c r="A522" s="6">
        <v>3305</v>
      </c>
      <c r="B522" s="4" t="s">
        <v>409</v>
      </c>
      <c r="C522" s="5">
        <v>0</v>
      </c>
      <c r="D522" s="5">
        <f t="shared" si="62"/>
        <v>0</v>
      </c>
      <c r="E522" s="5">
        <f t="shared" si="62"/>
        <v>0</v>
      </c>
      <c r="H522" s="41">
        <f t="shared" si="63"/>
        <v>0</v>
      </c>
    </row>
    <row r="523" spans="1:8" outlineLevel="1">
      <c r="A523" s="168" t="s">
        <v>426</v>
      </c>
      <c r="B523" s="169"/>
      <c r="C523" s="32">
        <f>SUM(C524:C528)</f>
        <v>20000</v>
      </c>
      <c r="D523" s="32">
        <f>SUM(D524:D528)</f>
        <v>20000</v>
      </c>
      <c r="E523" s="32">
        <f>SUM(E524:E528)</f>
        <v>20000</v>
      </c>
      <c r="H523" s="41">
        <f t="shared" si="63"/>
        <v>20000</v>
      </c>
    </row>
    <row r="524" spans="1:8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3"/>
        <v>0</v>
      </c>
    </row>
    <row r="525" spans="1:8" outlineLevel="2">
      <c r="A525" s="6">
        <v>3306</v>
      </c>
      <c r="B525" s="4" t="s">
        <v>428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429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430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2">
      <c r="A528" s="6">
        <v>3306</v>
      </c>
      <c r="B528" s="4" t="s">
        <v>431</v>
      </c>
      <c r="C528" s="5">
        <v>20000</v>
      </c>
      <c r="D528" s="5">
        <f t="shared" si="64"/>
        <v>20000</v>
      </c>
      <c r="E528" s="5">
        <f t="shared" si="64"/>
        <v>20000</v>
      </c>
      <c r="H528" s="41">
        <f t="shared" si="63"/>
        <v>20000</v>
      </c>
    </row>
    <row r="529" spans="1:8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3"/>
        <v>0</v>
      </c>
    </row>
    <row r="530" spans="1:8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3"/>
        <v>0</v>
      </c>
    </row>
    <row r="531" spans="1:8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3"/>
        <v>0</v>
      </c>
    </row>
    <row r="532" spans="1:8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3"/>
        <v>0</v>
      </c>
    </row>
    <row r="533" spans="1:8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3"/>
        <v>0</v>
      </c>
    </row>
    <row r="534" spans="1:8" ht="15" customHeight="1" outlineLevel="3">
      <c r="A534" s="29"/>
      <c r="B534" s="28" t="s">
        <v>436</v>
      </c>
      <c r="C534" s="30">
        <v>0</v>
      </c>
      <c r="D534" s="30">
        <f t="shared" ref="D534:E537" si="65">C534</f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437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438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customHeight="1" outlineLevel="3">
      <c r="A537" s="29"/>
      <c r="B537" s="28" t="s">
        <v>439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3"/>
        <v>0</v>
      </c>
    </row>
    <row r="538" spans="1:8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3"/>
        <v>0</v>
      </c>
    </row>
    <row r="539" spans="1:8" outlineLevel="1">
      <c r="A539" s="168" t="s">
        <v>441</v>
      </c>
      <c r="B539" s="169"/>
      <c r="C539" s="32">
        <f>SUM(C540:C545)</f>
        <v>15000</v>
      </c>
      <c r="D539" s="32">
        <f>SUM(D540:D545)</f>
        <v>15000</v>
      </c>
      <c r="E539" s="32">
        <f>SUM(E540:E545)</f>
        <v>15000</v>
      </c>
      <c r="H539" s="41">
        <f t="shared" si="63"/>
        <v>15000</v>
      </c>
    </row>
    <row r="540" spans="1:8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52</v>
      </c>
      <c r="C541" s="5">
        <v>15000</v>
      </c>
      <c r="D541" s="5">
        <f t="shared" ref="D541:E544" si="66">C541</f>
        <v>15000</v>
      </c>
      <c r="E541" s="5">
        <f t="shared" si="66"/>
        <v>15000</v>
      </c>
      <c r="H541" s="41">
        <f t="shared" si="63"/>
        <v>15000</v>
      </c>
    </row>
    <row r="542" spans="1:8" outlineLevel="2" collapsed="1">
      <c r="A542" s="6">
        <v>3310</v>
      </c>
      <c r="B542" s="4" t="s">
        <v>444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445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442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3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3"/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3"/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>
        <f t="shared" si="63"/>
        <v>0</v>
      </c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  <c r="H549" s="41">
        <f t="shared" si="63"/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  <c r="H550" s="41">
        <f t="shared" si="63"/>
        <v>0</v>
      </c>
    </row>
    <row r="551" spans="1:10">
      <c r="A551" s="166" t="s">
        <v>455</v>
      </c>
      <c r="B551" s="167"/>
      <c r="C551" s="36">
        <f>C552</f>
        <v>260000</v>
      </c>
      <c r="D551" s="36">
        <f>D552</f>
        <v>260000</v>
      </c>
      <c r="E551" s="36">
        <f>E552</f>
        <v>260000</v>
      </c>
      <c r="G551" s="39" t="s">
        <v>59</v>
      </c>
      <c r="H551" s="41">
        <f t="shared" si="63"/>
        <v>260000</v>
      </c>
      <c r="I551" s="42"/>
      <c r="J551" s="40" t="b">
        <f>AND(H551=I551)</f>
        <v>0</v>
      </c>
    </row>
    <row r="552" spans="1:10">
      <c r="A552" s="164" t="s">
        <v>456</v>
      </c>
      <c r="B552" s="165"/>
      <c r="C552" s="33">
        <f>C553+C557</f>
        <v>260000</v>
      </c>
      <c r="D552" s="33">
        <f>D553+D557</f>
        <v>260000</v>
      </c>
      <c r="E552" s="33">
        <f>E553+E557</f>
        <v>260000</v>
      </c>
      <c r="G552" s="39" t="s">
        <v>594</v>
      </c>
      <c r="H552" s="41">
        <f t="shared" si="63"/>
        <v>260000</v>
      </c>
      <c r="I552" s="42"/>
      <c r="J552" s="40" t="b">
        <f>AND(H552=I552)</f>
        <v>0</v>
      </c>
    </row>
    <row r="553" spans="1:10" outlineLevel="1">
      <c r="A553" s="168" t="s">
        <v>457</v>
      </c>
      <c r="B553" s="169"/>
      <c r="C553" s="32">
        <f>SUM(C554:C556)</f>
        <v>260000</v>
      </c>
      <c r="D553" s="32">
        <f>SUM(D554:D556)</f>
        <v>260000</v>
      </c>
      <c r="E553" s="32">
        <f>SUM(E554:E556)</f>
        <v>260000</v>
      </c>
      <c r="H553" s="41">
        <f t="shared" si="63"/>
        <v>260000</v>
      </c>
    </row>
    <row r="554" spans="1:10" outlineLevel="2" collapsed="1">
      <c r="A554" s="6">
        <v>5500</v>
      </c>
      <c r="B554" s="4" t="s">
        <v>458</v>
      </c>
      <c r="C554" s="5">
        <v>260000</v>
      </c>
      <c r="D554" s="5">
        <f t="shared" ref="D554:E556" si="67">C554</f>
        <v>260000</v>
      </c>
      <c r="E554" s="5">
        <f t="shared" si="67"/>
        <v>260000</v>
      </c>
      <c r="H554" s="41">
        <f t="shared" si="63"/>
        <v>260000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3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3"/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3"/>
        <v>0</v>
      </c>
    </row>
    <row r="560" spans="1:10">
      <c r="A560" s="170" t="s">
        <v>62</v>
      </c>
      <c r="B560" s="171"/>
      <c r="C560" s="37">
        <f>C561+C717+C726</f>
        <v>38846410</v>
      </c>
      <c r="D560" s="37">
        <f>D561+D717+D726</f>
        <v>38846410</v>
      </c>
      <c r="E560" s="37">
        <f>E561+E717+E726</f>
        <v>38846410</v>
      </c>
      <c r="G560" s="39" t="s">
        <v>62</v>
      </c>
      <c r="H560" s="41">
        <f t="shared" si="63"/>
        <v>38846410</v>
      </c>
      <c r="I560" s="42"/>
      <c r="J560" s="40" t="b">
        <f>AND(H560=I560)</f>
        <v>0</v>
      </c>
    </row>
    <row r="561" spans="1:10">
      <c r="A561" s="166" t="s">
        <v>464</v>
      </c>
      <c r="B561" s="167"/>
      <c r="C561" s="36">
        <f>C562+C639+C643+C646</f>
        <v>38076410</v>
      </c>
      <c r="D561" s="36">
        <f>D562+D639+D643+D646</f>
        <v>38076410</v>
      </c>
      <c r="E561" s="36">
        <f>E562+E639+E643+E646</f>
        <v>38076410</v>
      </c>
      <c r="G561" s="39" t="s">
        <v>61</v>
      </c>
      <c r="H561" s="41">
        <f t="shared" si="63"/>
        <v>38076410</v>
      </c>
      <c r="I561" s="42"/>
      <c r="J561" s="40" t="b">
        <f>AND(H561=I561)</f>
        <v>0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28130338</v>
      </c>
      <c r="D562" s="38">
        <f>D563+D568+D569+D570+D577+D578+D582+D585+D586+D587+D588+D593+D596+D600+D604+D611+D617+D629</f>
        <v>28130338</v>
      </c>
      <c r="E562" s="38">
        <f>E563+E568+E569+E570+E577+E578+E582+E585+E586+E587+E588+E593+E596+E600+E604+E611+E617+E629</f>
        <v>28130338</v>
      </c>
      <c r="G562" s="39" t="s">
        <v>595</v>
      </c>
      <c r="H562" s="41">
        <f t="shared" si="63"/>
        <v>28130338</v>
      </c>
      <c r="I562" s="42"/>
      <c r="J562" s="40" t="b">
        <f>AND(H562=I562)</f>
        <v>0</v>
      </c>
    </row>
    <row r="563" spans="1:10" outlineLevel="1">
      <c r="A563" s="168" t="s">
        <v>466</v>
      </c>
      <c r="B563" s="169"/>
      <c r="C563" s="32">
        <f>SUM(C564:C567)</f>
        <v>647764</v>
      </c>
      <c r="D563" s="32">
        <f>SUM(D564:D567)</f>
        <v>647764</v>
      </c>
      <c r="E563" s="32">
        <f>SUM(E564:E567)</f>
        <v>647764</v>
      </c>
      <c r="H563" s="41">
        <f t="shared" si="63"/>
        <v>647764</v>
      </c>
    </row>
    <row r="564" spans="1:10" outlineLevel="2">
      <c r="A564" s="7">
        <v>6600</v>
      </c>
      <c r="B564" s="4" t="s">
        <v>468</v>
      </c>
      <c r="C564" s="5">
        <v>23000</v>
      </c>
      <c r="D564" s="5">
        <f>C564</f>
        <v>23000</v>
      </c>
      <c r="E564" s="5">
        <f>D564</f>
        <v>23000</v>
      </c>
      <c r="H564" s="41">
        <f t="shared" si="63"/>
        <v>23000</v>
      </c>
    </row>
    <row r="565" spans="1:10" outlineLevel="2">
      <c r="A565" s="7">
        <v>6600</v>
      </c>
      <c r="B565" s="4" t="s">
        <v>469</v>
      </c>
      <c r="C565" s="5">
        <v>23650</v>
      </c>
      <c r="D565" s="5">
        <f t="shared" ref="D565:E567" si="68">C565</f>
        <v>23650</v>
      </c>
      <c r="E565" s="5">
        <f t="shared" si="68"/>
        <v>23650</v>
      </c>
      <c r="H565" s="41">
        <f t="shared" si="63"/>
        <v>23650</v>
      </c>
    </row>
    <row r="566" spans="1:10" outlineLevel="2">
      <c r="A566" s="7">
        <v>6600</v>
      </c>
      <c r="B566" s="4" t="s">
        <v>470</v>
      </c>
      <c r="C566" s="5">
        <v>9744</v>
      </c>
      <c r="D566" s="5">
        <f t="shared" si="68"/>
        <v>9744</v>
      </c>
      <c r="E566" s="5">
        <f t="shared" si="68"/>
        <v>9744</v>
      </c>
      <c r="H566" s="41">
        <f t="shared" si="63"/>
        <v>9744</v>
      </c>
    </row>
    <row r="567" spans="1:10" outlineLevel="2">
      <c r="A567" s="6">
        <v>6600</v>
      </c>
      <c r="B567" s="4" t="s">
        <v>471</v>
      </c>
      <c r="C567" s="5">
        <v>591370</v>
      </c>
      <c r="D567" s="5">
        <f t="shared" si="68"/>
        <v>591370</v>
      </c>
      <c r="E567" s="5">
        <f t="shared" si="68"/>
        <v>591370</v>
      </c>
      <c r="H567" s="41">
        <f t="shared" si="63"/>
        <v>591370</v>
      </c>
    </row>
    <row r="568" spans="1:10" outlineLevel="1">
      <c r="A568" s="168" t="s">
        <v>467</v>
      </c>
      <c r="B568" s="169"/>
      <c r="C568" s="31">
        <v>21000</v>
      </c>
      <c r="D568" s="31">
        <f>C568</f>
        <v>21000</v>
      </c>
      <c r="E568" s="31">
        <f>D568</f>
        <v>21000</v>
      </c>
      <c r="H568" s="41">
        <f t="shared" si="63"/>
        <v>21000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  <c r="H569" s="41">
        <f t="shared" si="63"/>
        <v>0</v>
      </c>
    </row>
    <row r="570" spans="1:10" outlineLevel="1">
      <c r="A570" s="168" t="s">
        <v>473</v>
      </c>
      <c r="B570" s="169"/>
      <c r="C570" s="32">
        <f>SUM(C571:C576)</f>
        <v>4230552</v>
      </c>
      <c r="D570" s="32">
        <f>SUM(D571:D576)</f>
        <v>4230552</v>
      </c>
      <c r="E570" s="32">
        <f>SUM(E571:E576)</f>
        <v>4230552</v>
      </c>
      <c r="H570" s="41">
        <f t="shared" si="63"/>
        <v>4230552</v>
      </c>
    </row>
    <row r="571" spans="1:10" outlineLevel="2">
      <c r="A571" s="7">
        <v>6603</v>
      </c>
      <c r="B571" s="4" t="s">
        <v>474</v>
      </c>
      <c r="C571" s="5">
        <v>900000</v>
      </c>
      <c r="D571" s="5">
        <f>C571</f>
        <v>900000</v>
      </c>
      <c r="E571" s="5">
        <f>D571</f>
        <v>900000</v>
      </c>
      <c r="H571" s="41">
        <f t="shared" si="63"/>
        <v>900000</v>
      </c>
    </row>
    <row r="572" spans="1:10" outlineLevel="2">
      <c r="A572" s="7">
        <v>6603</v>
      </c>
      <c r="B572" s="4" t="s">
        <v>475</v>
      </c>
      <c r="C572" s="5">
        <v>44521</v>
      </c>
      <c r="D572" s="5">
        <f t="shared" ref="D572:E576" si="69">C572</f>
        <v>44521</v>
      </c>
      <c r="E572" s="5">
        <f t="shared" si="69"/>
        <v>44521</v>
      </c>
      <c r="H572" s="41">
        <f t="shared" si="63"/>
        <v>44521</v>
      </c>
    </row>
    <row r="573" spans="1:10" outlineLevel="2">
      <c r="A573" s="7">
        <v>6603</v>
      </c>
      <c r="B573" s="4" t="s">
        <v>476</v>
      </c>
      <c r="C573" s="5">
        <v>298044</v>
      </c>
      <c r="D573" s="5">
        <f t="shared" si="69"/>
        <v>298044</v>
      </c>
      <c r="E573" s="5">
        <f t="shared" si="69"/>
        <v>298044</v>
      </c>
      <c r="H573" s="41">
        <f t="shared" si="63"/>
        <v>298044</v>
      </c>
    </row>
    <row r="574" spans="1:10" outlineLevel="2">
      <c r="A574" s="7">
        <v>6603</v>
      </c>
      <c r="B574" s="4" t="s">
        <v>477</v>
      </c>
      <c r="C574" s="5">
        <v>2832144</v>
      </c>
      <c r="D574" s="5">
        <f t="shared" si="69"/>
        <v>2832144</v>
      </c>
      <c r="E574" s="5">
        <f t="shared" si="69"/>
        <v>2832144</v>
      </c>
      <c r="H574" s="41">
        <f t="shared" si="63"/>
        <v>2832144</v>
      </c>
    </row>
    <row r="575" spans="1:10" outlineLevel="2">
      <c r="A575" s="7">
        <v>6603</v>
      </c>
      <c r="B575" s="4" t="s">
        <v>478</v>
      </c>
      <c r="C575" s="5">
        <v>5843</v>
      </c>
      <c r="D575" s="5">
        <f t="shared" si="69"/>
        <v>5843</v>
      </c>
      <c r="E575" s="5">
        <f t="shared" si="69"/>
        <v>5843</v>
      </c>
      <c r="H575" s="41">
        <f t="shared" si="63"/>
        <v>5843</v>
      </c>
    </row>
    <row r="576" spans="1:10" outlineLevel="2">
      <c r="A576" s="7">
        <v>6603</v>
      </c>
      <c r="B576" s="4" t="s">
        <v>479</v>
      </c>
      <c r="C576" s="5">
        <v>150000</v>
      </c>
      <c r="D576" s="5">
        <f t="shared" si="69"/>
        <v>150000</v>
      </c>
      <c r="E576" s="5">
        <f t="shared" si="69"/>
        <v>150000</v>
      </c>
      <c r="H576" s="41">
        <f t="shared" si="63"/>
        <v>150000</v>
      </c>
    </row>
    <row r="577" spans="1:8" outlineLevel="1">
      <c r="A577" s="168" t="s">
        <v>480</v>
      </c>
      <c r="B577" s="169"/>
      <c r="C577" s="32">
        <v>18091</v>
      </c>
      <c r="D577" s="32">
        <f>C577</f>
        <v>18091</v>
      </c>
      <c r="E577" s="32">
        <f>D577</f>
        <v>18091</v>
      </c>
      <c r="H577" s="41">
        <f t="shared" si="63"/>
        <v>18091</v>
      </c>
    </row>
    <row r="578" spans="1:8" outlineLevel="1">
      <c r="A578" s="168" t="s">
        <v>481</v>
      </c>
      <c r="B578" s="169"/>
      <c r="C578" s="32">
        <f>SUM(C579:C581)</f>
        <v>716838</v>
      </c>
      <c r="D578" s="32">
        <f>SUM(D579:D581)</f>
        <v>716838</v>
      </c>
      <c r="E578" s="32">
        <f>SUM(E579:E581)</f>
        <v>716838</v>
      </c>
      <c r="H578" s="41">
        <f t="shared" si="63"/>
        <v>716838</v>
      </c>
    </row>
    <row r="579" spans="1:8" outlineLevel="2">
      <c r="A579" s="7">
        <v>6605</v>
      </c>
      <c r="B579" s="4" t="s">
        <v>482</v>
      </c>
      <c r="C579" s="5">
        <v>12500</v>
      </c>
      <c r="D579" s="5">
        <f t="shared" ref="D579:E581" si="70">C579</f>
        <v>12500</v>
      </c>
      <c r="E579" s="5">
        <f t="shared" si="70"/>
        <v>12500</v>
      </c>
      <c r="H579" s="41">
        <f t="shared" ref="H579:H642" si="71">C579</f>
        <v>12500</v>
      </c>
    </row>
    <row r="580" spans="1:8" outlineLevel="2">
      <c r="A580" s="7">
        <v>6605</v>
      </c>
      <c r="B580" s="4" t="s">
        <v>483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2">
      <c r="A581" s="7">
        <v>6605</v>
      </c>
      <c r="B581" s="4" t="s">
        <v>484</v>
      </c>
      <c r="C581" s="5">
        <v>704338</v>
      </c>
      <c r="D581" s="5">
        <f t="shared" si="70"/>
        <v>704338</v>
      </c>
      <c r="E581" s="5">
        <f t="shared" si="70"/>
        <v>704338</v>
      </c>
      <c r="H581" s="41">
        <f t="shared" si="71"/>
        <v>704338</v>
      </c>
    </row>
    <row r="582" spans="1:8" outlineLevel="1">
      <c r="A582" s="168" t="s">
        <v>485</v>
      </c>
      <c r="B582" s="169"/>
      <c r="C582" s="32">
        <f>SUM(C583:C584)</f>
        <v>3107131</v>
      </c>
      <c r="D582" s="32">
        <f>SUM(D583:D584)</f>
        <v>3107131</v>
      </c>
      <c r="E582" s="32">
        <f>SUM(E583:E584)</f>
        <v>3107131</v>
      </c>
      <c r="H582" s="41">
        <f t="shared" si="71"/>
        <v>3107131</v>
      </c>
    </row>
    <row r="583" spans="1:8" outlineLevel="2">
      <c r="A583" s="7">
        <v>6606</v>
      </c>
      <c r="B583" s="4" t="s">
        <v>486</v>
      </c>
      <c r="C583" s="5">
        <v>2394531</v>
      </c>
      <c r="D583" s="5">
        <f t="shared" ref="D583:E587" si="72">C583</f>
        <v>2394531</v>
      </c>
      <c r="E583" s="5">
        <f t="shared" si="72"/>
        <v>2394531</v>
      </c>
      <c r="H583" s="41">
        <f t="shared" si="71"/>
        <v>2394531</v>
      </c>
    </row>
    <row r="584" spans="1:8" outlineLevel="2">
      <c r="A584" s="7">
        <v>6606</v>
      </c>
      <c r="B584" s="4" t="s">
        <v>487</v>
      </c>
      <c r="C584" s="5">
        <v>712600</v>
      </c>
      <c r="D584" s="5">
        <f t="shared" si="72"/>
        <v>712600</v>
      </c>
      <c r="E584" s="5">
        <f t="shared" si="72"/>
        <v>712600</v>
      </c>
      <c r="H584" s="41">
        <f t="shared" si="71"/>
        <v>712600</v>
      </c>
    </row>
    <row r="585" spans="1:8" outlineLevel="1">
      <c r="A585" s="168" t="s">
        <v>488</v>
      </c>
      <c r="B585" s="169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8" t="s">
        <v>489</v>
      </c>
      <c r="B586" s="169"/>
      <c r="C586" s="32">
        <v>430117</v>
      </c>
      <c r="D586" s="32">
        <f t="shared" si="72"/>
        <v>430117</v>
      </c>
      <c r="E586" s="32">
        <f t="shared" si="72"/>
        <v>430117</v>
      </c>
      <c r="H586" s="41">
        <f t="shared" si="71"/>
        <v>430117</v>
      </c>
    </row>
    <row r="587" spans="1:8" outlineLevel="1" collapsed="1">
      <c r="A587" s="168" t="s">
        <v>490</v>
      </c>
      <c r="B587" s="169"/>
      <c r="C587" s="32">
        <v>0</v>
      </c>
      <c r="D587" s="32">
        <f t="shared" si="72"/>
        <v>0</v>
      </c>
      <c r="E587" s="32">
        <f t="shared" si="72"/>
        <v>0</v>
      </c>
      <c r="H587" s="41">
        <f t="shared" si="71"/>
        <v>0</v>
      </c>
    </row>
    <row r="588" spans="1:8" outlineLevel="1">
      <c r="A588" s="168" t="s">
        <v>491</v>
      </c>
      <c r="B588" s="169"/>
      <c r="C588" s="32">
        <f>SUM(C589:C592)</f>
        <v>1390475</v>
      </c>
      <c r="D588" s="32">
        <f>SUM(D589:D592)</f>
        <v>1390475</v>
      </c>
      <c r="E588" s="32">
        <f>SUM(E589:E592)</f>
        <v>1390475</v>
      </c>
      <c r="H588" s="41">
        <f t="shared" si="71"/>
        <v>1390475</v>
      </c>
    </row>
    <row r="589" spans="1:8" outlineLevel="2">
      <c r="A589" s="7">
        <v>6610</v>
      </c>
      <c r="B589" s="4" t="s">
        <v>492</v>
      </c>
      <c r="C589" s="5">
        <v>1243047</v>
      </c>
      <c r="D589" s="5">
        <f>C589</f>
        <v>1243047</v>
      </c>
      <c r="E589" s="5">
        <f>D589</f>
        <v>1243047</v>
      </c>
      <c r="H589" s="41">
        <f t="shared" si="71"/>
        <v>1243047</v>
      </c>
    </row>
    <row r="590" spans="1:8" outlineLevel="2">
      <c r="A590" s="7">
        <v>6610</v>
      </c>
      <c r="B590" s="4" t="s">
        <v>493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494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2">
      <c r="A592" s="7">
        <v>6610</v>
      </c>
      <c r="B592" s="4" t="s">
        <v>495</v>
      </c>
      <c r="C592" s="5">
        <v>147428</v>
      </c>
      <c r="D592" s="5">
        <f t="shared" si="73"/>
        <v>147428</v>
      </c>
      <c r="E592" s="5">
        <f t="shared" si="73"/>
        <v>147428</v>
      </c>
      <c r="H592" s="41">
        <f t="shared" si="71"/>
        <v>147428</v>
      </c>
    </row>
    <row r="593" spans="1:8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1"/>
        <v>0</v>
      </c>
    </row>
    <row r="594" spans="1:8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1"/>
        <v>0</v>
      </c>
    </row>
    <row r="596" spans="1:8" outlineLevel="1">
      <c r="A596" s="168" t="s">
        <v>502</v>
      </c>
      <c r="B596" s="169"/>
      <c r="C596" s="32">
        <f>SUM(C597:C599)</f>
        <v>800000</v>
      </c>
      <c r="D596" s="32">
        <f>SUM(D597:D599)</f>
        <v>800000</v>
      </c>
      <c r="E596" s="32">
        <f>SUM(E597:E599)</f>
        <v>800000</v>
      </c>
      <c r="H596" s="41">
        <f t="shared" si="71"/>
        <v>800000</v>
      </c>
    </row>
    <row r="597" spans="1:8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1"/>
        <v>0</v>
      </c>
    </row>
    <row r="598" spans="1:8" outlineLevel="2">
      <c r="A598" s="7">
        <v>6612</v>
      </c>
      <c r="B598" s="4" t="s">
        <v>500</v>
      </c>
      <c r="C598" s="5">
        <v>800000</v>
      </c>
      <c r="D598" s="5">
        <f t="shared" ref="D598:E599" si="74">C598</f>
        <v>800000</v>
      </c>
      <c r="E598" s="5">
        <f t="shared" si="74"/>
        <v>800000</v>
      </c>
      <c r="H598" s="41">
        <f t="shared" si="71"/>
        <v>800000</v>
      </c>
    </row>
    <row r="599" spans="1:8" outlineLevel="2">
      <c r="A599" s="7">
        <v>6612</v>
      </c>
      <c r="B599" s="4" t="s">
        <v>501</v>
      </c>
      <c r="C599" s="5">
        <v>0</v>
      </c>
      <c r="D599" s="5">
        <f t="shared" si="74"/>
        <v>0</v>
      </c>
      <c r="E599" s="5">
        <f t="shared" si="74"/>
        <v>0</v>
      </c>
      <c r="H599" s="41">
        <f t="shared" si="71"/>
        <v>0</v>
      </c>
    </row>
    <row r="600" spans="1:8" outlineLevel="1">
      <c r="A600" s="168" t="s">
        <v>503</v>
      </c>
      <c r="B600" s="169"/>
      <c r="C600" s="32">
        <f>SUM(C601:C603)</f>
        <v>6278159</v>
      </c>
      <c r="D600" s="32">
        <f>SUM(D601:D603)</f>
        <v>6278159</v>
      </c>
      <c r="E600" s="32">
        <f>SUM(E601:E603)</f>
        <v>6278159</v>
      </c>
      <c r="H600" s="41">
        <f t="shared" si="71"/>
        <v>6278159</v>
      </c>
    </row>
    <row r="601" spans="1:8" outlineLevel="2">
      <c r="A601" s="7">
        <v>6613</v>
      </c>
      <c r="B601" s="4" t="s">
        <v>504</v>
      </c>
      <c r="C601" s="5">
        <v>641922</v>
      </c>
      <c r="D601" s="5">
        <f t="shared" ref="D601:E603" si="75">C601</f>
        <v>641922</v>
      </c>
      <c r="E601" s="5">
        <f t="shared" si="75"/>
        <v>641922</v>
      </c>
      <c r="H601" s="41">
        <f t="shared" si="71"/>
        <v>641922</v>
      </c>
    </row>
    <row r="602" spans="1:8" outlineLevel="2">
      <c r="A602" s="7">
        <v>6613</v>
      </c>
      <c r="B602" s="4" t="s">
        <v>505</v>
      </c>
      <c r="C602" s="5">
        <v>4349871</v>
      </c>
      <c r="D602" s="5">
        <f t="shared" si="75"/>
        <v>4349871</v>
      </c>
      <c r="E602" s="5">
        <f t="shared" si="75"/>
        <v>4349871</v>
      </c>
      <c r="H602" s="41">
        <f t="shared" si="71"/>
        <v>4349871</v>
      </c>
    </row>
    <row r="603" spans="1:8" outlineLevel="2">
      <c r="A603" s="7">
        <v>6613</v>
      </c>
      <c r="B603" s="4" t="s">
        <v>501</v>
      </c>
      <c r="C603" s="5">
        <v>1286366</v>
      </c>
      <c r="D603" s="5">
        <f t="shared" si="75"/>
        <v>1286366</v>
      </c>
      <c r="E603" s="5">
        <f t="shared" si="75"/>
        <v>1286366</v>
      </c>
      <c r="H603" s="41">
        <f t="shared" si="71"/>
        <v>1286366</v>
      </c>
    </row>
    <row r="604" spans="1:8" outlineLevel="1">
      <c r="A604" s="168" t="s">
        <v>506</v>
      </c>
      <c r="B604" s="169"/>
      <c r="C604" s="32">
        <f>SUM(C605:C610)</f>
        <v>3525010</v>
      </c>
      <c r="D604" s="32">
        <f>SUM(D605:D610)</f>
        <v>3525010</v>
      </c>
      <c r="E604" s="32">
        <f>SUM(E605:E610)</f>
        <v>3525010</v>
      </c>
      <c r="H604" s="41">
        <f t="shared" si="71"/>
        <v>3525010</v>
      </c>
    </row>
    <row r="605" spans="1:8" outlineLevel="2">
      <c r="A605" s="7">
        <v>6614</v>
      </c>
      <c r="B605" s="4" t="s">
        <v>507</v>
      </c>
      <c r="C605" s="5">
        <v>1879960</v>
      </c>
      <c r="D605" s="5">
        <f>C605</f>
        <v>1879960</v>
      </c>
      <c r="E605" s="5">
        <f>D605</f>
        <v>1879960</v>
      </c>
      <c r="H605" s="41">
        <f t="shared" si="71"/>
        <v>1879960</v>
      </c>
    </row>
    <row r="606" spans="1:8" outlineLevel="2">
      <c r="A606" s="7">
        <v>6614</v>
      </c>
      <c r="B606" s="4" t="s">
        <v>508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509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510</v>
      </c>
      <c r="C608" s="5">
        <v>55000</v>
      </c>
      <c r="D608" s="5">
        <f t="shared" si="76"/>
        <v>55000</v>
      </c>
      <c r="E608" s="5">
        <f t="shared" si="76"/>
        <v>55000</v>
      </c>
      <c r="H608" s="41">
        <f t="shared" si="71"/>
        <v>55000</v>
      </c>
    </row>
    <row r="609" spans="1:8" outlineLevel="2">
      <c r="A609" s="7">
        <v>6614</v>
      </c>
      <c r="B609" s="4" t="s">
        <v>511</v>
      </c>
      <c r="C609" s="5">
        <v>107650</v>
      </c>
      <c r="D609" s="5">
        <f t="shared" si="76"/>
        <v>107650</v>
      </c>
      <c r="E609" s="5">
        <f t="shared" si="76"/>
        <v>107650</v>
      </c>
      <c r="H609" s="41">
        <f t="shared" si="71"/>
        <v>107650</v>
      </c>
    </row>
    <row r="610" spans="1:8" outlineLevel="2">
      <c r="A610" s="7">
        <v>6614</v>
      </c>
      <c r="B610" s="4" t="s">
        <v>512</v>
      </c>
      <c r="C610" s="5">
        <v>1482400</v>
      </c>
      <c r="D610" s="5">
        <f t="shared" si="76"/>
        <v>1482400</v>
      </c>
      <c r="E610" s="5">
        <f t="shared" si="76"/>
        <v>1482400</v>
      </c>
      <c r="H610" s="41">
        <f t="shared" si="71"/>
        <v>1482400</v>
      </c>
    </row>
    <row r="611" spans="1:8" outlineLevel="1">
      <c r="A611" s="168" t="s">
        <v>513</v>
      </c>
      <c r="B611" s="169"/>
      <c r="C611" s="32">
        <f>SUM(C612:C616)</f>
        <v>1031334</v>
      </c>
      <c r="D611" s="32">
        <f>SUM(D612:D616)</f>
        <v>1031334</v>
      </c>
      <c r="E611" s="32">
        <f>SUM(E612:E616)</f>
        <v>1031334</v>
      </c>
      <c r="H611" s="41">
        <f t="shared" si="71"/>
        <v>1031334</v>
      </c>
    </row>
    <row r="612" spans="1:8" outlineLevel="2">
      <c r="A612" s="7">
        <v>6615</v>
      </c>
      <c r="B612" s="4" t="s">
        <v>514</v>
      </c>
      <c r="C612" s="5">
        <v>72725</v>
      </c>
      <c r="D612" s="5">
        <f>C612</f>
        <v>72725</v>
      </c>
      <c r="E612" s="5">
        <f>D612</f>
        <v>72725</v>
      </c>
      <c r="H612" s="41">
        <f t="shared" si="71"/>
        <v>72725</v>
      </c>
    </row>
    <row r="613" spans="1:8" outlineLevel="2">
      <c r="A613" s="7">
        <v>6615</v>
      </c>
      <c r="B613" s="4" t="s">
        <v>515</v>
      </c>
      <c r="C613" s="5">
        <v>14534</v>
      </c>
      <c r="D613" s="5">
        <f t="shared" ref="D613:E616" si="77">C613</f>
        <v>14534</v>
      </c>
      <c r="E613" s="5">
        <f t="shared" si="77"/>
        <v>14534</v>
      </c>
      <c r="H613" s="41">
        <f t="shared" si="71"/>
        <v>14534</v>
      </c>
    </row>
    <row r="614" spans="1:8" outlineLevel="2">
      <c r="A614" s="7">
        <v>6615</v>
      </c>
      <c r="B614" s="4" t="s">
        <v>516</v>
      </c>
      <c r="C614" s="5">
        <v>218474</v>
      </c>
      <c r="D614" s="5">
        <f t="shared" si="77"/>
        <v>218474</v>
      </c>
      <c r="E614" s="5">
        <f t="shared" si="77"/>
        <v>218474</v>
      </c>
      <c r="H614" s="41">
        <f t="shared" si="71"/>
        <v>218474</v>
      </c>
    </row>
    <row r="615" spans="1:8" outlineLevel="2">
      <c r="A615" s="7">
        <v>6615</v>
      </c>
      <c r="B615" s="4" t="s">
        <v>517</v>
      </c>
      <c r="C615" s="5">
        <v>563586</v>
      </c>
      <c r="D615" s="5">
        <f t="shared" si="77"/>
        <v>563586</v>
      </c>
      <c r="E615" s="5">
        <f t="shared" si="77"/>
        <v>563586</v>
      </c>
      <c r="H615" s="41">
        <f t="shared" si="71"/>
        <v>563586</v>
      </c>
    </row>
    <row r="616" spans="1:8" outlineLevel="2">
      <c r="A616" s="7">
        <v>6615</v>
      </c>
      <c r="B616" s="4" t="s">
        <v>518</v>
      </c>
      <c r="C616" s="5">
        <v>162015</v>
      </c>
      <c r="D616" s="5">
        <f t="shared" si="77"/>
        <v>162015</v>
      </c>
      <c r="E616" s="5">
        <f t="shared" si="77"/>
        <v>162015</v>
      </c>
      <c r="H616" s="41">
        <f t="shared" si="71"/>
        <v>162015</v>
      </c>
    </row>
    <row r="617" spans="1:8" outlineLevel="1">
      <c r="A617" s="168" t="s">
        <v>519</v>
      </c>
      <c r="B617" s="169"/>
      <c r="C617" s="32">
        <f>SUM(C618:C628)</f>
        <v>4749067</v>
      </c>
      <c r="D617" s="32">
        <f>SUM(D618:D628)</f>
        <v>4749067</v>
      </c>
      <c r="E617" s="32">
        <f>SUM(E618:E628)</f>
        <v>4749067</v>
      </c>
      <c r="H617" s="41">
        <f t="shared" si="71"/>
        <v>4749067</v>
      </c>
    </row>
    <row r="618" spans="1:8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1"/>
        <v>0</v>
      </c>
    </row>
    <row r="619" spans="1:8" outlineLevel="2">
      <c r="A619" s="7">
        <v>6616</v>
      </c>
      <c r="B619" s="4" t="s">
        <v>521</v>
      </c>
      <c r="C619" s="5">
        <v>15000</v>
      </c>
      <c r="D619" s="5">
        <f t="shared" ref="D619:E628" si="78">C619</f>
        <v>15000</v>
      </c>
      <c r="E619" s="5">
        <f t="shared" si="78"/>
        <v>15000</v>
      </c>
      <c r="H619" s="41">
        <f t="shared" si="71"/>
        <v>15000</v>
      </c>
    </row>
    <row r="620" spans="1:8" outlineLevel="2">
      <c r="A620" s="7">
        <v>6616</v>
      </c>
      <c r="B620" s="4" t="s">
        <v>522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523</v>
      </c>
      <c r="C621" s="5">
        <v>2312433</v>
      </c>
      <c r="D621" s="5">
        <f t="shared" si="78"/>
        <v>2312433</v>
      </c>
      <c r="E621" s="5">
        <f t="shared" si="78"/>
        <v>2312433</v>
      </c>
      <c r="H621" s="41">
        <f t="shared" si="71"/>
        <v>2312433</v>
      </c>
    </row>
    <row r="622" spans="1:8" outlineLevel="2">
      <c r="A622" s="7">
        <v>6616</v>
      </c>
      <c r="B622" s="4" t="s">
        <v>524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525</v>
      </c>
      <c r="C623" s="5">
        <v>1121500</v>
      </c>
      <c r="D623" s="5">
        <f t="shared" si="78"/>
        <v>1121500</v>
      </c>
      <c r="E623" s="5">
        <f t="shared" si="78"/>
        <v>1121500</v>
      </c>
      <c r="H623" s="41">
        <f t="shared" si="71"/>
        <v>1121500</v>
      </c>
    </row>
    <row r="624" spans="1:8" outlineLevel="2">
      <c r="A624" s="7">
        <v>6616</v>
      </c>
      <c r="B624" s="4" t="s">
        <v>526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527</v>
      </c>
      <c r="C625" s="5">
        <v>1000000</v>
      </c>
      <c r="D625" s="5">
        <f t="shared" si="78"/>
        <v>1000000</v>
      </c>
      <c r="E625" s="5">
        <f t="shared" si="78"/>
        <v>1000000</v>
      </c>
      <c r="H625" s="41">
        <f t="shared" si="71"/>
        <v>1000000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2">
      <c r="A628" s="7">
        <v>6616</v>
      </c>
      <c r="B628" s="4" t="s">
        <v>530</v>
      </c>
      <c r="C628" s="5">
        <v>300134</v>
      </c>
      <c r="D628" s="5">
        <f t="shared" si="78"/>
        <v>300134</v>
      </c>
      <c r="E628" s="5">
        <f t="shared" si="78"/>
        <v>300134</v>
      </c>
      <c r="H628" s="41">
        <f t="shared" si="71"/>
        <v>300134</v>
      </c>
    </row>
    <row r="629" spans="1:10" outlineLevel="1">
      <c r="A629" s="168" t="s">
        <v>531</v>
      </c>
      <c r="B629" s="169"/>
      <c r="C629" s="32">
        <f>SUM(C630:C638)</f>
        <v>1184800</v>
      </c>
      <c r="D629" s="32">
        <f>SUM(D630:D638)</f>
        <v>1184800</v>
      </c>
      <c r="E629" s="32">
        <f>SUM(E630:E638)</f>
        <v>1184800</v>
      </c>
      <c r="H629" s="41">
        <f t="shared" si="71"/>
        <v>1184800</v>
      </c>
    </row>
    <row r="630" spans="1:10" outlineLevel="2">
      <c r="A630" s="7">
        <v>6617</v>
      </c>
      <c r="B630" s="4" t="s">
        <v>532</v>
      </c>
      <c r="C630" s="5">
        <v>334144</v>
      </c>
      <c r="D630" s="5">
        <f>C630</f>
        <v>334144</v>
      </c>
      <c r="E630" s="5">
        <f>D630</f>
        <v>334144</v>
      </c>
      <c r="H630" s="41">
        <f t="shared" si="71"/>
        <v>334144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535</v>
      </c>
      <c r="C633" s="5">
        <v>1000</v>
      </c>
      <c r="D633" s="5">
        <f t="shared" si="79"/>
        <v>1000</v>
      </c>
      <c r="E633" s="5">
        <f t="shared" si="79"/>
        <v>1000</v>
      </c>
      <c r="H633" s="41">
        <f t="shared" si="71"/>
        <v>1000</v>
      </c>
    </row>
    <row r="634" spans="1:10" outlineLevel="2">
      <c r="A634" s="7">
        <v>6617</v>
      </c>
      <c r="B634" s="4" t="s">
        <v>536</v>
      </c>
      <c r="C634" s="5">
        <v>599656</v>
      </c>
      <c r="D634" s="5">
        <f t="shared" si="79"/>
        <v>599656</v>
      </c>
      <c r="E634" s="5">
        <f t="shared" si="79"/>
        <v>599656</v>
      </c>
      <c r="H634" s="41">
        <f t="shared" si="71"/>
        <v>599656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538</v>
      </c>
      <c r="C636" s="5">
        <v>50000</v>
      </c>
      <c r="D636" s="5">
        <f t="shared" si="79"/>
        <v>50000</v>
      </c>
      <c r="E636" s="5">
        <f t="shared" si="79"/>
        <v>50000</v>
      </c>
      <c r="H636" s="41">
        <f t="shared" si="71"/>
        <v>50000</v>
      </c>
    </row>
    <row r="637" spans="1:10" outlineLevel="2">
      <c r="A637" s="7">
        <v>6617</v>
      </c>
      <c r="B637" s="4" t="s">
        <v>539</v>
      </c>
      <c r="C637" s="5">
        <v>200000</v>
      </c>
      <c r="D637" s="5">
        <f t="shared" si="79"/>
        <v>200000</v>
      </c>
      <c r="E637" s="5">
        <f t="shared" si="79"/>
        <v>200000</v>
      </c>
      <c r="H637" s="41">
        <f t="shared" si="71"/>
        <v>200000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9"/>
        <v>0</v>
      </c>
      <c r="E638" s="5">
        <f t="shared" si="79"/>
        <v>0</v>
      </c>
      <c r="H638" s="41">
        <f t="shared" si="71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1"/>
        <v>0</v>
      </c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80">C640</f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80"/>
        <v>0</v>
      </c>
      <c r="E642" s="32">
        <f t="shared" si="80"/>
        <v>0</v>
      </c>
      <c r="H642" s="41">
        <f t="shared" si="71"/>
        <v>0</v>
      </c>
    </row>
    <row r="643" spans="1:10">
      <c r="A643" s="164" t="s">
        <v>545</v>
      </c>
      <c r="B643" s="165"/>
      <c r="C643" s="38">
        <f>C644+C645</f>
        <v>9946072</v>
      </c>
      <c r="D643" s="38">
        <f>D644+D645</f>
        <v>9946072</v>
      </c>
      <c r="E643" s="38">
        <f>E644+E645</f>
        <v>9946072</v>
      </c>
      <c r="G643" s="39" t="s">
        <v>597</v>
      </c>
      <c r="H643" s="41">
        <f t="shared" ref="H643:H706" si="81">C643</f>
        <v>9946072</v>
      </c>
      <c r="I643" s="42"/>
      <c r="J643" s="40" t="b">
        <f>AND(H643=I643)</f>
        <v>0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outlineLevel="1">
      <c r="A645" s="168" t="s">
        <v>547</v>
      </c>
      <c r="B645" s="169"/>
      <c r="C645" s="32">
        <v>9946072</v>
      </c>
      <c r="D645" s="32">
        <f>C645</f>
        <v>9946072</v>
      </c>
      <c r="E645" s="32">
        <f>D645</f>
        <v>9946072</v>
      </c>
      <c r="H645" s="41">
        <f t="shared" si="81"/>
        <v>9946072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1"/>
        <v>0</v>
      </c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1"/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1"/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  <c r="H652" s="41">
        <f t="shared" si="81"/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  <c r="H653" s="41">
        <f t="shared" si="81"/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1"/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1"/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476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477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478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2">
      <c r="A660" s="7">
        <v>9603</v>
      </c>
      <c r="B660" s="4" t="s">
        <v>479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  <c r="H661" s="41">
        <f t="shared" si="81"/>
        <v>0</v>
      </c>
    </row>
    <row r="662" spans="1:8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1"/>
        <v>0</v>
      </c>
    </row>
    <row r="663" spans="1:8" outlineLevel="2">
      <c r="A663" s="7">
        <v>9605</v>
      </c>
      <c r="B663" s="4" t="s">
        <v>482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483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2">
      <c r="A665" s="7">
        <v>9605</v>
      </c>
      <c r="B665" s="4" t="s">
        <v>484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1"/>
        <v>0</v>
      </c>
    </row>
    <row r="667" spans="1:8" outlineLevel="2">
      <c r="A667" s="7">
        <v>9606</v>
      </c>
      <c r="B667" s="4" t="s">
        <v>486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1">
        <f t="shared" si="81"/>
        <v>0</v>
      </c>
    </row>
    <row r="668" spans="1:8" outlineLevel="2">
      <c r="A668" s="7">
        <v>9606</v>
      </c>
      <c r="B668" s="4" t="s">
        <v>487</v>
      </c>
      <c r="C668" s="5">
        <v>0</v>
      </c>
      <c r="D668" s="5">
        <f t="shared" si="85"/>
        <v>0</v>
      </c>
      <c r="E668" s="5">
        <f t="shared" si="85"/>
        <v>0</v>
      </c>
      <c r="H668" s="41">
        <f t="shared" si="81"/>
        <v>0</v>
      </c>
    </row>
    <row r="669" spans="1:8" outlineLevel="1">
      <c r="A669" s="168" t="s">
        <v>556</v>
      </c>
      <c r="B669" s="169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8" t="s">
        <v>557</v>
      </c>
      <c r="B670" s="169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 collapsed="1">
      <c r="A671" s="168" t="s">
        <v>558</v>
      </c>
      <c r="B671" s="169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1"/>
        <v>0</v>
      </c>
    </row>
    <row r="673" spans="1:8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1"/>
        <v>0</v>
      </c>
    </row>
    <row r="674" spans="1:8" outlineLevel="2">
      <c r="A674" s="7">
        <v>9610</v>
      </c>
      <c r="B674" s="4" t="s">
        <v>493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494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2">
      <c r="A676" s="7">
        <v>9610</v>
      </c>
      <c r="B676" s="4" t="s">
        <v>495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1"/>
        <v>0</v>
      </c>
    </row>
    <row r="678" spans="1:8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1"/>
        <v>0</v>
      </c>
    </row>
    <row r="681" spans="1:8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1"/>
        <v>0</v>
      </c>
    </row>
    <row r="682" spans="1:8" outlineLevel="2">
      <c r="A682" s="7">
        <v>9612</v>
      </c>
      <c r="B682" s="4" t="s">
        <v>500</v>
      </c>
      <c r="C682" s="5">
        <v>0</v>
      </c>
      <c r="D682" s="5">
        <f t="shared" ref="D682:E683" si="87">C682</f>
        <v>0</v>
      </c>
      <c r="E682" s="5">
        <f t="shared" si="87"/>
        <v>0</v>
      </c>
      <c r="H682" s="41">
        <f t="shared" si="81"/>
        <v>0</v>
      </c>
    </row>
    <row r="683" spans="1:8" outlineLevel="2">
      <c r="A683" s="7">
        <v>9612</v>
      </c>
      <c r="B683" s="4" t="s">
        <v>501</v>
      </c>
      <c r="C683" s="5">
        <v>0</v>
      </c>
      <c r="D683" s="5">
        <f t="shared" si="87"/>
        <v>0</v>
      </c>
      <c r="E683" s="5">
        <f t="shared" si="87"/>
        <v>0</v>
      </c>
      <c r="H683" s="41">
        <f t="shared" si="81"/>
        <v>0</v>
      </c>
    </row>
    <row r="684" spans="1:8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1"/>
        <v>0</v>
      </c>
    </row>
    <row r="685" spans="1:8" outlineLevel="2">
      <c r="A685" s="7">
        <v>9613</v>
      </c>
      <c r="B685" s="4" t="s">
        <v>504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505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2">
      <c r="A687" s="7">
        <v>9613</v>
      </c>
      <c r="B687" s="4" t="s">
        <v>501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1"/>
        <v>0</v>
      </c>
    </row>
    <row r="689" spans="1:8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1"/>
        <v>0</v>
      </c>
    </row>
    <row r="690" spans="1:8" outlineLevel="2">
      <c r="A690" s="7">
        <v>9614</v>
      </c>
      <c r="B690" s="4" t="s">
        <v>508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509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510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511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2">
      <c r="A694" s="7">
        <v>9614</v>
      </c>
      <c r="B694" s="4" t="s">
        <v>512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1"/>
        <v>0</v>
      </c>
    </row>
    <row r="696" spans="1:8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1"/>
        <v>0</v>
      </c>
    </row>
    <row r="697" spans="1:8" outlineLevel="2">
      <c r="A697" s="7">
        <v>9615</v>
      </c>
      <c r="B697" s="4" t="s">
        <v>515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516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517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2">
      <c r="A700" s="7">
        <v>9615</v>
      </c>
      <c r="B700" s="4" t="s">
        <v>518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1"/>
        <v>0</v>
      </c>
    </row>
    <row r="702" spans="1:8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1"/>
        <v>0</v>
      </c>
    </row>
    <row r="703" spans="1:8" outlineLevel="2">
      <c r="A703" s="7">
        <v>9616</v>
      </c>
      <c r="B703" s="4" t="s">
        <v>521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522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ref="H707:H727" si="92">C707</f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  <c r="H713" s="41">
        <f t="shared" si="92"/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93">C714</f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93"/>
        <v>0</v>
      </c>
      <c r="E716" s="31">
        <f t="shared" si="93"/>
        <v>0</v>
      </c>
      <c r="H716" s="41">
        <f t="shared" si="92"/>
        <v>0</v>
      </c>
    </row>
    <row r="717" spans="1:10">
      <c r="A717" s="166" t="s">
        <v>570</v>
      </c>
      <c r="B717" s="167"/>
      <c r="C717" s="36">
        <f>C718</f>
        <v>540000</v>
      </c>
      <c r="D717" s="36">
        <f>D718</f>
        <v>540000</v>
      </c>
      <c r="E717" s="36">
        <f>E718</f>
        <v>540000</v>
      </c>
      <c r="G717" s="39" t="s">
        <v>66</v>
      </c>
      <c r="H717" s="41">
        <f t="shared" si="92"/>
        <v>540000</v>
      </c>
      <c r="I717" s="42"/>
      <c r="J717" s="40" t="b">
        <f>AND(H717=I717)</f>
        <v>0</v>
      </c>
    </row>
    <row r="718" spans="1:10">
      <c r="A718" s="164" t="s">
        <v>571</v>
      </c>
      <c r="B718" s="165"/>
      <c r="C718" s="33">
        <f>C719+C723</f>
        <v>540000</v>
      </c>
      <c r="D718" s="33">
        <f>D719+D723</f>
        <v>540000</v>
      </c>
      <c r="E718" s="33">
        <f>E719+E723</f>
        <v>540000</v>
      </c>
      <c r="G718" s="39" t="s">
        <v>599</v>
      </c>
      <c r="H718" s="41">
        <f t="shared" si="92"/>
        <v>540000</v>
      </c>
      <c r="I718" s="42"/>
      <c r="J718" s="40" t="b">
        <f>AND(H718=I718)</f>
        <v>0</v>
      </c>
    </row>
    <row r="719" spans="1:10" outlineLevel="1" collapsed="1">
      <c r="A719" s="162" t="s">
        <v>851</v>
      </c>
      <c r="B719" s="163"/>
      <c r="C719" s="31">
        <f>SUM(C720:C722)</f>
        <v>540000</v>
      </c>
      <c r="D719" s="31">
        <f>SUM(D720:D722)</f>
        <v>540000</v>
      </c>
      <c r="E719" s="31">
        <f>SUM(E720:E722)</f>
        <v>540000</v>
      </c>
      <c r="H719" s="41">
        <f t="shared" si="92"/>
        <v>540000</v>
      </c>
    </row>
    <row r="720" spans="1:10" ht="15" customHeight="1" outlineLevel="2">
      <c r="A720" s="6">
        <v>10950</v>
      </c>
      <c r="B720" s="4" t="s">
        <v>572</v>
      </c>
      <c r="C720" s="5">
        <v>540000</v>
      </c>
      <c r="D720" s="5">
        <f>C720</f>
        <v>540000</v>
      </c>
      <c r="E720" s="5">
        <f>D720</f>
        <v>540000</v>
      </c>
      <c r="H720" s="41">
        <f t="shared" si="92"/>
        <v>540000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94">C721</f>
        <v>0</v>
      </c>
      <c r="E721" s="5">
        <f t="shared" si="94"/>
        <v>0</v>
      </c>
      <c r="H721" s="41">
        <f t="shared" si="92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94"/>
        <v>0</v>
      </c>
      <c r="E722" s="5">
        <f t="shared" si="94"/>
        <v>0</v>
      </c>
      <c r="H722" s="41">
        <f t="shared" si="92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2"/>
        <v>0</v>
      </c>
    </row>
    <row r="726" spans="1:10">
      <c r="A726" s="166" t="s">
        <v>577</v>
      </c>
      <c r="B726" s="167"/>
      <c r="C726" s="36">
        <f>C727</f>
        <v>230000</v>
      </c>
      <c r="D726" s="36">
        <f>D727</f>
        <v>230000</v>
      </c>
      <c r="E726" s="36">
        <f>E727</f>
        <v>230000</v>
      </c>
      <c r="G726" s="39" t="s">
        <v>216</v>
      </c>
      <c r="H726" s="41">
        <f t="shared" si="92"/>
        <v>230000</v>
      </c>
      <c r="I726" s="42"/>
      <c r="J726" s="40" t="b">
        <f>AND(H726=I726)</f>
        <v>0</v>
      </c>
    </row>
    <row r="727" spans="1:10">
      <c r="A727" s="164" t="s">
        <v>588</v>
      </c>
      <c r="B727" s="165"/>
      <c r="C727" s="33">
        <f>C728+C731+C734+C740+C742+C744+C751+C756+C761+C766+C768+C772+C778</f>
        <v>230000</v>
      </c>
      <c r="D727" s="33">
        <f>D728+D731+D734+D740+D742+D744+D751+D756+D761+D766+D768+D772+D778</f>
        <v>230000</v>
      </c>
      <c r="E727" s="33">
        <f>E728+E731+E734+E740+E742+E744+E751+E756+E761+E766+E768+E772+E778</f>
        <v>230000</v>
      </c>
      <c r="G727" s="39" t="s">
        <v>600</v>
      </c>
      <c r="H727" s="41">
        <f t="shared" si="92"/>
        <v>230000</v>
      </c>
      <c r="I727" s="42"/>
      <c r="J727" s="40" t="b">
        <f>AND(H727=I727)</f>
        <v>0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95">C732</f>
        <v>0</v>
      </c>
      <c r="D731" s="31">
        <f t="shared" si="95"/>
        <v>0</v>
      </c>
      <c r="E731" s="31">
        <f t="shared" si="95"/>
        <v>0</v>
      </c>
    </row>
    <row r="732" spans="1:10" outlineLevel="2">
      <c r="A732" s="6">
        <v>2</v>
      </c>
      <c r="B732" s="4" t="s">
        <v>822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10000</v>
      </c>
      <c r="D734" s="31">
        <f>D735+D738+D739</f>
        <v>10000</v>
      </c>
      <c r="E734" s="31">
        <f>E735+E738+E739</f>
        <v>10000</v>
      </c>
    </row>
    <row r="735" spans="1:10" outlineLevel="2">
      <c r="A735" s="6">
        <v>1</v>
      </c>
      <c r="B735" s="4" t="s">
        <v>840</v>
      </c>
      <c r="C735" s="5">
        <f>C736+C737</f>
        <v>10000</v>
      </c>
      <c r="D735" s="5">
        <f>D736+D737</f>
        <v>10000</v>
      </c>
      <c r="E735" s="5">
        <f>E736+E737</f>
        <v>10000</v>
      </c>
    </row>
    <row r="736" spans="1:10" outlineLevel="3">
      <c r="A736" s="29"/>
      <c r="B736" s="28" t="s">
        <v>845</v>
      </c>
      <c r="C736" s="30">
        <v>10000</v>
      </c>
      <c r="D736" s="30">
        <f t="shared" ref="D736:E739" si="96">C736</f>
        <v>10000</v>
      </c>
      <c r="E736" s="30">
        <f t="shared" si="96"/>
        <v>10000</v>
      </c>
    </row>
    <row r="737" spans="1:5" outlineLevel="3">
      <c r="A737" s="29"/>
      <c r="B737" s="28" t="s">
        <v>844</v>
      </c>
      <c r="C737" s="30">
        <v>0</v>
      </c>
      <c r="D737" s="30">
        <f t="shared" si="96"/>
        <v>0</v>
      </c>
      <c r="E737" s="30">
        <f t="shared" si="96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96"/>
        <v>0</v>
      </c>
      <c r="E739" s="5">
        <f t="shared" si="96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220000</v>
      </c>
      <c r="D744" s="31">
        <f>D745+D749+D750+D747</f>
        <v>220000</v>
      </c>
      <c r="E744" s="31">
        <f>E745+E749+E750+E747</f>
        <v>220000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220000</v>
      </c>
      <c r="D747" s="5">
        <f>D748</f>
        <v>220000</v>
      </c>
      <c r="E747" s="5">
        <f>E748</f>
        <v>220000</v>
      </c>
    </row>
    <row r="748" spans="1:5" outlineLevel="3">
      <c r="A748" s="29"/>
      <c r="B748" s="28" t="s">
        <v>838</v>
      </c>
      <c r="C748" s="30">
        <v>220000</v>
      </c>
      <c r="D748" s="30">
        <f t="shared" ref="D748:E750" si="97">C748</f>
        <v>220000</v>
      </c>
      <c r="E748" s="30">
        <f t="shared" si="97"/>
        <v>220000</v>
      </c>
    </row>
    <row r="749" spans="1:5" outlineLevel="2">
      <c r="A749" s="6">
        <v>3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97"/>
        <v>0</v>
      </c>
      <c r="E750" s="5">
        <f t="shared" si="97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98">C753</f>
        <v>0</v>
      </c>
      <c r="E753" s="124">
        <f t="shared" si="98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98"/>
        <v>0</v>
      </c>
      <c r="E754" s="124">
        <f t="shared" si="98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98"/>
        <v>0</v>
      </c>
      <c r="E755" s="5">
        <f t="shared" si="98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99">C759</f>
        <v>0</v>
      </c>
      <c r="E759" s="30">
        <f t="shared" si="99"/>
        <v>0</v>
      </c>
    </row>
    <row r="760" spans="1:5" outlineLevel="3">
      <c r="A760" s="29"/>
      <c r="B760" s="28" t="s">
        <v>831</v>
      </c>
      <c r="C760" s="30"/>
      <c r="D760" s="30">
        <f t="shared" si="99"/>
        <v>0</v>
      </c>
      <c r="E760" s="30">
        <f t="shared" si="99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100">C763</f>
        <v>0</v>
      </c>
      <c r="E763" s="30">
        <f t="shared" si="100"/>
        <v>0</v>
      </c>
    </row>
    <row r="764" spans="1:5" outlineLevel="3">
      <c r="A764" s="29"/>
      <c r="B764" s="28" t="s">
        <v>819</v>
      </c>
      <c r="C764" s="30"/>
      <c r="D764" s="30">
        <f t="shared" si="100"/>
        <v>0</v>
      </c>
      <c r="E764" s="30">
        <f t="shared" si="100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100"/>
        <v>0</v>
      </c>
      <c r="E765" s="5">
        <f t="shared" si="100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101">C775</f>
        <v>0</v>
      </c>
      <c r="E775" s="30">
        <f t="shared" si="101"/>
        <v>0</v>
      </c>
    </row>
    <row r="776" spans="1:5" outlineLevel="3">
      <c r="A776" s="29"/>
      <c r="B776" s="28" t="s">
        <v>819</v>
      </c>
      <c r="C776" s="30"/>
      <c r="D776" s="30">
        <f t="shared" si="101"/>
        <v>0</v>
      </c>
      <c r="E776" s="30">
        <f t="shared" si="101"/>
        <v>0</v>
      </c>
    </row>
    <row r="777" spans="1:5" outlineLevel="3">
      <c r="A777" s="29"/>
      <c r="B777" s="28" t="s">
        <v>818</v>
      </c>
      <c r="C777" s="30"/>
      <c r="D777" s="30">
        <f t="shared" si="101"/>
        <v>0</v>
      </c>
      <c r="E777" s="30">
        <f t="shared" si="101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zoomScale="120" zoomScaleNormal="120" workbookViewId="0">
      <pane xSplit="2" ySplit="2" topLeftCell="C444" activePane="bottomRight" state="frozen"/>
      <selection pane="topRight" activeCell="C1" sqref="C1"/>
      <selection pane="bottomLeft" activeCell="A3" sqref="A3"/>
      <selection pane="bottomRight" activeCell="B507" sqref="B507"/>
    </sheetView>
  </sheetViews>
  <sheetFormatPr baseColWidth="10" defaultColWidth="9.140625" defaultRowHeight="15" outlineLevelRow="3"/>
  <cols>
    <col min="1" max="1" width="7" bestFit="1" customWidth="1"/>
    <col min="2" max="2" width="81.5703125" customWidth="1"/>
    <col min="3" max="3" width="23" customWidth="1"/>
    <col min="4" max="4" width="25" customWidth="1"/>
    <col min="5" max="5" width="24.85546875" customWidth="1"/>
    <col min="7" max="7" width="15.5703125" bestFit="1" customWidth="1"/>
    <col min="8" max="8" width="24.28515625" customWidth="1"/>
    <col min="9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>
        <f>C2+C114</f>
        <v>4101400</v>
      </c>
      <c r="I1" s="45"/>
      <c r="J1" s="46" t="b">
        <f>AND(H1=I1)</f>
        <v>0</v>
      </c>
    </row>
    <row r="2" spans="1:14">
      <c r="A2" s="186" t="s">
        <v>60</v>
      </c>
      <c r="B2" s="186"/>
      <c r="C2" s="26">
        <f>C3+C67</f>
        <v>4101400</v>
      </c>
      <c r="D2" s="26">
        <f>D3+D67</f>
        <v>4101400</v>
      </c>
      <c r="E2" s="26">
        <f>E3+E67</f>
        <v>21500000</v>
      </c>
      <c r="G2" s="39" t="s">
        <v>60</v>
      </c>
      <c r="H2" s="41">
        <f>C2</f>
        <v>4101400</v>
      </c>
      <c r="I2" s="42"/>
      <c r="J2" s="40" t="b">
        <f>AND(H2=I2)</f>
        <v>0</v>
      </c>
    </row>
    <row r="3" spans="1:14">
      <c r="A3" s="183" t="s">
        <v>578</v>
      </c>
      <c r="B3" s="183"/>
      <c r="C3" s="23">
        <f>C4+C11+C38+C61</f>
        <v>3346250</v>
      </c>
      <c r="D3" s="23">
        <f>D4+D11+D38+D61</f>
        <v>3346250</v>
      </c>
      <c r="E3" s="23">
        <f>E4+E11+E38+E61</f>
        <v>14710000</v>
      </c>
      <c r="G3" s="39" t="s">
        <v>57</v>
      </c>
      <c r="H3" s="41">
        <f t="shared" ref="H3:H66" si="0">C3</f>
        <v>3346250</v>
      </c>
      <c r="I3" s="42"/>
      <c r="J3" s="40" t="b">
        <f>AND(H3=I3)</f>
        <v>0</v>
      </c>
    </row>
    <row r="4" spans="1:14" ht="15" customHeight="1">
      <c r="A4" s="179" t="s">
        <v>124</v>
      </c>
      <c r="B4" s="180"/>
      <c r="C4" s="21">
        <f>SUM(C5:C10)</f>
        <v>2490000</v>
      </c>
      <c r="D4" s="21">
        <f>SUM(D5:D10)</f>
        <v>2490000</v>
      </c>
      <c r="E4" s="21">
        <f>SUM(E5:E10)</f>
        <v>11110000</v>
      </c>
      <c r="F4" s="17"/>
      <c r="G4" s="39" t="s">
        <v>53</v>
      </c>
      <c r="H4" s="41">
        <f t="shared" si="0"/>
        <v>2490000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450000</v>
      </c>
      <c r="D5" s="2">
        <f>C5</f>
        <v>450000</v>
      </c>
      <c r="E5" s="2">
        <v>1900000</v>
      </c>
      <c r="F5" s="17"/>
      <c r="G5" s="17"/>
      <c r="H5" s="41">
        <f t="shared" si="0"/>
        <v>450000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162500</v>
      </c>
      <c r="D6" s="2">
        <f t="shared" ref="D6:D10" si="1">C6</f>
        <v>162500</v>
      </c>
      <c r="E6" s="2">
        <v>650000</v>
      </c>
      <c r="F6" s="17"/>
      <c r="G6" s="17"/>
      <c r="H6" s="41">
        <f t="shared" si="0"/>
        <v>162500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1750000</v>
      </c>
      <c r="D7" s="2">
        <f t="shared" si="1"/>
        <v>1750000</v>
      </c>
      <c r="E7" s="2">
        <v>8000000</v>
      </c>
      <c r="F7" s="17"/>
      <c r="G7" s="17"/>
      <c r="H7" s="41">
        <f t="shared" si="0"/>
        <v>1750000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v>500000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25000</v>
      </c>
      <c r="D9" s="2">
        <f t="shared" si="1"/>
        <v>25000</v>
      </c>
      <c r="E9" s="2">
        <v>50000</v>
      </c>
      <c r="F9" s="17"/>
      <c r="G9" s="17"/>
      <c r="H9" s="41">
        <f t="shared" si="0"/>
        <v>25000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2500</v>
      </c>
      <c r="D10" s="2">
        <f t="shared" si="1"/>
        <v>2500</v>
      </c>
      <c r="E10" s="2">
        <v>10000</v>
      </c>
      <c r="F10" s="17"/>
      <c r="G10" s="17"/>
      <c r="H10" s="41">
        <f t="shared" si="0"/>
        <v>2500</v>
      </c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458000</v>
      </c>
      <c r="D11" s="21">
        <f>SUM(D12:D37)</f>
        <v>458000</v>
      </c>
      <c r="E11" s="21">
        <f>SUM(E12:E37)</f>
        <v>1767000</v>
      </c>
      <c r="F11" s="17"/>
      <c r="G11" s="39" t="s">
        <v>54</v>
      </c>
      <c r="H11" s="41">
        <f t="shared" si="0"/>
        <v>458000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>
        <v>8750</v>
      </c>
      <c r="D13" s="2">
        <f t="shared" ref="D13:E28" si="2">C13</f>
        <v>8750</v>
      </c>
      <c r="E13" s="2">
        <v>41000</v>
      </c>
      <c r="H13" s="41">
        <f t="shared" si="0"/>
        <v>8750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250000</v>
      </c>
      <c r="D19" s="2">
        <f t="shared" si="2"/>
        <v>250000</v>
      </c>
      <c r="E19" s="2">
        <v>800000</v>
      </c>
      <c r="H19" s="41">
        <f t="shared" si="0"/>
        <v>250000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1250</v>
      </c>
      <c r="D23" s="2">
        <f t="shared" si="2"/>
        <v>1250</v>
      </c>
      <c r="E23" s="2">
        <v>5000</v>
      </c>
      <c r="H23" s="41">
        <f t="shared" si="0"/>
        <v>1250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125000</v>
      </c>
      <c r="D32" s="2">
        <f t="shared" si="3"/>
        <v>125000</v>
      </c>
      <c r="E32" s="2">
        <v>519000</v>
      </c>
      <c r="H32" s="41">
        <f t="shared" si="0"/>
        <v>125000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22500</v>
      </c>
      <c r="D34" s="2">
        <f t="shared" si="3"/>
        <v>22500</v>
      </c>
      <c r="E34" s="2">
        <v>100000</v>
      </c>
      <c r="H34" s="41">
        <f t="shared" si="0"/>
        <v>22500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v>2000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v>300000</v>
      </c>
      <c r="H36" s="41">
        <f t="shared" si="0"/>
        <v>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9" t="s">
        <v>145</v>
      </c>
      <c r="B38" s="180"/>
      <c r="C38" s="21">
        <f>SUM(C39:C60)</f>
        <v>373250</v>
      </c>
      <c r="D38" s="21">
        <f>SUM(D39:D60)</f>
        <v>373250</v>
      </c>
      <c r="E38" s="21">
        <f>SUM(E39:E60)</f>
        <v>1733000</v>
      </c>
      <c r="G38" s="39" t="s">
        <v>55</v>
      </c>
      <c r="H38" s="41">
        <f t="shared" si="0"/>
        <v>373250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41250</v>
      </c>
      <c r="D39" s="2">
        <f>C39</f>
        <v>41250</v>
      </c>
      <c r="E39" s="2">
        <v>200000</v>
      </c>
      <c r="H39" s="41">
        <f t="shared" si="0"/>
        <v>41250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v>80000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17500</v>
      </c>
      <c r="D41" s="2">
        <f t="shared" si="4"/>
        <v>17500</v>
      </c>
      <c r="E41" s="2">
        <v>90000</v>
      </c>
      <c r="H41" s="41">
        <f t="shared" si="0"/>
        <v>17500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v>20000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>
        <v>3750</v>
      </c>
      <c r="D46" s="2">
        <f t="shared" si="4"/>
        <v>3750</v>
      </c>
      <c r="E46" s="2">
        <v>20000</v>
      </c>
      <c r="H46" s="41">
        <f t="shared" si="0"/>
        <v>3750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v>250000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>
        <v>22500</v>
      </c>
      <c r="D49" s="2">
        <f t="shared" si="4"/>
        <v>22500</v>
      </c>
      <c r="E49" s="2">
        <v>90000</v>
      </c>
      <c r="H49" s="41">
        <f t="shared" si="0"/>
        <v>22500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750</v>
      </c>
      <c r="D51" s="2">
        <f t="shared" si="4"/>
        <v>750</v>
      </c>
      <c r="E51" s="2">
        <v>3000</v>
      </c>
      <c r="H51" s="41">
        <f t="shared" si="0"/>
        <v>750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62500</v>
      </c>
      <c r="D54" s="2">
        <f t="shared" si="4"/>
        <v>62500</v>
      </c>
      <c r="E54" s="2">
        <v>300000</v>
      </c>
      <c r="H54" s="41">
        <f t="shared" si="0"/>
        <v>62500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4"/>
        <v>150000</v>
      </c>
      <c r="E55" s="2">
        <v>650000</v>
      </c>
      <c r="H55" s="41">
        <f t="shared" si="0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v>30000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9" t="s">
        <v>158</v>
      </c>
      <c r="B61" s="180"/>
      <c r="C61" s="22">
        <f>SUM(C62:C66)</f>
        <v>25000</v>
      </c>
      <c r="D61" s="22">
        <f>SUM(D62:D66)</f>
        <v>25000</v>
      </c>
      <c r="E61" s="22">
        <f>SUM(E62:E66)</f>
        <v>100000</v>
      </c>
      <c r="G61" s="39" t="s">
        <v>105</v>
      </c>
      <c r="H61" s="41">
        <f t="shared" si="0"/>
        <v>25000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25000</v>
      </c>
      <c r="D65" s="2">
        <f t="shared" si="6"/>
        <v>25000</v>
      </c>
      <c r="E65" s="2">
        <v>100000</v>
      </c>
      <c r="H65" s="41">
        <f t="shared" si="0"/>
        <v>25000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3" t="s">
        <v>579</v>
      </c>
      <c r="B67" s="183"/>
      <c r="C67" s="25">
        <f>C97+C68</f>
        <v>755150</v>
      </c>
      <c r="D67" s="25">
        <f>D97+D68</f>
        <v>755150</v>
      </c>
      <c r="E67" s="25">
        <f>E97+E68</f>
        <v>6790000</v>
      </c>
      <c r="G67" s="39" t="s">
        <v>59</v>
      </c>
      <c r="H67" s="41">
        <f t="shared" ref="H67:H130" si="7">C67</f>
        <v>755150</v>
      </c>
      <c r="I67" s="42"/>
      <c r="J67" s="40" t="b">
        <f>AND(H67=I67)</f>
        <v>0</v>
      </c>
    </row>
    <row r="68" spans="1:10">
      <c r="A68" s="179" t="s">
        <v>163</v>
      </c>
      <c r="B68" s="180"/>
      <c r="C68" s="21">
        <f>SUM(C69:C96)</f>
        <v>205000</v>
      </c>
      <c r="D68" s="21">
        <f>SUM(D69:D96)</f>
        <v>205000</v>
      </c>
      <c r="E68" s="21">
        <f>SUM(E69:E96)</f>
        <v>850000</v>
      </c>
      <c r="G68" s="39" t="s">
        <v>56</v>
      </c>
      <c r="H68" s="41">
        <f t="shared" si="7"/>
        <v>205000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>
        <v>27500</v>
      </c>
      <c r="D69" s="2">
        <f>C69</f>
        <v>27500</v>
      </c>
      <c r="E69" s="2">
        <v>110000</v>
      </c>
      <c r="H69" s="41">
        <f t="shared" si="7"/>
        <v>27500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v>600000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15000</v>
      </c>
      <c r="D90" s="2">
        <f t="shared" si="9"/>
        <v>15000</v>
      </c>
      <c r="E90" s="2">
        <v>85000</v>
      </c>
      <c r="H90" s="41">
        <f t="shared" si="7"/>
        <v>15000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12500</v>
      </c>
      <c r="D93" s="2">
        <f t="shared" si="9"/>
        <v>12500</v>
      </c>
      <c r="E93" s="2">
        <v>55000</v>
      </c>
      <c r="H93" s="41">
        <f t="shared" si="7"/>
        <v>12500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550150</v>
      </c>
      <c r="D97" s="21">
        <f>SUM(D98:D113)</f>
        <v>550150</v>
      </c>
      <c r="E97" s="21">
        <f>SUM(E98:E113)</f>
        <v>5940000</v>
      </c>
      <c r="G97" s="39" t="s">
        <v>58</v>
      </c>
      <c r="H97" s="41">
        <f t="shared" si="7"/>
        <v>550150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542150</v>
      </c>
      <c r="D98" s="2">
        <f>C98</f>
        <v>542150</v>
      </c>
      <c r="E98" s="2">
        <v>5900000</v>
      </c>
      <c r="H98" s="41">
        <f t="shared" si="7"/>
        <v>542150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3750</v>
      </c>
      <c r="D103" s="2">
        <f t="shared" si="10"/>
        <v>3750</v>
      </c>
      <c r="E103" s="2">
        <v>25000</v>
      </c>
      <c r="H103" s="41">
        <f t="shared" si="7"/>
        <v>3750</v>
      </c>
    </row>
    <row r="104" spans="1:10" ht="15" customHeight="1" outlineLevel="1">
      <c r="A104" s="3">
        <v>6007</v>
      </c>
      <c r="B104" s="1" t="s">
        <v>27</v>
      </c>
      <c r="C104" s="2">
        <v>1250</v>
      </c>
      <c r="D104" s="2">
        <f t="shared" si="10"/>
        <v>1250</v>
      </c>
      <c r="E104" s="2">
        <v>5000</v>
      </c>
      <c r="H104" s="41">
        <f t="shared" si="7"/>
        <v>1250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1750</v>
      </c>
      <c r="D107" s="2">
        <f t="shared" si="10"/>
        <v>1750</v>
      </c>
      <c r="E107" s="2">
        <v>5000</v>
      </c>
      <c r="H107" s="41">
        <f t="shared" si="7"/>
        <v>1750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1250</v>
      </c>
      <c r="D111" s="2">
        <f t="shared" si="10"/>
        <v>1250</v>
      </c>
      <c r="E111" s="2">
        <v>5000</v>
      </c>
      <c r="H111" s="41">
        <f t="shared" si="7"/>
        <v>1250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40134000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39858050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1769786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598598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v>138339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v>460259</v>
      </c>
      <c r="H119" s="41">
        <f t="shared" si="7"/>
        <v>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/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/>
      <c r="H122" s="41">
        <f t="shared" si="7"/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497188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v>497188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674000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v>674000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38088264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34673743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v>25617580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D139" si="12">C138</f>
        <v>0</v>
      </c>
      <c r="E138" s="128">
        <v>6111000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v>2945163</v>
      </c>
      <c r="H139" s="41">
        <f t="shared" si="11"/>
        <v>0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3179148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v>2329148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v>850000</v>
      </c>
      <c r="H142" s="41">
        <f t="shared" si="11"/>
        <v>0</v>
      </c>
    </row>
    <row r="143" spans="1:10" ht="15" customHeight="1" outlineLevel="1" collapsed="1">
      <c r="A143" s="3">
        <v>8003</v>
      </c>
      <c r="B143" s="1" t="s">
        <v>205</v>
      </c>
      <c r="C143" s="2"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235373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v>235373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/>
      <c r="H151" s="41">
        <f t="shared" si="11"/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275950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275950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275950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v>256344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v>19606</v>
      </c>
      <c r="H156" s="41">
        <f t="shared" si="11"/>
        <v>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 collapsed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 collapsed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/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 collapsed="1">
      <c r="A197" s="176" t="s">
        <v>843</v>
      </c>
      <c r="B197" s="17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 collapsed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 collapsed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/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 collapsed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 collapsed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 collapsed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 collapsed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 collapsed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 collapsed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 collapsed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>
        <f>C257+C560</f>
        <v>4101400</v>
      </c>
      <c r="I256" s="49"/>
      <c r="J256" s="50" t="b">
        <f>AND(H256=I256)</f>
        <v>0</v>
      </c>
    </row>
    <row r="257" spans="1:10">
      <c r="A257" s="170" t="s">
        <v>60</v>
      </c>
      <c r="B257" s="171"/>
      <c r="C257" s="37">
        <f>C258+C551</f>
        <v>4101400</v>
      </c>
      <c r="D257" s="37">
        <f>D258+D551</f>
        <v>2725950</v>
      </c>
      <c r="E257" s="37">
        <f>E258+E551</f>
        <v>17695000</v>
      </c>
      <c r="G257" s="39" t="s">
        <v>60</v>
      </c>
      <c r="H257" s="41">
        <f>C257</f>
        <v>4101400</v>
      </c>
      <c r="I257" s="42"/>
      <c r="J257" s="40" t="b">
        <f>AND(H257=I257)</f>
        <v>0</v>
      </c>
    </row>
    <row r="258" spans="1:10">
      <c r="A258" s="166" t="s">
        <v>266</v>
      </c>
      <c r="B258" s="167"/>
      <c r="C258" s="36">
        <f>C259+C339+C483+C548</f>
        <v>4036400</v>
      </c>
      <c r="D258" s="36">
        <f>D259+D339+D483+D548</f>
        <v>2660950</v>
      </c>
      <c r="E258" s="36">
        <f>E259+E339+E483+E548</f>
        <v>17386000</v>
      </c>
      <c r="G258" s="39" t="s">
        <v>57</v>
      </c>
      <c r="H258" s="41">
        <f t="shared" ref="H258:H321" si="21">C258</f>
        <v>4036400</v>
      </c>
      <c r="I258" s="42"/>
      <c r="J258" s="40" t="b">
        <f>AND(H258=I258)</f>
        <v>0</v>
      </c>
    </row>
    <row r="259" spans="1:10">
      <c r="A259" s="164" t="s">
        <v>267</v>
      </c>
      <c r="B259" s="165"/>
      <c r="C259" s="33">
        <f>C260+C263+C314</f>
        <v>2108375</v>
      </c>
      <c r="D259" s="33">
        <f>D260+D263+D314</f>
        <v>732925</v>
      </c>
      <c r="E259" s="33">
        <f>E260+E263+E314</f>
        <v>9053500</v>
      </c>
      <c r="G259" s="39" t="s">
        <v>590</v>
      </c>
      <c r="H259" s="41">
        <f t="shared" si="21"/>
        <v>2108375</v>
      </c>
      <c r="I259" s="42"/>
      <c r="J259" s="40" t="b">
        <f>AND(H259=I259)</f>
        <v>0</v>
      </c>
    </row>
    <row r="260" spans="1:10" outlineLevel="1">
      <c r="A260" s="168" t="s">
        <v>268</v>
      </c>
      <c r="B260" s="169"/>
      <c r="C260" s="32">
        <f>SUM(C261:C262)</f>
        <v>875</v>
      </c>
      <c r="D260" s="32">
        <f>SUM(D261:D262)</f>
        <v>875</v>
      </c>
      <c r="E260" s="32">
        <f>SUM(E261:E262)</f>
        <v>3500</v>
      </c>
      <c r="H260" s="41">
        <f t="shared" si="21"/>
        <v>875</v>
      </c>
    </row>
    <row r="261" spans="1:10" hidden="1" outlineLevel="2">
      <c r="A261" s="7">
        <v>1100</v>
      </c>
      <c r="B261" s="4" t="s">
        <v>32</v>
      </c>
      <c r="C261" s="5">
        <v>875</v>
      </c>
      <c r="D261" s="5">
        <f>C261</f>
        <v>875</v>
      </c>
      <c r="E261" s="5"/>
      <c r="H261" s="41">
        <f t="shared" si="21"/>
        <v>875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v>3500</v>
      </c>
      <c r="H262" s="41">
        <f t="shared" si="21"/>
        <v>0</v>
      </c>
    </row>
    <row r="263" spans="1:10" outlineLevel="1" collapsed="1">
      <c r="A263" s="168" t="s">
        <v>269</v>
      </c>
      <c r="B263" s="169"/>
      <c r="C263" s="32">
        <f>C264+C265+C289+C296+C298+C302+C305+C308+C313</f>
        <v>2070000</v>
      </c>
      <c r="D263" s="32">
        <f>D264+D265+D289+D296+D298+D302+D305+D308+D313</f>
        <v>732050</v>
      </c>
      <c r="E263" s="32">
        <f>E264+E265+E289+E296+E298+E302+E305+E308+E313</f>
        <v>8900000</v>
      </c>
      <c r="H263" s="41">
        <f t="shared" si="21"/>
        <v>2070000</v>
      </c>
    </row>
    <row r="264" spans="1:10" hidden="1" outlineLevel="2">
      <c r="A264" s="6">
        <v>1101</v>
      </c>
      <c r="B264" s="4" t="s">
        <v>34</v>
      </c>
      <c r="C264" s="5">
        <v>732050</v>
      </c>
      <c r="D264" s="5">
        <f>C264</f>
        <v>732050</v>
      </c>
      <c r="E264" s="5">
        <v>2688000</v>
      </c>
      <c r="H264" s="41">
        <f t="shared" si="21"/>
        <v>732050</v>
      </c>
    </row>
    <row r="265" spans="1:10" hidden="1" outlineLevel="2">
      <c r="A265" s="6">
        <v>1101</v>
      </c>
      <c r="B265" s="4" t="s">
        <v>35</v>
      </c>
      <c r="C265" s="5">
        <v>890950</v>
      </c>
      <c r="D265" s="5">
        <f>SUM(D266:D288)</f>
        <v>0</v>
      </c>
      <c r="E265" s="5">
        <v>4263000</v>
      </c>
      <c r="H265" s="41">
        <f t="shared" si="21"/>
        <v>890950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35000</v>
      </c>
      <c r="D289" s="5">
        <f>SUM(D290:D295)</f>
        <v>0</v>
      </c>
      <c r="E289" s="5">
        <v>144500</v>
      </c>
      <c r="H289" s="41">
        <f t="shared" si="21"/>
        <v>35000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/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1000</v>
      </c>
      <c r="D296" s="5">
        <f>SUM(D297)</f>
        <v>0</v>
      </c>
      <c r="E296" s="5">
        <v>2500</v>
      </c>
      <c r="H296" s="41">
        <f t="shared" si="21"/>
        <v>1000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53750</v>
      </c>
      <c r="D298" s="5">
        <f>SUM(D299:D301)</f>
        <v>0</v>
      </c>
      <c r="E298" s="5">
        <v>217000</v>
      </c>
      <c r="H298" s="41">
        <f t="shared" si="21"/>
        <v>53750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50000</v>
      </c>
      <c r="D302" s="5">
        <f>SUM(D303:D304)</f>
        <v>0</v>
      </c>
      <c r="E302" s="5">
        <v>200000</v>
      </c>
      <c r="H302" s="41">
        <f t="shared" si="21"/>
        <v>50000</v>
      </c>
    </row>
    <row r="303" spans="1:8" hidden="1" outlineLevel="3">
      <c r="A303" s="29"/>
      <c r="B303" s="28" t="s">
        <v>252</v>
      </c>
      <c r="C303" s="30"/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/>
      <c r="D304" s="30">
        <f>C304</f>
        <v>0</v>
      </c>
      <c r="E304" s="30"/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30000</v>
      </c>
      <c r="D305" s="5">
        <f>SUM(D306:D307)</f>
        <v>0</v>
      </c>
      <c r="E305" s="5">
        <v>138000</v>
      </c>
      <c r="H305" s="41">
        <f t="shared" si="21"/>
        <v>30000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277250</v>
      </c>
      <c r="D308" s="5">
        <f>SUM(D309:D312)</f>
        <v>0</v>
      </c>
      <c r="E308" s="5">
        <v>1247000</v>
      </c>
      <c r="H308" s="41">
        <f t="shared" si="21"/>
        <v>277250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 collapsed="1">
      <c r="A314" s="168" t="s">
        <v>601</v>
      </c>
      <c r="B314" s="169"/>
      <c r="C314" s="32">
        <f>C315+C325+C331+C336+C337+C338+C328</f>
        <v>37500</v>
      </c>
      <c r="D314" s="32">
        <f>D315+D325+D331+D336+D337+D338+D328</f>
        <v>0</v>
      </c>
      <c r="E314" s="32">
        <f>E315+E325+E331+E336+E337+E338+E328</f>
        <v>150000</v>
      </c>
      <c r="H314" s="41">
        <f t="shared" si="21"/>
        <v>37500</v>
      </c>
    </row>
    <row r="315" spans="1:8" hidden="1" outlineLevel="2">
      <c r="A315" s="6">
        <v>1102</v>
      </c>
      <c r="B315" s="4" t="s">
        <v>65</v>
      </c>
      <c r="C315" s="5">
        <v>14375</v>
      </c>
      <c r="D315" s="5">
        <f>SUM(D316:D324)</f>
        <v>0</v>
      </c>
      <c r="E315" s="5">
        <v>57500</v>
      </c>
      <c r="H315" s="41">
        <f t="shared" si="21"/>
        <v>14375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17500</v>
      </c>
      <c r="D325" s="5">
        <f>SUM(D326:D327)</f>
        <v>0</v>
      </c>
      <c r="E325" s="5">
        <v>70000</v>
      </c>
      <c r="H325" s="41">
        <f t="shared" si="28"/>
        <v>17500</v>
      </c>
    </row>
    <row r="326" spans="1:8" hidden="1" outlineLevel="3">
      <c r="A326" s="29"/>
      <c r="B326" s="28" t="s">
        <v>264</v>
      </c>
      <c r="C326" s="30"/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675</v>
      </c>
      <c r="D328" s="5">
        <f>SUM(D329:D330)</f>
        <v>0</v>
      </c>
      <c r="E328" s="5">
        <v>2700</v>
      </c>
      <c r="H328" s="41">
        <f t="shared" si="28"/>
        <v>675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4950</v>
      </c>
      <c r="D331" s="5">
        <f>SUM(D332:D335)</f>
        <v>0</v>
      </c>
      <c r="E331" s="5">
        <v>19800</v>
      </c>
      <c r="H331" s="41">
        <f t="shared" si="28"/>
        <v>4950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4" t="s">
        <v>270</v>
      </c>
      <c r="B339" s="165"/>
      <c r="C339" s="33">
        <f>C340+C444+C482</f>
        <v>1670775</v>
      </c>
      <c r="D339" s="33">
        <f>D340+D444+D482</f>
        <v>1670775</v>
      </c>
      <c r="E339" s="33">
        <f>E340+E444+E482</f>
        <v>7118500</v>
      </c>
      <c r="G339" s="39" t="s">
        <v>591</v>
      </c>
      <c r="H339" s="41">
        <f t="shared" si="28"/>
        <v>1670775</v>
      </c>
      <c r="I339" s="42"/>
      <c r="J339" s="40" t="b">
        <f>AND(H339=I339)</f>
        <v>0</v>
      </c>
    </row>
    <row r="340" spans="1:10" outlineLevel="1">
      <c r="A340" s="168" t="s">
        <v>271</v>
      </c>
      <c r="B340" s="169"/>
      <c r="C340" s="32">
        <f>C341+C342+C343+C344+C347+C348+C353+C356+C357+C362+C367+C368+C371+C372+C373+C376+C377+C378+C382+C388+C391+C392+C395+C398+C399+C404+C407+C408+C409+C412+C415+C416+C419+C420+C421+C422+C429+C443</f>
        <v>1174275</v>
      </c>
      <c r="D340" s="32">
        <f>D341+D342+D343+D344+D347+D348+D353+D356+D357+D362+D367+BH290669+D371+D372+D373+D376+D377+D378+D382+D388+D391+D392+D395+D398+D399+D404+D407+D408+D409+D412+D415+D416+D419+D420+D421+D422+D429+D443</f>
        <v>1174275</v>
      </c>
      <c r="E340" s="32">
        <f>E341+E342+E343+E344+E347+E348+E353+E356+E357+E362+E367+BI290669+E371+E372+E373+E376+E377+E378+E382+E388+E391+E392+E395+E398+E399+E404+E407+E408+E409+E412+E415+E416+E419+E420+E421+E422+E429+E443</f>
        <v>5217500</v>
      </c>
      <c r="H340" s="41">
        <f t="shared" si="28"/>
        <v>1174275</v>
      </c>
    </row>
    <row r="341" spans="1:10" hidden="1" outlineLevel="2">
      <c r="A341" s="6">
        <v>2201</v>
      </c>
      <c r="B341" s="34" t="s">
        <v>272</v>
      </c>
      <c r="C341" s="5">
        <v>25000</v>
      </c>
      <c r="D341" s="5">
        <f>C341</f>
        <v>25000</v>
      </c>
      <c r="E341" s="5">
        <v>296000</v>
      </c>
      <c r="H341" s="41">
        <f t="shared" si="28"/>
        <v>25000</v>
      </c>
    </row>
    <row r="342" spans="1:10" hidden="1" outlineLevel="2">
      <c r="A342" s="6">
        <v>2201</v>
      </c>
      <c r="B342" s="4" t="s">
        <v>40</v>
      </c>
      <c r="C342" s="5">
        <v>17500</v>
      </c>
      <c r="D342" s="5">
        <f t="shared" ref="D342:D343" si="31">C342</f>
        <v>17500</v>
      </c>
      <c r="E342" s="5">
        <v>70000</v>
      </c>
      <c r="H342" s="41">
        <f t="shared" si="28"/>
        <v>17500</v>
      </c>
    </row>
    <row r="343" spans="1:10" hidden="1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v>974000</v>
      </c>
      <c r="H343" s="41">
        <f t="shared" si="28"/>
        <v>250000</v>
      </c>
    </row>
    <row r="344" spans="1:10" hidden="1" outlineLevel="2">
      <c r="A344" s="6">
        <v>2201</v>
      </c>
      <c r="B344" s="4" t="s">
        <v>273</v>
      </c>
      <c r="C344" s="5">
        <f>SUM(C345:C346)</f>
        <v>40075</v>
      </c>
      <c r="D344" s="5">
        <f>SUM(D345:D346)</f>
        <v>40075</v>
      </c>
      <c r="E344" s="5">
        <f>SUM(E345:E346)</f>
        <v>150000</v>
      </c>
      <c r="H344" s="41">
        <f t="shared" si="28"/>
        <v>40075</v>
      </c>
    </row>
    <row r="345" spans="1:10" hidden="1" outlineLevel="3">
      <c r="A345" s="29"/>
      <c r="B345" s="28" t="s">
        <v>274</v>
      </c>
      <c r="C345" s="30">
        <v>8750</v>
      </c>
      <c r="D345" s="30">
        <f t="shared" ref="D345:D347" si="32">C345</f>
        <v>8750</v>
      </c>
      <c r="E345" s="30">
        <v>40000</v>
      </c>
      <c r="H345" s="41">
        <f t="shared" si="28"/>
        <v>8750</v>
      </c>
    </row>
    <row r="346" spans="1:10" hidden="1" outlineLevel="3">
      <c r="A346" s="29"/>
      <c r="B346" s="28" t="s">
        <v>275</v>
      </c>
      <c r="C346" s="30">
        <v>31325</v>
      </c>
      <c r="D346" s="30">
        <f t="shared" si="32"/>
        <v>31325</v>
      </c>
      <c r="E346" s="30">
        <v>110000</v>
      </c>
      <c r="H346" s="41">
        <f t="shared" si="28"/>
        <v>31325</v>
      </c>
    </row>
    <row r="347" spans="1:10" hidden="1" outlineLevel="2">
      <c r="A347" s="6">
        <v>2201</v>
      </c>
      <c r="B347" s="4" t="s">
        <v>276</v>
      </c>
      <c r="C347" s="5">
        <v>25000</v>
      </c>
      <c r="D347" s="5">
        <f t="shared" si="32"/>
        <v>25000</v>
      </c>
      <c r="E347" s="5">
        <v>100000</v>
      </c>
      <c r="H347" s="41">
        <f t="shared" si="28"/>
        <v>25000</v>
      </c>
    </row>
    <row r="348" spans="1:10" hidden="1" outlineLevel="2">
      <c r="A348" s="6">
        <v>2201</v>
      </c>
      <c r="B348" s="4" t="s">
        <v>277</v>
      </c>
      <c r="C348" s="5">
        <f>SUM(C349:C352)</f>
        <v>160000</v>
      </c>
      <c r="D348" s="5">
        <f>SUM(D349:D352)</f>
        <v>160000</v>
      </c>
      <c r="E348" s="5">
        <f>SUM(E349:E352)</f>
        <v>745000</v>
      </c>
      <c r="H348" s="41">
        <f t="shared" si="28"/>
        <v>160000</v>
      </c>
    </row>
    <row r="349" spans="1:10" hidden="1" outlineLevel="3">
      <c r="A349" s="29"/>
      <c r="B349" s="28" t="s">
        <v>278</v>
      </c>
      <c r="C349" s="30">
        <v>137500</v>
      </c>
      <c r="D349" s="30">
        <f>C349</f>
        <v>137500</v>
      </c>
      <c r="E349" s="30">
        <v>650000</v>
      </c>
      <c r="H349" s="41">
        <f t="shared" si="28"/>
        <v>137500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16250</v>
      </c>
      <c r="D351" s="30">
        <f t="shared" si="33"/>
        <v>16250</v>
      </c>
      <c r="E351" s="30">
        <v>65000</v>
      </c>
      <c r="H351" s="41">
        <f t="shared" si="28"/>
        <v>16250</v>
      </c>
    </row>
    <row r="352" spans="1:10" hidden="1" outlineLevel="3">
      <c r="A352" s="29"/>
      <c r="B352" s="28" t="s">
        <v>281</v>
      </c>
      <c r="C352" s="30">
        <v>6250</v>
      </c>
      <c r="D352" s="30">
        <f t="shared" si="33"/>
        <v>6250</v>
      </c>
      <c r="E352" s="30">
        <v>30000</v>
      </c>
      <c r="H352" s="41">
        <f t="shared" si="28"/>
        <v>6250</v>
      </c>
    </row>
    <row r="353" spans="1:8" hidden="1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12000</v>
      </c>
      <c r="H353" s="41">
        <f t="shared" si="28"/>
        <v>3000</v>
      </c>
    </row>
    <row r="354" spans="1:8" hidden="1" outlineLevel="3">
      <c r="A354" s="29"/>
      <c r="B354" s="28" t="s">
        <v>42</v>
      </c>
      <c r="C354" s="30">
        <v>2500</v>
      </c>
      <c r="D354" s="30">
        <f t="shared" ref="D354:D356" si="34">C354</f>
        <v>2500</v>
      </c>
      <c r="E354" s="30">
        <v>10000</v>
      </c>
      <c r="H354" s="41">
        <f t="shared" si="28"/>
        <v>2500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v>2000</v>
      </c>
      <c r="H355" s="41">
        <f t="shared" si="28"/>
        <v>500</v>
      </c>
    </row>
    <row r="356" spans="1:8" hidden="1" outlineLevel="2">
      <c r="A356" s="6">
        <v>2201</v>
      </c>
      <c r="B356" s="4" t="s">
        <v>284</v>
      </c>
      <c r="C356" s="5">
        <v>3750</v>
      </c>
      <c r="D356" s="5">
        <f t="shared" si="34"/>
        <v>3750</v>
      </c>
      <c r="E356" s="5">
        <v>15000</v>
      </c>
      <c r="H356" s="41">
        <f t="shared" si="28"/>
        <v>3750</v>
      </c>
    </row>
    <row r="357" spans="1:8" hidden="1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90000</v>
      </c>
      <c r="H357" s="41">
        <f t="shared" si="28"/>
        <v>20000</v>
      </c>
    </row>
    <row r="358" spans="1:8" hidden="1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v>70000</v>
      </c>
      <c r="H358" s="41">
        <f t="shared" si="28"/>
        <v>15000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v>20000</v>
      </c>
      <c r="H360" s="41">
        <f t="shared" si="28"/>
        <v>5000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116250</v>
      </c>
      <c r="D362" s="5">
        <f>SUM(D363:D366)</f>
        <v>116250</v>
      </c>
      <c r="E362" s="5">
        <f>SUM(E363:E366)</f>
        <v>567000</v>
      </c>
      <c r="H362" s="41">
        <f t="shared" si="28"/>
        <v>116250</v>
      </c>
    </row>
    <row r="363" spans="1:8" hidden="1" outlineLevel="3">
      <c r="A363" s="29"/>
      <c r="B363" s="28" t="s">
        <v>291</v>
      </c>
      <c r="C363" s="30">
        <v>12500</v>
      </c>
      <c r="D363" s="30">
        <f>C363</f>
        <v>12500</v>
      </c>
      <c r="E363" s="30">
        <v>50000</v>
      </c>
      <c r="H363" s="41">
        <f t="shared" si="28"/>
        <v>12500</v>
      </c>
    </row>
    <row r="364" spans="1:8" hidden="1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v>502000</v>
      </c>
      <c r="H364" s="41">
        <f t="shared" si="28"/>
        <v>100000</v>
      </c>
    </row>
    <row r="365" spans="1:8" hidden="1" outlineLevel="3">
      <c r="A365" s="29"/>
      <c r="B365" s="28" t="s">
        <v>293</v>
      </c>
      <c r="C365" s="30">
        <v>3750</v>
      </c>
      <c r="D365" s="30">
        <f t="shared" si="36"/>
        <v>3750</v>
      </c>
      <c r="E365" s="30">
        <v>15000</v>
      </c>
      <c r="H365" s="41">
        <f t="shared" si="28"/>
        <v>3750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3750</v>
      </c>
      <c r="D367" s="5">
        <f>C367</f>
        <v>3750</v>
      </c>
      <c r="E367" s="5">
        <v>15000</v>
      </c>
      <c r="H367" s="41">
        <f t="shared" si="28"/>
        <v>3750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7500</v>
      </c>
      <c r="D371" s="5">
        <f t="shared" si="37"/>
        <v>7500</v>
      </c>
      <c r="E371" s="5">
        <v>40000</v>
      </c>
      <c r="H371" s="41">
        <f t="shared" si="28"/>
        <v>7500</v>
      </c>
    </row>
    <row r="372" spans="1:8" hidden="1" outlineLevel="2">
      <c r="A372" s="6">
        <v>2201</v>
      </c>
      <c r="B372" s="4" t="s">
        <v>45</v>
      </c>
      <c r="C372" s="5">
        <v>17500</v>
      </c>
      <c r="D372" s="5">
        <f t="shared" si="37"/>
        <v>17500</v>
      </c>
      <c r="E372" s="5">
        <v>80000</v>
      </c>
      <c r="H372" s="41">
        <f t="shared" si="28"/>
        <v>17500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2500</v>
      </c>
      <c r="D373" s="5">
        <f>SUM(D374:D375)</f>
        <v>2500</v>
      </c>
      <c r="E373" s="5">
        <f>SUM(E374:E375)</f>
        <v>10000</v>
      </c>
      <c r="H373" s="41">
        <f t="shared" si="28"/>
        <v>2500</v>
      </c>
    </row>
    <row r="374" spans="1:8" hidden="1" outlineLevel="3">
      <c r="A374" s="29"/>
      <c r="B374" s="28" t="s">
        <v>299</v>
      </c>
      <c r="C374" s="30">
        <v>2500</v>
      </c>
      <c r="D374" s="30">
        <f t="shared" ref="D374:E377" si="38">C374</f>
        <v>2500</v>
      </c>
      <c r="E374" s="30">
        <v>10000</v>
      </c>
      <c r="H374" s="41">
        <f t="shared" si="28"/>
        <v>2500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v>12000</v>
      </c>
      <c r="H376" s="41">
        <f t="shared" si="28"/>
        <v>3000</v>
      </c>
    </row>
    <row r="377" spans="1:8" hidden="1" outlineLevel="2" collapsed="1">
      <c r="A377" s="6">
        <v>2201</v>
      </c>
      <c r="B377" s="4" t="s">
        <v>302</v>
      </c>
      <c r="C377" s="5">
        <v>7000</v>
      </c>
      <c r="D377" s="5">
        <f t="shared" si="38"/>
        <v>7000</v>
      </c>
      <c r="E377" s="5">
        <v>30000</v>
      </c>
      <c r="H377" s="41">
        <f t="shared" si="28"/>
        <v>7000</v>
      </c>
    </row>
    <row r="378" spans="1:8" hidden="1" outlineLevel="2">
      <c r="A378" s="6">
        <v>2201</v>
      </c>
      <c r="B378" s="4" t="s">
        <v>303</v>
      </c>
      <c r="C378" s="5">
        <f>SUM(C379:C381)</f>
        <v>15000</v>
      </c>
      <c r="D378" s="5">
        <f>SUM(D379:D381)</f>
        <v>15000</v>
      </c>
      <c r="E378" s="5">
        <f>SUM(E379:E381)</f>
        <v>80000</v>
      </c>
      <c r="H378" s="41">
        <f t="shared" si="28"/>
        <v>15000</v>
      </c>
    </row>
    <row r="379" spans="1:8" hidden="1" outlineLevel="3">
      <c r="A379" s="29"/>
      <c r="B379" s="28" t="s">
        <v>46</v>
      </c>
      <c r="C379" s="30">
        <v>7500</v>
      </c>
      <c r="D379" s="30">
        <f>C379</f>
        <v>7500</v>
      </c>
      <c r="E379" s="30">
        <v>50000</v>
      </c>
      <c r="H379" s="41">
        <f t="shared" si="28"/>
        <v>7500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7500</v>
      </c>
      <c r="D381" s="30">
        <f t="shared" si="39"/>
        <v>7500</v>
      </c>
      <c r="E381" s="30">
        <v>30000</v>
      </c>
      <c r="H381" s="41">
        <f t="shared" si="28"/>
        <v>7500</v>
      </c>
    </row>
    <row r="382" spans="1:8" hidden="1" outlineLevel="2">
      <c r="A382" s="6">
        <v>2201</v>
      </c>
      <c r="B382" s="4" t="s">
        <v>114</v>
      </c>
      <c r="C382" s="5">
        <f>SUM(C383:C387)</f>
        <v>5750</v>
      </c>
      <c r="D382" s="5">
        <f>SUM(D383:D387)</f>
        <v>5750</v>
      </c>
      <c r="E382" s="5">
        <f>SUM(E383:E387)</f>
        <v>23000</v>
      </c>
      <c r="H382" s="41">
        <f t="shared" si="28"/>
        <v>5750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v>6000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1750</v>
      </c>
      <c r="D384" s="30">
        <f t="shared" ref="D384:D387" si="40">C384</f>
        <v>1750</v>
      </c>
      <c r="E384" s="30">
        <v>7000</v>
      </c>
      <c r="H384" s="41">
        <f t="shared" si="28"/>
        <v>1750</v>
      </c>
    </row>
    <row r="385" spans="1:8" hidden="1" outlineLevel="3">
      <c r="A385" s="29"/>
      <c r="B385" s="28" t="s">
        <v>306</v>
      </c>
      <c r="C385" s="30">
        <v>125</v>
      </c>
      <c r="D385" s="30">
        <f t="shared" si="40"/>
        <v>125</v>
      </c>
      <c r="E385" s="30">
        <v>500</v>
      </c>
      <c r="H385" s="41">
        <f t="shared" si="28"/>
        <v>125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v>6000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>
        <v>875</v>
      </c>
      <c r="D387" s="30">
        <f t="shared" si="40"/>
        <v>875</v>
      </c>
      <c r="E387" s="30">
        <v>3500</v>
      </c>
      <c r="H387" s="41">
        <f t="shared" si="41"/>
        <v>875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10000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v>10000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1750</v>
      </c>
      <c r="D391" s="5">
        <f t="shared" si="42"/>
        <v>1750</v>
      </c>
      <c r="E391" s="5">
        <v>10000</v>
      </c>
      <c r="H391" s="41">
        <f t="shared" si="41"/>
        <v>1750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32500</v>
      </c>
      <c r="D392" s="5">
        <f>SUM(D393:D394)</f>
        <v>32500</v>
      </c>
      <c r="E392" s="5">
        <f>SUM(E393:E394)</f>
        <v>170000</v>
      </c>
      <c r="H392" s="41">
        <f t="shared" si="41"/>
        <v>32500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32500</v>
      </c>
      <c r="D394" s="30">
        <f>C394</f>
        <v>32500</v>
      </c>
      <c r="E394" s="30">
        <v>170000</v>
      </c>
      <c r="H394" s="41">
        <f t="shared" si="41"/>
        <v>32500</v>
      </c>
    </row>
    <row r="395" spans="1:8" hidden="1" outlineLevel="2">
      <c r="A395" s="6">
        <v>2201</v>
      </c>
      <c r="B395" s="4" t="s">
        <v>115</v>
      </c>
      <c r="C395" s="5">
        <f>SUM(C396:C397)</f>
        <v>250</v>
      </c>
      <c r="D395" s="5">
        <f>SUM(D396:D397)</f>
        <v>250</v>
      </c>
      <c r="E395" s="5">
        <f>SUM(E396:E397)</f>
        <v>1000</v>
      </c>
      <c r="H395" s="41">
        <f t="shared" si="41"/>
        <v>250</v>
      </c>
    </row>
    <row r="396" spans="1:8" hidden="1" outlineLevel="3">
      <c r="A396" s="29"/>
      <c r="B396" s="28" t="s">
        <v>315</v>
      </c>
      <c r="C396" s="30">
        <v>125</v>
      </c>
      <c r="D396" s="30">
        <f t="shared" ref="D396:D398" si="43">C396</f>
        <v>125</v>
      </c>
      <c r="E396" s="30">
        <v>500</v>
      </c>
      <c r="H396" s="41">
        <f t="shared" si="41"/>
        <v>125</v>
      </c>
    </row>
    <row r="397" spans="1:8" hidden="1" outlineLevel="3">
      <c r="A397" s="29"/>
      <c r="B397" s="28" t="s">
        <v>316</v>
      </c>
      <c r="C397" s="30">
        <v>125</v>
      </c>
      <c r="D397" s="30">
        <f t="shared" si="43"/>
        <v>125</v>
      </c>
      <c r="E397" s="30">
        <v>500</v>
      </c>
      <c r="H397" s="41">
        <f t="shared" si="41"/>
        <v>125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v>2000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2500</v>
      </c>
      <c r="D399" s="5">
        <f>SUM(D400:D403)</f>
        <v>2500</v>
      </c>
      <c r="E399" s="5">
        <f>SUM(E400:E403)</f>
        <v>35000</v>
      </c>
      <c r="H399" s="41">
        <f t="shared" si="41"/>
        <v>2500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2500</v>
      </c>
      <c r="D401" s="30">
        <f t="shared" ref="D401:E403" si="44">C401</f>
        <v>2500</v>
      </c>
      <c r="E401" s="30">
        <v>35000</v>
      </c>
      <c r="H401" s="41">
        <f t="shared" si="41"/>
        <v>2500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750</v>
      </c>
      <c r="D404" s="5">
        <f>SUM(D405:D406)</f>
        <v>750</v>
      </c>
      <c r="E404" s="5">
        <f>SUM(E405:E406)</f>
        <v>10000</v>
      </c>
      <c r="H404" s="41">
        <f t="shared" si="41"/>
        <v>750</v>
      </c>
    </row>
    <row r="405" spans="1:8" hidden="1" outlineLevel="3">
      <c r="A405" s="29"/>
      <c r="B405" s="28" t="s">
        <v>323</v>
      </c>
      <c r="C405" s="30">
        <v>250</v>
      </c>
      <c r="D405" s="30">
        <f t="shared" ref="D405:E408" si="45">C405</f>
        <v>250</v>
      </c>
      <c r="E405" s="30">
        <v>5000</v>
      </c>
      <c r="H405" s="41">
        <f t="shared" si="41"/>
        <v>250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v>5000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v>30000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3750</v>
      </c>
      <c r="D412" s="5">
        <f>SUM(D413:D414)</f>
        <v>3750</v>
      </c>
      <c r="E412" s="5">
        <f>SUM(E413:E414)</f>
        <v>15000</v>
      </c>
      <c r="H412" s="41">
        <f t="shared" si="41"/>
        <v>3750</v>
      </c>
    </row>
    <row r="413" spans="1:8" hidden="1" outlineLevel="3" collapsed="1">
      <c r="A413" s="29"/>
      <c r="B413" s="28" t="s">
        <v>328</v>
      </c>
      <c r="C413" s="30">
        <v>3750</v>
      </c>
      <c r="D413" s="30">
        <f t="shared" ref="D413:E415" si="46">C413</f>
        <v>3750</v>
      </c>
      <c r="E413" s="30">
        <v>15000</v>
      </c>
      <c r="H413" s="41">
        <f t="shared" si="41"/>
        <v>3750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8500</v>
      </c>
      <c r="D415" s="5">
        <f t="shared" si="46"/>
        <v>8500</v>
      </c>
      <c r="E415" s="5">
        <v>15000</v>
      </c>
      <c r="H415" s="41">
        <f t="shared" si="41"/>
        <v>8500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3750</v>
      </c>
      <c r="D416" s="5">
        <f>SUM(D417:D418)</f>
        <v>3750</v>
      </c>
      <c r="E416" s="5">
        <f>SUM(E417:E418)</f>
        <v>30000</v>
      </c>
      <c r="H416" s="41">
        <f t="shared" si="41"/>
        <v>3750</v>
      </c>
    </row>
    <row r="417" spans="1:8" hidden="1" outlineLevel="3" collapsed="1">
      <c r="A417" s="29"/>
      <c r="B417" s="28" t="s">
        <v>330</v>
      </c>
      <c r="C417" s="30">
        <v>3750</v>
      </c>
      <c r="D417" s="30">
        <f t="shared" ref="D417:E421" si="47">C417</f>
        <v>3750</v>
      </c>
      <c r="E417" s="30">
        <v>30000</v>
      </c>
      <c r="H417" s="41">
        <f t="shared" si="41"/>
        <v>3750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2500</v>
      </c>
      <c r="D419" s="5">
        <f t="shared" si="47"/>
        <v>2500</v>
      </c>
      <c r="E419" s="5">
        <v>10000</v>
      </c>
      <c r="H419" s="41">
        <f t="shared" si="41"/>
        <v>2500</v>
      </c>
    </row>
    <row r="420" spans="1:8" hidden="1" outlineLevel="2">
      <c r="A420" s="6">
        <v>2201</v>
      </c>
      <c r="B420" s="4" t="s">
        <v>334</v>
      </c>
      <c r="C420" s="5">
        <v>1250</v>
      </c>
      <c r="D420" s="5">
        <f t="shared" si="47"/>
        <v>1250</v>
      </c>
      <c r="E420" s="5">
        <v>5000</v>
      </c>
      <c r="H420" s="41">
        <f t="shared" si="41"/>
        <v>1250</v>
      </c>
    </row>
    <row r="421" spans="1:8" hidden="1" outlineLevel="2" collapsed="1">
      <c r="A421" s="6">
        <v>2201</v>
      </c>
      <c r="B421" s="4" t="s">
        <v>335</v>
      </c>
      <c r="C421" s="5">
        <v>12500</v>
      </c>
      <c r="D421" s="5">
        <f t="shared" si="47"/>
        <v>12500</v>
      </c>
      <c r="E421" s="5">
        <v>20000</v>
      </c>
      <c r="H421" s="41">
        <f t="shared" si="41"/>
        <v>12500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1200</v>
      </c>
      <c r="D422" s="5">
        <f>SUM(D423:D428)</f>
        <v>1200</v>
      </c>
      <c r="E422" s="5">
        <f>SUM(E423:E428)</f>
        <v>5000</v>
      </c>
      <c r="H422" s="41">
        <f t="shared" si="41"/>
        <v>1200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1200</v>
      </c>
      <c r="D425" s="30">
        <f t="shared" si="48"/>
        <v>1200</v>
      </c>
      <c r="E425" s="30">
        <v>5000</v>
      </c>
      <c r="H425" s="41">
        <f t="shared" si="41"/>
        <v>1200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375000</v>
      </c>
      <c r="D429" s="5">
        <f>SUM(D430:D442)</f>
        <v>375000</v>
      </c>
      <c r="E429" s="5">
        <f>SUM(E430:E442)</f>
        <v>1540500</v>
      </c>
      <c r="H429" s="41">
        <f t="shared" si="41"/>
        <v>375000</v>
      </c>
    </row>
    <row r="430" spans="1:8" hidden="1" outlineLevel="3">
      <c r="A430" s="29"/>
      <c r="B430" s="28" t="s">
        <v>343</v>
      </c>
      <c r="C430" s="30">
        <v>22500</v>
      </c>
      <c r="D430" s="30">
        <f>C430</f>
        <v>22500</v>
      </c>
      <c r="E430" s="30">
        <v>23400</v>
      </c>
      <c r="H430" s="41">
        <f t="shared" si="41"/>
        <v>22500</v>
      </c>
    </row>
    <row r="431" spans="1:8" hidden="1" outlineLevel="3">
      <c r="A431" s="29"/>
      <c r="B431" s="28" t="s">
        <v>344</v>
      </c>
      <c r="C431" s="30">
        <v>137500</v>
      </c>
      <c r="D431" s="30">
        <f t="shared" ref="D431:E442" si="49">C431</f>
        <v>137500</v>
      </c>
      <c r="E431" s="30">
        <v>643200</v>
      </c>
      <c r="H431" s="41">
        <f t="shared" si="41"/>
        <v>137500</v>
      </c>
    </row>
    <row r="432" spans="1:8" hidden="1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v>52200</v>
      </c>
      <c r="H432" s="41">
        <f t="shared" si="41"/>
        <v>20000</v>
      </c>
    </row>
    <row r="433" spans="1:8" hidden="1" outlineLevel="3">
      <c r="A433" s="29"/>
      <c r="B433" s="28" t="s">
        <v>346</v>
      </c>
      <c r="C433" s="30">
        <v>12500</v>
      </c>
      <c r="D433" s="30">
        <f t="shared" si="49"/>
        <v>12500</v>
      </c>
      <c r="E433" s="30">
        <v>82700</v>
      </c>
      <c r="H433" s="41">
        <f t="shared" si="41"/>
        <v>12500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55625</v>
      </c>
      <c r="D439" s="30">
        <f t="shared" si="49"/>
        <v>55625</v>
      </c>
      <c r="E439" s="30">
        <v>357250</v>
      </c>
      <c r="H439" s="41">
        <f t="shared" si="41"/>
        <v>55625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v>84600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1875</v>
      </c>
      <c r="D441" s="30">
        <f t="shared" si="49"/>
        <v>1875</v>
      </c>
      <c r="E441" s="30">
        <v>4400</v>
      </c>
      <c r="H441" s="41">
        <f t="shared" si="41"/>
        <v>1875</v>
      </c>
    </row>
    <row r="442" spans="1:8" hidden="1" outlineLevel="3">
      <c r="A442" s="29"/>
      <c r="B442" s="28" t="s">
        <v>355</v>
      </c>
      <c r="C442" s="30">
        <v>125000</v>
      </c>
      <c r="D442" s="30">
        <f t="shared" si="49"/>
        <v>125000</v>
      </c>
      <c r="E442" s="30">
        <v>292750</v>
      </c>
      <c r="H442" s="41">
        <f t="shared" si="41"/>
        <v>125000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 collapsed="1">
      <c r="A444" s="168" t="s">
        <v>357</v>
      </c>
      <c r="B444" s="169"/>
      <c r="C444" s="32">
        <f>C445+C454+C455+C459+C462+C463+C468+C474+C477+C480+C481+C450</f>
        <v>496500</v>
      </c>
      <c r="D444" s="32">
        <f>D445+D454+D455+D459+D462+D463+D468+D474+D477+D480+D481+D450</f>
        <v>496500</v>
      </c>
      <c r="E444" s="32">
        <f>E445+E454+E455+E459+E462+E463+E468+E474+E477+E480+E481+E450</f>
        <v>1901000</v>
      </c>
      <c r="H444" s="41">
        <f t="shared" si="41"/>
        <v>496500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46500</v>
      </c>
      <c r="D445" s="5">
        <f>SUM(D446:D449)</f>
        <v>46500</v>
      </c>
      <c r="E445" s="5">
        <f>SUM(E446:E449)</f>
        <v>236000</v>
      </c>
      <c r="H445" s="41">
        <f t="shared" si="41"/>
        <v>46500</v>
      </c>
    </row>
    <row r="446" spans="1:8" ht="15" hidden="1" customHeight="1" outlineLevel="3">
      <c r="A446" s="28"/>
      <c r="B446" s="28" t="s">
        <v>359</v>
      </c>
      <c r="C446" s="30">
        <v>6250</v>
      </c>
      <c r="D446" s="30">
        <f>C446</f>
        <v>6250</v>
      </c>
      <c r="E446" s="30">
        <v>25000</v>
      </c>
      <c r="H446" s="41">
        <f t="shared" si="41"/>
        <v>6250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D449" si="50">C447</f>
        <v>5000</v>
      </c>
      <c r="E447" s="30">
        <v>20000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12500</v>
      </c>
      <c r="D448" s="30">
        <f t="shared" si="50"/>
        <v>12500</v>
      </c>
      <c r="E448" s="30">
        <v>50000</v>
      </c>
      <c r="H448" s="41">
        <f t="shared" si="41"/>
        <v>12500</v>
      </c>
    </row>
    <row r="449" spans="1:8" ht="15" hidden="1" customHeight="1" outlineLevel="3">
      <c r="A449" s="28"/>
      <c r="B449" s="28" t="s">
        <v>362</v>
      </c>
      <c r="C449" s="30">
        <v>22750</v>
      </c>
      <c r="D449" s="30">
        <f t="shared" si="50"/>
        <v>22750</v>
      </c>
      <c r="E449" s="30">
        <v>141000</v>
      </c>
      <c r="H449" s="41">
        <f t="shared" si="41"/>
        <v>22750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250000</v>
      </c>
      <c r="D450" s="5">
        <f>SUM(D451:D453)</f>
        <v>250000</v>
      </c>
      <c r="E450" s="5">
        <f>SUM(E451:E453)</f>
        <v>500000</v>
      </c>
      <c r="H450" s="41">
        <f t="shared" ref="H450:H514" si="51">C450</f>
        <v>250000</v>
      </c>
    </row>
    <row r="451" spans="1:8" ht="15" hidden="1" customHeight="1" outlineLevel="3">
      <c r="A451" s="28"/>
      <c r="B451" s="28" t="s">
        <v>364</v>
      </c>
      <c r="C451" s="30">
        <v>250000</v>
      </c>
      <c r="D451" s="30">
        <f>C451</f>
        <v>250000</v>
      </c>
      <c r="E451" s="30">
        <v>500000</v>
      </c>
      <c r="H451" s="41">
        <f t="shared" si="51"/>
        <v>250000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v>250000</v>
      </c>
      <c r="H454" s="41">
        <f t="shared" si="51"/>
        <v>50000</v>
      </c>
    </row>
    <row r="455" spans="1:8" hidden="1" outlineLevel="2">
      <c r="A455" s="6">
        <v>2202</v>
      </c>
      <c r="B455" s="4" t="s">
        <v>120</v>
      </c>
      <c r="C455" s="5">
        <f>SUM(C456:C458)</f>
        <v>27500</v>
      </c>
      <c r="D455" s="5">
        <f>SUM(D456:D458)</f>
        <v>27500</v>
      </c>
      <c r="E455" s="5">
        <f>SUM(E456:E458)</f>
        <v>215000</v>
      </c>
      <c r="H455" s="41">
        <f t="shared" si="51"/>
        <v>27500</v>
      </c>
    </row>
    <row r="456" spans="1:8" ht="15" hidden="1" customHeight="1" outlineLevel="3">
      <c r="A456" s="28"/>
      <c r="B456" s="28" t="s">
        <v>367</v>
      </c>
      <c r="C456" s="30">
        <v>25000</v>
      </c>
      <c r="D456" s="30">
        <f>C456</f>
        <v>25000</v>
      </c>
      <c r="E456" s="30">
        <v>200000</v>
      </c>
      <c r="H456" s="41">
        <f t="shared" si="51"/>
        <v>25000</v>
      </c>
    </row>
    <row r="457" spans="1:8" ht="15" hidden="1" customHeight="1" outlineLevel="3">
      <c r="A457" s="28"/>
      <c r="B457" s="28" t="s">
        <v>368</v>
      </c>
      <c r="C457" s="30">
        <v>2500</v>
      </c>
      <c r="D457" s="30">
        <f t="shared" ref="D457:E458" si="53">C457</f>
        <v>2500</v>
      </c>
      <c r="E457" s="30">
        <v>15000</v>
      </c>
      <c r="H457" s="41">
        <f t="shared" si="51"/>
        <v>2500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40000</v>
      </c>
      <c r="D459" s="5">
        <f>SUM(D460:D461)</f>
        <v>40000</v>
      </c>
      <c r="E459" s="5">
        <f>SUM(E460:E461)</f>
        <v>215000</v>
      </c>
      <c r="H459" s="41">
        <f t="shared" si="51"/>
        <v>40000</v>
      </c>
    </row>
    <row r="460" spans="1:8" ht="15" hidden="1" customHeight="1" outlineLevel="3">
      <c r="A460" s="28"/>
      <c r="B460" s="28" t="s">
        <v>369</v>
      </c>
      <c r="C460" s="30">
        <v>38750</v>
      </c>
      <c r="D460" s="30">
        <f t="shared" ref="D460:E462" si="54">C460</f>
        <v>38750</v>
      </c>
      <c r="E460" s="30">
        <v>205000</v>
      </c>
      <c r="H460" s="41">
        <f t="shared" si="51"/>
        <v>38750</v>
      </c>
    </row>
    <row r="461" spans="1:8" ht="15" hidden="1" customHeight="1" outlineLevel="3">
      <c r="A461" s="28"/>
      <c r="B461" s="28" t="s">
        <v>370</v>
      </c>
      <c r="C461" s="30">
        <v>1250</v>
      </c>
      <c r="D461" s="30">
        <f t="shared" si="54"/>
        <v>1250</v>
      </c>
      <c r="E461" s="30">
        <v>10000</v>
      </c>
      <c r="H461" s="41">
        <f t="shared" si="51"/>
        <v>1250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12500</v>
      </c>
      <c r="D463" s="5">
        <f>SUM(D464:D467)</f>
        <v>12500</v>
      </c>
      <c r="E463" s="5">
        <f>SUM(E464:E467)</f>
        <v>30000</v>
      </c>
      <c r="H463" s="41">
        <f t="shared" si="51"/>
        <v>12500</v>
      </c>
    </row>
    <row r="464" spans="1:8" ht="15" hidden="1" customHeight="1" outlineLevel="3">
      <c r="A464" s="28"/>
      <c r="B464" s="28" t="s">
        <v>373</v>
      </c>
      <c r="C464" s="30">
        <v>12500</v>
      </c>
      <c r="D464" s="30">
        <f>C464</f>
        <v>12500</v>
      </c>
      <c r="E464" s="30">
        <v>30000</v>
      </c>
      <c r="H464" s="41">
        <f t="shared" si="51"/>
        <v>12500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57500</v>
      </c>
      <c r="D474" s="5">
        <f>SUM(D475:D476)</f>
        <v>57500</v>
      </c>
      <c r="E474" s="5">
        <f>SUM(E475:E476)</f>
        <v>335000</v>
      </c>
      <c r="H474" s="41">
        <f t="shared" si="51"/>
        <v>57500</v>
      </c>
    </row>
    <row r="475" spans="1:8" ht="15" hidden="1" customHeight="1" outlineLevel="3">
      <c r="A475" s="28"/>
      <c r="B475" s="28" t="s">
        <v>383</v>
      </c>
      <c r="C475" s="30">
        <v>12500</v>
      </c>
      <c r="D475" s="30">
        <f>C475</f>
        <v>12500</v>
      </c>
      <c r="E475" s="30">
        <v>55000</v>
      </c>
      <c r="H475" s="41">
        <f t="shared" si="51"/>
        <v>12500</v>
      </c>
    </row>
    <row r="476" spans="1:8" ht="15" hidden="1" customHeight="1" outlineLevel="3">
      <c r="A476" s="28"/>
      <c r="B476" s="28" t="s">
        <v>384</v>
      </c>
      <c r="C476" s="30">
        <v>45000</v>
      </c>
      <c r="D476" s="30">
        <f>C476</f>
        <v>45000</v>
      </c>
      <c r="E476" s="30">
        <v>280000</v>
      </c>
      <c r="H476" s="41">
        <f t="shared" si="51"/>
        <v>45000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12500</v>
      </c>
      <c r="D480" s="5">
        <f t="shared" si="57"/>
        <v>12500</v>
      </c>
      <c r="E480" s="5">
        <v>120000</v>
      </c>
      <c r="H480" s="41">
        <f t="shared" si="51"/>
        <v>12500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 collapsed="1">
      <c r="A482" s="168" t="s">
        <v>388</v>
      </c>
      <c r="B482" s="169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4" t="s">
        <v>389</v>
      </c>
      <c r="B483" s="175"/>
      <c r="C483" s="35">
        <f>C484+C504+C510+C523+C529+C539+C509</f>
        <v>257250</v>
      </c>
      <c r="D483" s="35">
        <f t="shared" ref="D483:E483" si="58">D484+D504+D510+D523+D529+D539+D509</f>
        <v>257250</v>
      </c>
      <c r="E483" s="35">
        <f t="shared" si="58"/>
        <v>1214000</v>
      </c>
      <c r="G483" s="39" t="s">
        <v>592</v>
      </c>
      <c r="H483" s="41">
        <f t="shared" si="51"/>
        <v>257250</v>
      </c>
      <c r="I483" s="42"/>
      <c r="J483" s="40" t="b">
        <f>AND(H483=I483)</f>
        <v>0</v>
      </c>
    </row>
    <row r="484" spans="1:10" outlineLevel="1">
      <c r="A484" s="168" t="s">
        <v>390</v>
      </c>
      <c r="B484" s="169"/>
      <c r="C484" s="32">
        <f>C485+C486+C490+C491+C494+C497+C500+C501+C502+C503</f>
        <v>168000</v>
      </c>
      <c r="D484" s="32">
        <f>D485+D486+D490+D491+D494+D497+D500+D501+D502+D503</f>
        <v>168000</v>
      </c>
      <c r="E484" s="32">
        <f>E485+E486+E490+E491+E494+E497+E500+E501+E502+E503</f>
        <v>412000</v>
      </c>
      <c r="H484" s="41">
        <f t="shared" si="51"/>
        <v>168000</v>
      </c>
    </row>
    <row r="485" spans="1:10" hidden="1" outlineLevel="2">
      <c r="A485" s="6">
        <v>3302</v>
      </c>
      <c r="B485" s="4" t="s">
        <v>391</v>
      </c>
      <c r="C485" s="5">
        <v>101250</v>
      </c>
      <c r="D485" s="5">
        <f>C485</f>
        <v>101250</v>
      </c>
      <c r="E485" s="5">
        <v>120000</v>
      </c>
      <c r="H485" s="41">
        <f t="shared" si="51"/>
        <v>101250</v>
      </c>
    </row>
    <row r="486" spans="1:10" hidden="1" outlineLevel="2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160000</v>
      </c>
      <c r="H486" s="41">
        <f t="shared" si="51"/>
        <v>30000</v>
      </c>
    </row>
    <row r="487" spans="1:10" ht="15" hidden="1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v>60000</v>
      </c>
      <c r="H487" s="41">
        <f t="shared" si="51"/>
        <v>15000</v>
      </c>
    </row>
    <row r="488" spans="1:10" ht="15" hidden="1" customHeight="1" outlineLevel="3">
      <c r="A488" s="28"/>
      <c r="B488" s="28" t="s">
        <v>394</v>
      </c>
      <c r="C488" s="30">
        <v>15000</v>
      </c>
      <c r="D488" s="30">
        <f t="shared" ref="D488:E489" si="59">C488</f>
        <v>15000</v>
      </c>
      <c r="E488" s="30">
        <v>100000</v>
      </c>
      <c r="H488" s="41">
        <f t="shared" si="51"/>
        <v>15000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2500</v>
      </c>
      <c r="D490" s="5">
        <f>C490</f>
        <v>2500</v>
      </c>
      <c r="E490" s="5">
        <v>10000</v>
      </c>
      <c r="H490" s="41">
        <f t="shared" si="51"/>
        <v>2500</v>
      </c>
    </row>
    <row r="491" spans="1:10" hidden="1" outlineLevel="2">
      <c r="A491" s="6">
        <v>3302</v>
      </c>
      <c r="B491" s="4" t="s">
        <v>397</v>
      </c>
      <c r="C491" s="5">
        <f>SUM(C492:C493)</f>
        <v>250</v>
      </c>
      <c r="D491" s="5">
        <f>SUM(D492:D493)</f>
        <v>250</v>
      </c>
      <c r="E491" s="5">
        <f>SUM(E492:E493)</f>
        <v>1000</v>
      </c>
      <c r="H491" s="41">
        <f t="shared" si="51"/>
        <v>250</v>
      </c>
    </row>
    <row r="492" spans="1:10" ht="15" hidden="1" customHeight="1" outlineLevel="3">
      <c r="A492" s="28"/>
      <c r="B492" s="28" t="s">
        <v>398</v>
      </c>
      <c r="C492" s="30">
        <v>250</v>
      </c>
      <c r="D492" s="30">
        <f>C492</f>
        <v>250</v>
      </c>
      <c r="E492" s="30">
        <v>1000</v>
      </c>
      <c r="H492" s="41">
        <f t="shared" si="51"/>
        <v>250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7500</v>
      </c>
      <c r="D494" s="5">
        <f>SUM(D495:D496)</f>
        <v>7500</v>
      </c>
      <c r="E494" s="5">
        <f>SUM(E495:E496)</f>
        <v>20000</v>
      </c>
      <c r="H494" s="41">
        <f t="shared" si="51"/>
        <v>7500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7500</v>
      </c>
      <c r="D496" s="30">
        <f>C496</f>
        <v>7500</v>
      </c>
      <c r="E496" s="30">
        <v>20000</v>
      </c>
      <c r="H496" s="41">
        <f t="shared" si="51"/>
        <v>7500</v>
      </c>
    </row>
    <row r="497" spans="1:12" hidden="1" outlineLevel="2">
      <c r="A497" s="6">
        <v>3302</v>
      </c>
      <c r="B497" s="4" t="s">
        <v>403</v>
      </c>
      <c r="C497" s="5">
        <f>SUM(C498:C499)</f>
        <v>7500</v>
      </c>
      <c r="D497" s="5">
        <f>SUM(D498:D499)</f>
        <v>7500</v>
      </c>
      <c r="E497" s="5">
        <f>SUM(E498:E499)</f>
        <v>20000</v>
      </c>
      <c r="H497" s="41">
        <f t="shared" si="51"/>
        <v>7500</v>
      </c>
    </row>
    <row r="498" spans="1:12" ht="15" hidden="1" customHeight="1" outlineLevel="3">
      <c r="A498" s="28"/>
      <c r="B498" s="28" t="s">
        <v>404</v>
      </c>
      <c r="C498" s="30">
        <v>7500</v>
      </c>
      <c r="D498" s="30">
        <f t="shared" ref="D498:E503" si="60">C498</f>
        <v>7500</v>
      </c>
      <c r="E498" s="30">
        <v>20000</v>
      </c>
      <c r="H498" s="41">
        <f t="shared" si="51"/>
        <v>7500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18750</v>
      </c>
      <c r="D500" s="5">
        <f t="shared" si="60"/>
        <v>18750</v>
      </c>
      <c r="E500" s="5">
        <v>80000</v>
      </c>
      <c r="H500" s="41">
        <f t="shared" si="51"/>
        <v>18750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250</v>
      </c>
      <c r="D502" s="5">
        <f t="shared" si="60"/>
        <v>250</v>
      </c>
      <c r="E502" s="5">
        <v>1000</v>
      </c>
      <c r="H502" s="41">
        <f t="shared" si="51"/>
        <v>250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1"/>
        <v>0</v>
      </c>
    </row>
    <row r="504" spans="1:12" outlineLevel="1" collapsed="1">
      <c r="A504" s="168" t="s">
        <v>410</v>
      </c>
      <c r="B504" s="169"/>
      <c r="C504" s="32">
        <f>SUM(C505:C508)</f>
        <v>3000</v>
      </c>
      <c r="D504" s="32">
        <f>SUM(D505:D508)</f>
        <v>3000</v>
      </c>
      <c r="E504" s="32">
        <f>SUM(E505:E508)</f>
        <v>12000</v>
      </c>
      <c r="H504" s="41">
        <f t="shared" si="51"/>
        <v>3000</v>
      </c>
    </row>
    <row r="505" spans="1:12" outlineLevel="2" collapsed="1">
      <c r="A505" s="6">
        <v>3303</v>
      </c>
      <c r="B505" s="4" t="s">
        <v>411</v>
      </c>
      <c r="C505" s="5">
        <v>2500</v>
      </c>
      <c r="D505" s="5">
        <f>C505</f>
        <v>2500</v>
      </c>
      <c r="E505" s="5">
        <v>10000</v>
      </c>
      <c r="H505" s="41">
        <f t="shared" si="51"/>
        <v>2500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1"/>
        <v>500</v>
      </c>
      <c r="E507" s="5">
        <v>2000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1"/>
        <v>0</v>
      </c>
    </row>
    <row r="509" spans="1:12" outlineLevel="2">
      <c r="A509" s="168" t="s">
        <v>1102</v>
      </c>
      <c r="B509" s="169"/>
      <c r="C509" s="32"/>
      <c r="D509" s="32"/>
      <c r="E509" s="32">
        <v>350000</v>
      </c>
      <c r="H509" s="41"/>
    </row>
    <row r="510" spans="1:12" outlineLevel="1">
      <c r="A510" s="168" t="s">
        <v>414</v>
      </c>
      <c r="B510" s="169"/>
      <c r="C510" s="32">
        <f>C511+C512+C513+C514+C518+C519+C520+C521+C522</f>
        <v>82500</v>
      </c>
      <c r="D510" s="32">
        <f>D511+D512+D513+D514+D518+D519+D520+D521+D522</f>
        <v>82500</v>
      </c>
      <c r="E510" s="32">
        <f>E511+E512+E513+E514+E518+E519+E520+E521+E522</f>
        <v>425000</v>
      </c>
      <c r="F510" s="51"/>
      <c r="H510" s="41">
        <f t="shared" si="51"/>
        <v>82500</v>
      </c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2">C512</f>
        <v>0</v>
      </c>
      <c r="E512" s="5">
        <f t="shared" si="62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2"/>
        <v>0</v>
      </c>
      <c r="E513" s="5">
        <f t="shared" si="62"/>
        <v>0</v>
      </c>
      <c r="H513" s="41">
        <f t="shared" si="51"/>
        <v>0</v>
      </c>
    </row>
    <row r="514" spans="1:8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1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3">C515</f>
        <v>0</v>
      </c>
      <c r="E515" s="30">
        <f t="shared" si="63"/>
        <v>0</v>
      </c>
      <c r="H515" s="41">
        <f t="shared" ref="H515:H578" si="64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t="15" hidden="1" customHeight="1" outlineLevel="3">
      <c r="A517" s="29"/>
      <c r="B517" s="28" t="s">
        <v>421</v>
      </c>
      <c r="C517" s="30">
        <v>0</v>
      </c>
      <c r="D517" s="30">
        <f t="shared" si="63"/>
        <v>0</v>
      </c>
      <c r="E517" s="30">
        <f t="shared" si="63"/>
        <v>0</v>
      </c>
      <c r="H517" s="41">
        <f t="shared" si="64"/>
        <v>0</v>
      </c>
    </row>
    <row r="518" spans="1:8" hidden="1" outlineLevel="2">
      <c r="A518" s="6">
        <v>3305</v>
      </c>
      <c r="B518" s="4" t="s">
        <v>422</v>
      </c>
      <c r="C518" s="5">
        <v>27500</v>
      </c>
      <c r="D518" s="5">
        <f t="shared" si="63"/>
        <v>27500</v>
      </c>
      <c r="E518" s="5">
        <v>150000</v>
      </c>
      <c r="H518" s="41">
        <f t="shared" si="64"/>
        <v>27500</v>
      </c>
    </row>
    <row r="519" spans="1:8" hidden="1" outlineLevel="2">
      <c r="A519" s="6">
        <v>3305</v>
      </c>
      <c r="B519" s="4" t="s">
        <v>423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hidden="1" outlineLevel="2">
      <c r="A520" s="6">
        <v>3305</v>
      </c>
      <c r="B520" s="4" t="s">
        <v>424</v>
      </c>
      <c r="C520" s="5">
        <v>0</v>
      </c>
      <c r="D520" s="5">
        <f t="shared" si="63"/>
        <v>0</v>
      </c>
      <c r="E520" s="5">
        <f t="shared" si="63"/>
        <v>0</v>
      </c>
      <c r="H520" s="41">
        <f t="shared" si="64"/>
        <v>0</v>
      </c>
    </row>
    <row r="521" spans="1:8" hidden="1" outlineLevel="2">
      <c r="A521" s="6">
        <v>3305</v>
      </c>
      <c r="B521" s="4" t="s">
        <v>425</v>
      </c>
      <c r="C521" s="5">
        <v>50000</v>
      </c>
      <c r="D521" s="5">
        <f t="shared" si="63"/>
        <v>50000</v>
      </c>
      <c r="E521" s="5">
        <v>250000</v>
      </c>
      <c r="H521" s="41">
        <f t="shared" si="64"/>
        <v>50000</v>
      </c>
    </row>
    <row r="522" spans="1:8" hidden="1" outlineLevel="2">
      <c r="A522" s="6">
        <v>3305</v>
      </c>
      <c r="B522" s="4" t="s">
        <v>409</v>
      </c>
      <c r="C522" s="5">
        <v>5000</v>
      </c>
      <c r="D522" s="5">
        <f t="shared" si="63"/>
        <v>5000</v>
      </c>
      <c r="E522" s="5">
        <v>25000</v>
      </c>
      <c r="H522" s="41">
        <f t="shared" si="64"/>
        <v>5000</v>
      </c>
    </row>
    <row r="523" spans="1:8" outlineLevel="1" collapsed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4"/>
        <v>0</v>
      </c>
    </row>
    <row r="524" spans="1:8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5">C525</f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2">
      <c r="A528" s="6">
        <v>3306</v>
      </c>
      <c r="B528" s="4" t="s">
        <v>431</v>
      </c>
      <c r="C528" s="5"/>
      <c r="D528" s="5">
        <f t="shared" si="65"/>
        <v>0</v>
      </c>
      <c r="E528" s="5">
        <f t="shared" si="65"/>
        <v>0</v>
      </c>
      <c r="H528" s="41">
        <f t="shared" si="64"/>
        <v>0</v>
      </c>
    </row>
    <row r="529" spans="1:8" outlineLevel="1" collapsed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4"/>
        <v>0</v>
      </c>
    </row>
    <row r="530" spans="1:8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4"/>
        <v>0</v>
      </c>
    </row>
    <row r="531" spans="1:8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4"/>
        <v>0</v>
      </c>
    </row>
    <row r="532" spans="1:8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6">C534</f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t="15" hidden="1" customHeight="1" outlineLevel="3">
      <c r="A537" s="29"/>
      <c r="B537" s="28" t="s">
        <v>439</v>
      </c>
      <c r="C537" s="30">
        <v>0</v>
      </c>
      <c r="D537" s="30">
        <f t="shared" si="66"/>
        <v>0</v>
      </c>
      <c r="E537" s="30">
        <f t="shared" si="66"/>
        <v>0</v>
      </c>
      <c r="H537" s="41">
        <f t="shared" si="64"/>
        <v>0</v>
      </c>
    </row>
    <row r="538" spans="1:8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4"/>
        <v>0</v>
      </c>
    </row>
    <row r="539" spans="1:8" outlineLevel="1" collapsed="1">
      <c r="A539" s="168" t="s">
        <v>441</v>
      </c>
      <c r="B539" s="169"/>
      <c r="C539" s="32">
        <f>SUM(C540:C545)</f>
        <v>3750</v>
      </c>
      <c r="D539" s="32">
        <f>SUM(D540:D545)</f>
        <v>3750</v>
      </c>
      <c r="E539" s="32">
        <f>SUM(E540:E545)</f>
        <v>15000</v>
      </c>
      <c r="H539" s="41">
        <f t="shared" si="64"/>
        <v>3750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4"/>
        <v>0</v>
      </c>
    </row>
    <row r="541" spans="1:8" hidden="1" outlineLevel="2" collapsed="1">
      <c r="A541" s="6">
        <v>3310</v>
      </c>
      <c r="B541" s="4" t="s">
        <v>52</v>
      </c>
      <c r="C541" s="5">
        <v>3750</v>
      </c>
      <c r="D541" s="5">
        <f t="shared" ref="D541:E544" si="67">C541</f>
        <v>3750</v>
      </c>
      <c r="E541" s="5">
        <v>15000</v>
      </c>
      <c r="H541" s="41">
        <f t="shared" si="64"/>
        <v>3750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7"/>
        <v>0</v>
      </c>
      <c r="E544" s="5">
        <f t="shared" si="67"/>
        <v>0</v>
      </c>
      <c r="H544" s="41">
        <f t="shared" si="64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4"/>
        <v>0</v>
      </c>
    </row>
    <row r="548" spans="1:10" collapsed="1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>
        <f t="shared" si="64"/>
        <v>0</v>
      </c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  <c r="H549" s="41">
        <f t="shared" si="64"/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  <c r="H550" s="41">
        <f t="shared" si="64"/>
        <v>0</v>
      </c>
    </row>
    <row r="551" spans="1:10">
      <c r="A551" s="166" t="s">
        <v>455</v>
      </c>
      <c r="B551" s="167"/>
      <c r="C551" s="36">
        <f>C552</f>
        <v>65000</v>
      </c>
      <c r="D551" s="36">
        <f>D552</f>
        <v>65000</v>
      </c>
      <c r="E551" s="36">
        <f>E552</f>
        <v>309000</v>
      </c>
      <c r="G551" s="39" t="s">
        <v>59</v>
      </c>
      <c r="H551" s="41">
        <f t="shared" si="64"/>
        <v>65000</v>
      </c>
      <c r="I551" s="42"/>
      <c r="J551" s="40" t="b">
        <f>AND(H551=I551)</f>
        <v>0</v>
      </c>
    </row>
    <row r="552" spans="1:10">
      <c r="A552" s="164" t="s">
        <v>456</v>
      </c>
      <c r="B552" s="165"/>
      <c r="C552" s="33">
        <f>C553+C557</f>
        <v>65000</v>
      </c>
      <c r="D552" s="33">
        <f>D553+D557</f>
        <v>65000</v>
      </c>
      <c r="E552" s="33">
        <f>E553+E557</f>
        <v>309000</v>
      </c>
      <c r="G552" s="39" t="s">
        <v>594</v>
      </c>
      <c r="H552" s="41">
        <f t="shared" si="64"/>
        <v>65000</v>
      </c>
      <c r="I552" s="42"/>
      <c r="J552" s="40" t="b">
        <f>AND(H552=I552)</f>
        <v>0</v>
      </c>
    </row>
    <row r="553" spans="1:10" outlineLevel="1">
      <c r="A553" s="168" t="s">
        <v>457</v>
      </c>
      <c r="B553" s="169"/>
      <c r="C553" s="32">
        <f>SUM(C554:C556)</f>
        <v>65000</v>
      </c>
      <c r="D553" s="32">
        <f>SUM(D554:D556)</f>
        <v>65000</v>
      </c>
      <c r="E553" s="32">
        <f>SUM(E554:E556)</f>
        <v>309000</v>
      </c>
      <c r="H553" s="41">
        <f t="shared" si="64"/>
        <v>65000</v>
      </c>
    </row>
    <row r="554" spans="1:10" hidden="1" outlineLevel="2" collapsed="1">
      <c r="A554" s="6">
        <v>5500</v>
      </c>
      <c r="B554" s="4" t="s">
        <v>458</v>
      </c>
      <c r="C554" s="5">
        <v>65000</v>
      </c>
      <c r="D554" s="5">
        <f t="shared" ref="D554:E556" si="68">C554</f>
        <v>65000</v>
      </c>
      <c r="E554" s="5">
        <v>309000</v>
      </c>
      <c r="H554" s="41">
        <f t="shared" si="64"/>
        <v>65000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68"/>
        <v>0</v>
      </c>
      <c r="E556" s="5">
        <f t="shared" si="68"/>
        <v>0</v>
      </c>
      <c r="H556" s="41">
        <f t="shared" si="64"/>
        <v>0</v>
      </c>
    </row>
    <row r="557" spans="1:10" outlineLevel="1" collapsed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4"/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4"/>
        <v>0</v>
      </c>
    </row>
    <row r="560" spans="1:10" collapsed="1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32285690</v>
      </c>
      <c r="G560" s="39" t="s">
        <v>62</v>
      </c>
      <c r="H560" s="41">
        <f t="shared" si="64"/>
        <v>0</v>
      </c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31723690</v>
      </c>
      <c r="G561" s="39" t="s">
        <v>61</v>
      </c>
      <c r="H561" s="41">
        <f t="shared" si="64"/>
        <v>0</v>
      </c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30254485</v>
      </c>
      <c r="G562" s="39" t="s">
        <v>595</v>
      </c>
      <c r="H562" s="41">
        <f t="shared" si="64"/>
        <v>0</v>
      </c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1001388</v>
      </c>
      <c r="H563" s="41">
        <f t="shared" si="64"/>
        <v>0</v>
      </c>
    </row>
    <row r="564" spans="1:10" hidden="1" outlineLevel="2">
      <c r="A564" s="7">
        <v>6600</v>
      </c>
      <c r="B564" s="4" t="s">
        <v>468</v>
      </c>
      <c r="C564" s="5"/>
      <c r="D564" s="5">
        <f>C564</f>
        <v>0</v>
      </c>
      <c r="E564" s="5">
        <v>23000</v>
      </c>
      <c r="H564" s="41">
        <f t="shared" si="64"/>
        <v>0</v>
      </c>
    </row>
    <row r="565" spans="1:10" hidden="1" outlineLevel="2">
      <c r="A565" s="7">
        <v>6600</v>
      </c>
      <c r="B565" s="4" t="s">
        <v>469</v>
      </c>
      <c r="C565" s="5"/>
      <c r="D565" s="5">
        <f t="shared" ref="D565:D567" si="69">C565</f>
        <v>0</v>
      </c>
      <c r="E565" s="5">
        <v>263650</v>
      </c>
      <c r="H565" s="41">
        <f t="shared" si="64"/>
        <v>0</v>
      </c>
    </row>
    <row r="566" spans="1:10" hidden="1" outlineLevel="2">
      <c r="A566" s="7">
        <v>6600</v>
      </c>
      <c r="B566" s="4" t="s">
        <v>470</v>
      </c>
      <c r="C566" s="5"/>
      <c r="D566" s="5">
        <f t="shared" si="69"/>
        <v>0</v>
      </c>
      <c r="E566" s="5">
        <v>9744</v>
      </c>
      <c r="H566" s="41">
        <f t="shared" si="64"/>
        <v>0</v>
      </c>
    </row>
    <row r="567" spans="1:10" hidden="1" outlineLevel="2">
      <c r="A567" s="6">
        <v>6600</v>
      </c>
      <c r="B567" s="4" t="s">
        <v>471</v>
      </c>
      <c r="C567" s="5"/>
      <c r="D567" s="5">
        <f t="shared" si="69"/>
        <v>0</v>
      </c>
      <c r="E567" s="5">
        <v>704994</v>
      </c>
      <c r="H567" s="41">
        <f t="shared" si="64"/>
        <v>0</v>
      </c>
    </row>
    <row r="568" spans="1:10" outlineLevel="1" collapsed="1">
      <c r="A568" s="168" t="s">
        <v>467</v>
      </c>
      <c r="B568" s="169"/>
      <c r="C568" s="31"/>
      <c r="D568" s="31">
        <f>C568</f>
        <v>0</v>
      </c>
      <c r="E568" s="31">
        <v>1021000</v>
      </c>
      <c r="H568" s="41">
        <f t="shared" si="64"/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  <c r="H569" s="41">
        <f t="shared" si="64"/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7770694</v>
      </c>
      <c r="H570" s="41">
        <f t="shared" si="64"/>
        <v>0</v>
      </c>
    </row>
    <row r="571" spans="1:10" hidden="1" outlineLevel="2">
      <c r="A571" s="7">
        <v>6603</v>
      </c>
      <c r="B571" s="4" t="s">
        <v>474</v>
      </c>
      <c r="C571" s="5"/>
      <c r="D571" s="5">
        <f>C571</f>
        <v>0</v>
      </c>
      <c r="E571" s="5">
        <v>4900000</v>
      </c>
      <c r="H571" s="41">
        <f t="shared" si="64"/>
        <v>0</v>
      </c>
    </row>
    <row r="572" spans="1:10" hidden="1" outlineLevel="2">
      <c r="A572" s="7">
        <v>6603</v>
      </c>
      <c r="B572" s="4" t="s">
        <v>475</v>
      </c>
      <c r="C572" s="5"/>
      <c r="D572" s="5">
        <f t="shared" ref="D572:D576" si="70">C572</f>
        <v>0</v>
      </c>
      <c r="E572" s="5">
        <v>44521</v>
      </c>
      <c r="H572" s="41">
        <f t="shared" si="64"/>
        <v>0</v>
      </c>
    </row>
    <row r="573" spans="1:10" hidden="1" outlineLevel="2">
      <c r="A573" s="7">
        <v>6603</v>
      </c>
      <c r="B573" s="4" t="s">
        <v>476</v>
      </c>
      <c r="C573" s="5"/>
      <c r="D573" s="5">
        <f t="shared" si="70"/>
        <v>0</v>
      </c>
      <c r="E573" s="5">
        <v>548009</v>
      </c>
      <c r="H573" s="41">
        <f t="shared" si="64"/>
        <v>0</v>
      </c>
    </row>
    <row r="574" spans="1:10" hidden="1" outlineLevel="2">
      <c r="A574" s="7">
        <v>6603</v>
      </c>
      <c r="B574" s="4" t="s">
        <v>477</v>
      </c>
      <c r="C574" s="5"/>
      <c r="D574" s="5">
        <f t="shared" si="70"/>
        <v>0</v>
      </c>
      <c r="E574" s="5">
        <v>938906</v>
      </c>
      <c r="H574" s="41">
        <f t="shared" si="64"/>
        <v>0</v>
      </c>
    </row>
    <row r="575" spans="1:10" hidden="1" outlineLevel="2">
      <c r="A575" s="7">
        <v>6603</v>
      </c>
      <c r="B575" s="4" t="s">
        <v>478</v>
      </c>
      <c r="C575" s="5"/>
      <c r="D575" s="5">
        <f t="shared" si="70"/>
        <v>0</v>
      </c>
      <c r="E575" s="5">
        <v>205843</v>
      </c>
      <c r="H575" s="41">
        <f t="shared" si="64"/>
        <v>0</v>
      </c>
    </row>
    <row r="576" spans="1:10" hidden="1" outlineLevel="2">
      <c r="A576" s="7">
        <v>6603</v>
      </c>
      <c r="B576" s="4" t="s">
        <v>479</v>
      </c>
      <c r="C576" s="5"/>
      <c r="D576" s="5">
        <f t="shared" si="70"/>
        <v>0</v>
      </c>
      <c r="E576" s="5">
        <v>1133415</v>
      </c>
      <c r="H576" s="41">
        <f t="shared" si="64"/>
        <v>0</v>
      </c>
    </row>
    <row r="577" spans="1:8" outlineLevel="1" collapsed="1">
      <c r="A577" s="168" t="s">
        <v>480</v>
      </c>
      <c r="B577" s="169"/>
      <c r="C577" s="32"/>
      <c r="D577" s="32">
        <f>C577</f>
        <v>0</v>
      </c>
      <c r="E577" s="32">
        <v>18091</v>
      </c>
      <c r="H577" s="41">
        <f t="shared" si="64"/>
        <v>0</v>
      </c>
    </row>
    <row r="578" spans="1:8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855772</v>
      </c>
      <c r="H578" s="41">
        <f t="shared" si="64"/>
        <v>0</v>
      </c>
    </row>
    <row r="579" spans="1:8" hidden="1" outlineLevel="2">
      <c r="A579" s="7">
        <v>6605</v>
      </c>
      <c r="B579" s="4" t="s">
        <v>482</v>
      </c>
      <c r="C579" s="5"/>
      <c r="D579" s="5">
        <f t="shared" ref="D579:E581" si="71">C579</f>
        <v>0</v>
      </c>
      <c r="E579" s="5">
        <v>12500</v>
      </c>
      <c r="H579" s="41">
        <f t="shared" ref="H579:H642" si="72">C579</f>
        <v>0</v>
      </c>
    </row>
    <row r="580" spans="1:8" hidden="1" outlineLevel="2">
      <c r="A580" s="7">
        <v>6605</v>
      </c>
      <c r="B580" s="4" t="s">
        <v>483</v>
      </c>
      <c r="C580" s="5"/>
      <c r="D580" s="5">
        <f t="shared" si="71"/>
        <v>0</v>
      </c>
      <c r="E580" s="5">
        <v>843272</v>
      </c>
      <c r="H580" s="41">
        <f t="shared" si="72"/>
        <v>0</v>
      </c>
    </row>
    <row r="581" spans="1:8" hidden="1" outlineLevel="2">
      <c r="A581" s="7">
        <v>6605</v>
      </c>
      <c r="B581" s="4" t="s">
        <v>484</v>
      </c>
      <c r="C581" s="5"/>
      <c r="D581" s="5">
        <f t="shared" si="71"/>
        <v>0</v>
      </c>
      <c r="E581" s="5">
        <f t="shared" si="71"/>
        <v>0</v>
      </c>
      <c r="H581" s="41">
        <f t="shared" si="72"/>
        <v>0</v>
      </c>
    </row>
    <row r="582" spans="1:8" outlineLevel="1" collapsed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3063240</v>
      </c>
      <c r="H582" s="41">
        <f t="shared" si="72"/>
        <v>0</v>
      </c>
    </row>
    <row r="583" spans="1:8" hidden="1" outlineLevel="2">
      <c r="A583" s="7">
        <v>6606</v>
      </c>
      <c r="B583" s="4" t="s">
        <v>486</v>
      </c>
      <c r="C583" s="5"/>
      <c r="D583" s="5">
        <f t="shared" ref="D583:E587" si="73">C583</f>
        <v>0</v>
      </c>
      <c r="E583" s="5">
        <v>2422145</v>
      </c>
      <c r="H583" s="41">
        <f t="shared" si="72"/>
        <v>0</v>
      </c>
    </row>
    <row r="584" spans="1:8" hidden="1" outlineLevel="2">
      <c r="A584" s="7">
        <v>6606</v>
      </c>
      <c r="B584" s="4" t="s">
        <v>487</v>
      </c>
      <c r="C584" s="5"/>
      <c r="D584" s="5">
        <f t="shared" si="73"/>
        <v>0</v>
      </c>
      <c r="E584" s="5">
        <v>641095</v>
      </c>
      <c r="H584" s="41">
        <f t="shared" si="72"/>
        <v>0</v>
      </c>
    </row>
    <row r="585" spans="1:8" outlineLevel="1" collapsed="1">
      <c r="A585" s="168" t="s">
        <v>488</v>
      </c>
      <c r="B585" s="169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68" t="s">
        <v>489</v>
      </c>
      <c r="B586" s="169"/>
      <c r="C586" s="32"/>
      <c r="D586" s="32">
        <f t="shared" si="73"/>
        <v>0</v>
      </c>
      <c r="E586" s="32">
        <v>685117</v>
      </c>
      <c r="H586" s="41">
        <f t="shared" si="72"/>
        <v>0</v>
      </c>
    </row>
    <row r="587" spans="1:8" outlineLevel="1" collapsed="1">
      <c r="A587" s="168" t="s">
        <v>490</v>
      </c>
      <c r="B587" s="169"/>
      <c r="C587" s="32">
        <v>0</v>
      </c>
      <c r="D587" s="32">
        <f t="shared" si="73"/>
        <v>0</v>
      </c>
      <c r="E587" s="32">
        <f t="shared" si="73"/>
        <v>0</v>
      </c>
      <c r="H587" s="41">
        <f t="shared" si="72"/>
        <v>0</v>
      </c>
    </row>
    <row r="588" spans="1:8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915827</v>
      </c>
      <c r="H588" s="41">
        <f t="shared" si="72"/>
        <v>0</v>
      </c>
    </row>
    <row r="589" spans="1:8" hidden="1" outlineLevel="2">
      <c r="A589" s="7">
        <v>6610</v>
      </c>
      <c r="B589" s="4" t="s">
        <v>492</v>
      </c>
      <c r="C589" s="5"/>
      <c r="D589" s="5">
        <f>C589</f>
        <v>0</v>
      </c>
      <c r="E589" s="5">
        <v>768399</v>
      </c>
      <c r="H589" s="41">
        <f t="shared" si="72"/>
        <v>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4">C590</f>
        <v>0</v>
      </c>
      <c r="E590" s="5"/>
      <c r="H590" s="41">
        <f t="shared" si="72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2">
      <c r="A592" s="7">
        <v>6610</v>
      </c>
      <c r="B592" s="4" t="s">
        <v>495</v>
      </c>
      <c r="C592" s="5"/>
      <c r="D592" s="5">
        <f t="shared" si="74"/>
        <v>0</v>
      </c>
      <c r="E592" s="5">
        <v>147428</v>
      </c>
      <c r="H592" s="41">
        <f t="shared" si="72"/>
        <v>0</v>
      </c>
    </row>
    <row r="593" spans="1:8" outlineLevel="1" collapsed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2"/>
        <v>0</v>
      </c>
    </row>
    <row r="596" spans="1:8" outlineLevel="1" collapsed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500000</v>
      </c>
      <c r="H596" s="41">
        <f t="shared" si="72"/>
        <v>0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500</v>
      </c>
      <c r="C598" s="5"/>
      <c r="D598" s="5">
        <f t="shared" ref="D598:E599" si="75">C598</f>
        <v>0</v>
      </c>
      <c r="E598" s="5">
        <v>500000</v>
      </c>
      <c r="H598" s="41">
        <f t="shared" si="72"/>
        <v>0</v>
      </c>
    </row>
    <row r="599" spans="1:8" hidden="1" outlineLevel="2">
      <c r="A599" s="7">
        <v>6612</v>
      </c>
      <c r="B599" s="4" t="s">
        <v>501</v>
      </c>
      <c r="C599" s="5">
        <v>0</v>
      </c>
      <c r="D599" s="5">
        <f t="shared" si="75"/>
        <v>0</v>
      </c>
      <c r="E599" s="5">
        <f t="shared" si="75"/>
        <v>0</v>
      </c>
      <c r="H599" s="41">
        <f t="shared" si="72"/>
        <v>0</v>
      </c>
    </row>
    <row r="600" spans="1:8" outlineLevel="1" collapsed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3068627</v>
      </c>
      <c r="H600" s="41">
        <f t="shared" si="72"/>
        <v>0</v>
      </c>
    </row>
    <row r="601" spans="1:8" hidden="1" outlineLevel="2">
      <c r="A601" s="7">
        <v>6613</v>
      </c>
      <c r="B601" s="4" t="s">
        <v>504</v>
      </c>
      <c r="C601" s="5"/>
      <c r="D601" s="5">
        <f t="shared" ref="D601:D603" si="76">C601</f>
        <v>0</v>
      </c>
      <c r="E601" s="5">
        <v>17372</v>
      </c>
      <c r="H601" s="41">
        <f t="shared" si="72"/>
        <v>0</v>
      </c>
    </row>
    <row r="602" spans="1:8" hidden="1" outlineLevel="2">
      <c r="A602" s="7">
        <v>6613</v>
      </c>
      <c r="B602" s="4" t="s">
        <v>505</v>
      </c>
      <c r="C602" s="5"/>
      <c r="D602" s="5">
        <f t="shared" si="76"/>
        <v>0</v>
      </c>
      <c r="E602" s="5">
        <v>2005889</v>
      </c>
      <c r="H602" s="41">
        <f t="shared" si="72"/>
        <v>0</v>
      </c>
    </row>
    <row r="603" spans="1:8" hidden="1" outlineLevel="2">
      <c r="A603" s="7">
        <v>6613</v>
      </c>
      <c r="B603" s="4" t="s">
        <v>501</v>
      </c>
      <c r="C603" s="5"/>
      <c r="D603" s="5">
        <f t="shared" si="76"/>
        <v>0</v>
      </c>
      <c r="E603" s="5">
        <v>1045366</v>
      </c>
      <c r="H603" s="41">
        <f t="shared" si="72"/>
        <v>0</v>
      </c>
    </row>
    <row r="604" spans="1:8" outlineLevel="1" collapsed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388610</v>
      </c>
      <c r="H604" s="41">
        <f t="shared" si="72"/>
        <v>0</v>
      </c>
    </row>
    <row r="605" spans="1:8" hidden="1" outlineLevel="2">
      <c r="A605" s="7">
        <v>6614</v>
      </c>
      <c r="B605" s="4" t="s">
        <v>507</v>
      </c>
      <c r="C605" s="5"/>
      <c r="D605" s="5">
        <f>C605</f>
        <v>0</v>
      </c>
      <c r="E605" s="5">
        <v>105960</v>
      </c>
      <c r="H605" s="41">
        <f t="shared" si="72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7">C606</f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510</v>
      </c>
      <c r="C608" s="5"/>
      <c r="D608" s="5">
        <f t="shared" si="77"/>
        <v>0</v>
      </c>
      <c r="E608" s="5">
        <v>55000</v>
      </c>
      <c r="H608" s="41">
        <f t="shared" si="72"/>
        <v>0</v>
      </c>
    </row>
    <row r="609" spans="1:8" hidden="1" outlineLevel="2">
      <c r="A609" s="7">
        <v>6614</v>
      </c>
      <c r="B609" s="4" t="s">
        <v>511</v>
      </c>
      <c r="C609" s="5"/>
      <c r="D609" s="5">
        <f t="shared" si="77"/>
        <v>0</v>
      </c>
      <c r="E609" s="5">
        <v>227650</v>
      </c>
      <c r="H609" s="41">
        <f t="shared" si="72"/>
        <v>0</v>
      </c>
    </row>
    <row r="610" spans="1:8" hidden="1" outlineLevel="2">
      <c r="A610" s="7">
        <v>6614</v>
      </c>
      <c r="B610" s="4" t="s">
        <v>512</v>
      </c>
      <c r="C610" s="5"/>
      <c r="D610" s="5">
        <f t="shared" si="77"/>
        <v>0</v>
      </c>
      <c r="E610" s="5">
        <f t="shared" si="77"/>
        <v>0</v>
      </c>
      <c r="H610" s="41">
        <f t="shared" si="72"/>
        <v>0</v>
      </c>
    </row>
    <row r="611" spans="1:8" outlineLevel="1" collapsed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1524240</v>
      </c>
      <c r="H611" s="41">
        <f t="shared" si="72"/>
        <v>0</v>
      </c>
    </row>
    <row r="612" spans="1:8" hidden="1" outlineLevel="2">
      <c r="A612" s="7">
        <v>6615</v>
      </c>
      <c r="B612" s="4" t="s">
        <v>514</v>
      </c>
      <c r="C612" s="5"/>
      <c r="D612" s="5">
        <f>C612</f>
        <v>0</v>
      </c>
      <c r="E612" s="5">
        <v>2725</v>
      </c>
      <c r="H612" s="41">
        <f t="shared" si="72"/>
        <v>0</v>
      </c>
    </row>
    <row r="613" spans="1:8" hidden="1" outlineLevel="2">
      <c r="A613" s="7">
        <v>6615</v>
      </c>
      <c r="B613" s="4" t="s">
        <v>515</v>
      </c>
      <c r="C613" s="5"/>
      <c r="D613" s="5">
        <f t="shared" ref="D613:D616" si="78">C613</f>
        <v>0</v>
      </c>
      <c r="E613" s="5">
        <v>14534</v>
      </c>
      <c r="H613" s="41">
        <f t="shared" si="72"/>
        <v>0</v>
      </c>
    </row>
    <row r="614" spans="1:8" hidden="1" outlineLevel="2">
      <c r="A614" s="7">
        <v>6615</v>
      </c>
      <c r="B614" s="4" t="s">
        <v>516</v>
      </c>
      <c r="C614" s="5"/>
      <c r="D614" s="5">
        <f t="shared" si="78"/>
        <v>0</v>
      </c>
      <c r="E614" s="5">
        <v>332459</v>
      </c>
      <c r="H614" s="41">
        <f t="shared" si="72"/>
        <v>0</v>
      </c>
    </row>
    <row r="615" spans="1:8" hidden="1" outlineLevel="2">
      <c r="A615" s="7">
        <v>6615</v>
      </c>
      <c r="B615" s="4" t="s">
        <v>517</v>
      </c>
      <c r="C615" s="5"/>
      <c r="D615" s="5">
        <f t="shared" si="78"/>
        <v>0</v>
      </c>
      <c r="E615" s="5">
        <v>632507</v>
      </c>
      <c r="H615" s="41">
        <f t="shared" si="72"/>
        <v>0</v>
      </c>
    </row>
    <row r="616" spans="1:8" hidden="1" outlineLevel="2">
      <c r="A616" s="7">
        <v>6615</v>
      </c>
      <c r="B616" s="4" t="s">
        <v>518</v>
      </c>
      <c r="C616" s="5"/>
      <c r="D616" s="5">
        <f t="shared" si="78"/>
        <v>0</v>
      </c>
      <c r="E616" s="5">
        <v>542015</v>
      </c>
      <c r="H616" s="41">
        <f t="shared" si="72"/>
        <v>0</v>
      </c>
    </row>
    <row r="617" spans="1:8" outlineLevel="1" collapsed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7652694</v>
      </c>
      <c r="H617" s="41">
        <f t="shared" si="72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521</v>
      </c>
      <c r="C619" s="5"/>
      <c r="D619" s="5">
        <f t="shared" ref="D619:E628" si="79">C619</f>
        <v>0</v>
      </c>
      <c r="E619" s="5">
        <v>15000</v>
      </c>
      <c r="H619" s="41">
        <f t="shared" si="72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hidden="1" outlineLevel="2">
      <c r="A621" s="7">
        <v>6616</v>
      </c>
      <c r="B621" s="4" t="s">
        <v>523</v>
      </c>
      <c r="C621" s="5"/>
      <c r="D621" s="5">
        <f t="shared" si="79"/>
        <v>0</v>
      </c>
      <c r="E621" s="5">
        <v>5071060</v>
      </c>
      <c r="H621" s="41">
        <f t="shared" si="72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525</v>
      </c>
      <c r="C623" s="5"/>
      <c r="D623" s="5">
        <f t="shared" si="79"/>
        <v>0</v>
      </c>
      <c r="E623" s="5">
        <v>1266500</v>
      </c>
      <c r="H623" s="41">
        <f t="shared" si="72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527</v>
      </c>
      <c r="C625" s="5"/>
      <c r="D625" s="5">
        <f t="shared" si="79"/>
        <v>0</v>
      </c>
      <c r="E625" s="5">
        <v>1000000</v>
      </c>
      <c r="H625" s="41">
        <f t="shared" si="72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2">
      <c r="A628" s="7">
        <v>6616</v>
      </c>
      <c r="B628" s="4" t="s">
        <v>530</v>
      </c>
      <c r="C628" s="5"/>
      <c r="D628" s="5">
        <f t="shared" si="79"/>
        <v>0</v>
      </c>
      <c r="E628" s="5">
        <v>300134</v>
      </c>
      <c r="H628" s="41">
        <f t="shared" si="72"/>
        <v>0</v>
      </c>
    </row>
    <row r="629" spans="1:10" outlineLevel="1" collapsed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1789185</v>
      </c>
      <c r="H629" s="41">
        <f t="shared" si="72"/>
        <v>0</v>
      </c>
    </row>
    <row r="630" spans="1:10" hidden="1" outlineLevel="2">
      <c r="A630" s="7">
        <v>6617</v>
      </c>
      <c r="B630" s="4" t="s">
        <v>532</v>
      </c>
      <c r="C630" s="5"/>
      <c r="D630" s="5">
        <f>C630</f>
        <v>0</v>
      </c>
      <c r="E630" s="5">
        <v>1028529</v>
      </c>
      <c r="H630" s="41">
        <f t="shared" si="72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80">C631</f>
        <v>0</v>
      </c>
      <c r="E631" s="5"/>
      <c r="H631" s="41">
        <f t="shared" si="72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535</v>
      </c>
      <c r="C633" s="5"/>
      <c r="D633" s="5">
        <f t="shared" si="80"/>
        <v>0</v>
      </c>
      <c r="E633" s="5">
        <v>1000</v>
      </c>
      <c r="H633" s="41">
        <f t="shared" si="72"/>
        <v>0</v>
      </c>
    </row>
    <row r="634" spans="1:10" hidden="1" outlineLevel="2">
      <c r="A634" s="7">
        <v>6617</v>
      </c>
      <c r="B634" s="4" t="s">
        <v>536</v>
      </c>
      <c r="C634" s="5"/>
      <c r="D634" s="5">
        <f t="shared" si="80"/>
        <v>0</v>
      </c>
      <c r="E634" s="5">
        <v>9656</v>
      </c>
      <c r="H634" s="41">
        <f t="shared" si="72"/>
        <v>0</v>
      </c>
    </row>
    <row r="635" spans="1:10" hidden="1" outlineLevel="2">
      <c r="A635" s="7">
        <v>6617</v>
      </c>
      <c r="B635" s="4" t="s">
        <v>537</v>
      </c>
      <c r="C635" s="5"/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538</v>
      </c>
      <c r="C636" s="5"/>
      <c r="D636" s="5">
        <f t="shared" si="80"/>
        <v>0</v>
      </c>
      <c r="E636" s="5">
        <v>250000</v>
      </c>
      <c r="H636" s="41">
        <f t="shared" si="72"/>
        <v>0</v>
      </c>
    </row>
    <row r="637" spans="1:10" hidden="1" outlineLevel="2">
      <c r="A637" s="7">
        <v>6617</v>
      </c>
      <c r="B637" s="4" t="s">
        <v>539</v>
      </c>
      <c r="C637" s="5"/>
      <c r="D637" s="5">
        <f t="shared" si="80"/>
        <v>0</v>
      </c>
      <c r="E637" s="5">
        <v>300000</v>
      </c>
      <c r="H637" s="41">
        <f t="shared" si="72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80"/>
        <v>0</v>
      </c>
      <c r="E638" s="5">
        <v>200000</v>
      </c>
      <c r="H638" s="41">
        <f t="shared" si="72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2"/>
        <v>0</v>
      </c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81">C640</f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81"/>
        <v>0</v>
      </c>
      <c r="E642" s="32">
        <f t="shared" si="81"/>
        <v>0</v>
      </c>
      <c r="H642" s="41">
        <f t="shared" si="72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1469205</v>
      </c>
      <c r="G643" s="39" t="s">
        <v>597</v>
      </c>
      <c r="H643" s="41">
        <f t="shared" ref="H643:H706" si="82">C643</f>
        <v>0</v>
      </c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outlineLevel="1">
      <c r="A645" s="168" t="s">
        <v>547</v>
      </c>
      <c r="B645" s="169"/>
      <c r="C645" s="32"/>
      <c r="D645" s="32">
        <f>C645</f>
        <v>0</v>
      </c>
      <c r="E645" s="32">
        <v>1469205</v>
      </c>
      <c r="H645" s="41">
        <f t="shared" si="82"/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2"/>
        <v>0</v>
      </c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3">C649</f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83"/>
        <v>0</v>
      </c>
      <c r="E651" s="5">
        <f t="shared" si="83"/>
        <v>0</v>
      </c>
      <c r="H651" s="41">
        <f t="shared" si="82"/>
        <v>0</v>
      </c>
    </row>
    <row r="652" spans="1:10" outlineLevel="1" collapsed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  <c r="H652" s="41">
        <f t="shared" si="82"/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  <c r="H653" s="41">
        <f t="shared" si="82"/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4">C656</f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2">
      <c r="A660" s="7">
        <v>9603</v>
      </c>
      <c r="B660" s="4" t="s">
        <v>479</v>
      </c>
      <c r="C660" s="5">
        <v>0</v>
      </c>
      <c r="D660" s="5">
        <f t="shared" si="84"/>
        <v>0</v>
      </c>
      <c r="E660" s="5">
        <f t="shared" si="84"/>
        <v>0</v>
      </c>
      <c r="H660" s="41">
        <f t="shared" si="82"/>
        <v>0</v>
      </c>
    </row>
    <row r="661" spans="1:8" outlineLevel="1" collapsed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  <c r="H661" s="41">
        <f t="shared" si="82"/>
        <v>0</v>
      </c>
    </row>
    <row r="662" spans="1:8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5">C663</f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2">
      <c r="A665" s="7">
        <v>9605</v>
      </c>
      <c r="B665" s="4" t="s">
        <v>484</v>
      </c>
      <c r="C665" s="5">
        <v>0</v>
      </c>
      <c r="D665" s="5">
        <f t="shared" si="85"/>
        <v>0</v>
      </c>
      <c r="E665" s="5">
        <f t="shared" si="85"/>
        <v>0</v>
      </c>
      <c r="H665" s="41">
        <f t="shared" si="82"/>
        <v>0</v>
      </c>
    </row>
    <row r="666" spans="1:8" outlineLevel="1" collapsed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6">C667</f>
        <v>0</v>
      </c>
      <c r="E667" s="5">
        <f t="shared" si="86"/>
        <v>0</v>
      </c>
      <c r="H667" s="41">
        <f t="shared" si="82"/>
        <v>0</v>
      </c>
    </row>
    <row r="668" spans="1:8" hidden="1" outlineLevel="2">
      <c r="A668" s="7">
        <v>9606</v>
      </c>
      <c r="B668" s="4" t="s">
        <v>487</v>
      </c>
      <c r="C668" s="5">
        <v>0</v>
      </c>
      <c r="D668" s="5">
        <f t="shared" si="86"/>
        <v>0</v>
      </c>
      <c r="E668" s="5">
        <f t="shared" si="86"/>
        <v>0</v>
      </c>
      <c r="H668" s="41">
        <f t="shared" si="82"/>
        <v>0</v>
      </c>
    </row>
    <row r="669" spans="1:8" outlineLevel="1" collapsed="1">
      <c r="A669" s="168" t="s">
        <v>556</v>
      </c>
      <c r="B669" s="169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8" t="s">
        <v>557</v>
      </c>
      <c r="B670" s="169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 collapsed="1">
      <c r="A671" s="168" t="s">
        <v>558</v>
      </c>
      <c r="B671" s="169"/>
      <c r="C671" s="32">
        <v>0</v>
      </c>
      <c r="D671" s="32">
        <f t="shared" si="86"/>
        <v>0</v>
      </c>
      <c r="E671" s="32">
        <f t="shared" si="86"/>
        <v>0</v>
      </c>
      <c r="H671" s="41">
        <f t="shared" si="82"/>
        <v>0</v>
      </c>
    </row>
    <row r="672" spans="1:8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7">C674</f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2">
      <c r="A676" s="7">
        <v>9610</v>
      </c>
      <c r="B676" s="4" t="s">
        <v>495</v>
      </c>
      <c r="C676" s="5">
        <v>0</v>
      </c>
      <c r="D676" s="5">
        <f t="shared" si="87"/>
        <v>0</v>
      </c>
      <c r="E676" s="5">
        <f t="shared" si="87"/>
        <v>0</v>
      </c>
      <c r="H676" s="41">
        <f t="shared" si="82"/>
        <v>0</v>
      </c>
    </row>
    <row r="677" spans="1:8" outlineLevel="1" collapsed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2"/>
        <v>0</v>
      </c>
    </row>
    <row r="680" spans="1:8" outlineLevel="1" collapsed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8">C682</f>
        <v>0</v>
      </c>
      <c r="E682" s="5">
        <f t="shared" si="88"/>
        <v>0</v>
      </c>
      <c r="H682" s="41">
        <f t="shared" si="82"/>
        <v>0</v>
      </c>
    </row>
    <row r="683" spans="1:8" hidden="1" outlineLevel="2">
      <c r="A683" s="7">
        <v>9612</v>
      </c>
      <c r="B683" s="4" t="s">
        <v>501</v>
      </c>
      <c r="C683" s="5">
        <v>0</v>
      </c>
      <c r="D683" s="5">
        <f t="shared" si="88"/>
        <v>0</v>
      </c>
      <c r="E683" s="5">
        <f t="shared" si="88"/>
        <v>0</v>
      </c>
      <c r="H683" s="41">
        <f t="shared" si="82"/>
        <v>0</v>
      </c>
    </row>
    <row r="684" spans="1:8" outlineLevel="1" collapsed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89">C685</f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2">
      <c r="A687" s="7">
        <v>9613</v>
      </c>
      <c r="B687" s="4" t="s">
        <v>501</v>
      </c>
      <c r="C687" s="5">
        <v>0</v>
      </c>
      <c r="D687" s="5">
        <f t="shared" si="89"/>
        <v>0</v>
      </c>
      <c r="E687" s="5">
        <f t="shared" si="89"/>
        <v>0</v>
      </c>
      <c r="H687" s="41">
        <f t="shared" si="82"/>
        <v>0</v>
      </c>
    </row>
    <row r="688" spans="1:8" outlineLevel="1" collapsed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90">C690</f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2">
      <c r="A694" s="7">
        <v>9614</v>
      </c>
      <c r="B694" s="4" t="s">
        <v>512</v>
      </c>
      <c r="C694" s="5">
        <v>0</v>
      </c>
      <c r="D694" s="5">
        <f t="shared" si="90"/>
        <v>0</v>
      </c>
      <c r="E694" s="5">
        <f t="shared" si="90"/>
        <v>0</v>
      </c>
      <c r="H694" s="41">
        <f t="shared" si="82"/>
        <v>0</v>
      </c>
    </row>
    <row r="695" spans="1:8" outlineLevel="1" collapsed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1">C697</f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2">
      <c r="A700" s="7">
        <v>9615</v>
      </c>
      <c r="B700" s="4" t="s">
        <v>518</v>
      </c>
      <c r="C700" s="5">
        <v>0</v>
      </c>
      <c r="D700" s="5">
        <f t="shared" si="91"/>
        <v>0</v>
      </c>
      <c r="E700" s="5">
        <f t="shared" si="91"/>
        <v>0</v>
      </c>
      <c r="H700" s="41">
        <f t="shared" si="82"/>
        <v>0</v>
      </c>
    </row>
    <row r="701" spans="1:8" outlineLevel="1" collapsed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2">C703</f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si="82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ref="H707:H727" si="93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92"/>
        <v>0</v>
      </c>
      <c r="E712" s="5">
        <f t="shared" si="92"/>
        <v>0</v>
      </c>
      <c r="H712" s="41">
        <f t="shared" si="93"/>
        <v>0</v>
      </c>
    </row>
    <row r="713" spans="1:10" outlineLevel="1" collapsed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  <c r="H713" s="41">
        <f t="shared" si="93"/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94">C714</f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94"/>
        <v>0</v>
      </c>
      <c r="E716" s="31">
        <f t="shared" si="94"/>
        <v>0</v>
      </c>
      <c r="H716" s="41">
        <f t="shared" si="93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562000</v>
      </c>
      <c r="G717" s="39" t="s">
        <v>66</v>
      </c>
      <c r="H717" s="41">
        <f t="shared" si="93"/>
        <v>0</v>
      </c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562000</v>
      </c>
      <c r="G718" s="39" t="s">
        <v>599</v>
      </c>
      <c r="H718" s="41">
        <f t="shared" si="93"/>
        <v>0</v>
      </c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562000</v>
      </c>
      <c r="H719" s="41">
        <f t="shared" si="93"/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v>562000</v>
      </c>
      <c r="H720" s="41">
        <f t="shared" si="93"/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5">C721</f>
        <v>0</v>
      </c>
      <c r="E721" s="5">
        <f t="shared" si="95"/>
        <v>0</v>
      </c>
      <c r="H721" s="41">
        <f t="shared" si="9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95"/>
        <v>0</v>
      </c>
      <c r="E722" s="5">
        <f t="shared" si="95"/>
        <v>0</v>
      </c>
      <c r="H722" s="41">
        <f t="shared" si="93"/>
        <v>0</v>
      </c>
    </row>
    <row r="723" spans="1:10" outlineLevel="1" collapsed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3"/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>
        <f t="shared" si="93"/>
        <v>0</v>
      </c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>
        <f t="shared" si="93"/>
        <v>0</v>
      </c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 collapsed="1">
      <c r="A731" s="162" t="s">
        <v>848</v>
      </c>
      <c r="B731" s="163"/>
      <c r="C731" s="31">
        <f t="shared" ref="C731:E732" si="96">C732</f>
        <v>0</v>
      </c>
      <c r="D731" s="31">
        <f t="shared" si="96"/>
        <v>0</v>
      </c>
      <c r="E731" s="31">
        <f t="shared" si="96"/>
        <v>0</v>
      </c>
    </row>
    <row r="732" spans="1:10" hidden="1" outlineLevel="2">
      <c r="A732" s="6">
        <v>2</v>
      </c>
      <c r="B732" s="4" t="s">
        <v>822</v>
      </c>
      <c r="C732" s="5">
        <f t="shared" si="96"/>
        <v>0</v>
      </c>
      <c r="D732" s="5">
        <f t="shared" si="96"/>
        <v>0</v>
      </c>
      <c r="E732" s="5">
        <f t="shared" si="96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 collapsed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/>
      <c r="D736" s="30">
        <f t="shared" ref="D736:E739" si="97">C736</f>
        <v>0</v>
      </c>
      <c r="E736" s="30">
        <f t="shared" si="97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97"/>
        <v>0</v>
      </c>
      <c r="E737" s="30">
        <f t="shared" si="97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97"/>
        <v>0</v>
      </c>
      <c r="E738" s="5">
        <f t="shared" si="97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97"/>
        <v>0</v>
      </c>
      <c r="E739" s="5">
        <f t="shared" si="97"/>
        <v>0</v>
      </c>
    </row>
    <row r="740" spans="1:5" outlineLevel="1" collapsed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 collapsed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 collapsed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98">C748</f>
        <v>0</v>
      </c>
      <c r="E748" s="30">
        <f t="shared" si="98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98"/>
        <v>0</v>
      </c>
      <c r="E749" s="5">
        <f t="shared" si="98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98"/>
        <v>0</v>
      </c>
      <c r="E750" s="5">
        <f t="shared" si="98"/>
        <v>0</v>
      </c>
    </row>
    <row r="751" spans="1:5" outlineLevel="1" collapsed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835</v>
      </c>
      <c r="C753" s="124"/>
      <c r="D753" s="124">
        <f t="shared" ref="D753:E755" si="99">C753</f>
        <v>0</v>
      </c>
      <c r="E753" s="124">
        <f t="shared" si="99"/>
        <v>0</v>
      </c>
    </row>
    <row r="754" spans="1:5" s="123" customFormat="1" hidden="1" outlineLevel="3">
      <c r="A754" s="126"/>
      <c r="B754" s="125" t="s">
        <v>821</v>
      </c>
      <c r="C754" s="124"/>
      <c r="D754" s="124">
        <f t="shared" si="99"/>
        <v>0</v>
      </c>
      <c r="E754" s="124">
        <f t="shared" si="99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99"/>
        <v>0</v>
      </c>
      <c r="E755" s="5">
        <f t="shared" si="99"/>
        <v>0</v>
      </c>
    </row>
    <row r="756" spans="1:5" outlineLevel="1" collapsed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100">C759</f>
        <v>0</v>
      </c>
      <c r="E759" s="30">
        <f t="shared" si="100"/>
        <v>0</v>
      </c>
    </row>
    <row r="760" spans="1:5" hidden="1" outlineLevel="3">
      <c r="A760" s="29"/>
      <c r="B760" s="28" t="s">
        <v>831</v>
      </c>
      <c r="C760" s="30"/>
      <c r="D760" s="30">
        <f t="shared" si="100"/>
        <v>0</v>
      </c>
      <c r="E760" s="30">
        <f t="shared" si="100"/>
        <v>0</v>
      </c>
    </row>
    <row r="761" spans="1:5" outlineLevel="1" collapsed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101">C763</f>
        <v>0</v>
      </c>
      <c r="E763" s="30">
        <f t="shared" si="101"/>
        <v>0</v>
      </c>
    </row>
    <row r="764" spans="1:5" hidden="1" outlineLevel="3">
      <c r="A764" s="29"/>
      <c r="B764" s="28" t="s">
        <v>819</v>
      </c>
      <c r="C764" s="30"/>
      <c r="D764" s="30">
        <f t="shared" si="101"/>
        <v>0</v>
      </c>
      <c r="E764" s="30">
        <f t="shared" si="101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101"/>
        <v>0</v>
      </c>
      <c r="E765" s="5">
        <f t="shared" si="101"/>
        <v>0</v>
      </c>
    </row>
    <row r="766" spans="1:5" outlineLevel="1" collapsed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 collapsed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 collapsed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102">C775</f>
        <v>0</v>
      </c>
      <c r="E775" s="30">
        <f t="shared" si="102"/>
        <v>0</v>
      </c>
    </row>
    <row r="776" spans="1:5" hidden="1" outlineLevel="3">
      <c r="A776" s="29"/>
      <c r="B776" s="28" t="s">
        <v>819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3">
      <c r="A777" s="29"/>
      <c r="B777" s="28" t="s">
        <v>818</v>
      </c>
      <c r="C777" s="30"/>
      <c r="D777" s="30">
        <f t="shared" si="102"/>
        <v>0</v>
      </c>
      <c r="E777" s="30">
        <f t="shared" si="102"/>
        <v>0</v>
      </c>
    </row>
    <row r="778" spans="1:5" outlineLevel="1" collapsed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1:C1"/>
    <mergeCell ref="A2:B2"/>
    <mergeCell ref="A3:B3"/>
    <mergeCell ref="A4:B4"/>
    <mergeCell ref="A11:B11"/>
    <mergeCell ref="A38:B38"/>
    <mergeCell ref="A509:B509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1:J552 J561:J562 J339 J548 J483">
      <formula1>C2+C114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56"/>
  <sheetViews>
    <sheetView rightToLeft="1" zoomScale="120" zoomScaleNormal="120" workbookViewId="0"/>
  </sheetViews>
  <sheetFormatPr baseColWidth="10" defaultColWidth="9.140625" defaultRowHeight="15"/>
  <cols>
    <col min="1" max="1" width="33" style="117" bestFit="1" customWidth="1"/>
    <col min="2" max="2" width="28.28515625" style="117" customWidth="1"/>
    <col min="3" max="3" width="15.42578125" style="117" bestFit="1" customWidth="1"/>
    <col min="4" max="4" width="15.28515625" style="117" customWidth="1"/>
    <col min="5" max="25" width="9.140625" style="117"/>
  </cols>
  <sheetData>
    <row r="1" spans="1:25">
      <c r="A1" s="114" t="s">
        <v>788</v>
      </c>
      <c r="B1" s="134" t="s">
        <v>789</v>
      </c>
      <c r="C1" s="114" t="s">
        <v>790</v>
      </c>
      <c r="D1" s="114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865</v>
      </c>
      <c r="B2" s="96"/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 t="s">
        <v>866</v>
      </c>
      <c r="B3" s="96"/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36" t="s">
        <v>867</v>
      </c>
      <c r="B4" s="96"/>
      <c r="C4" s="96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36" t="s">
        <v>868</v>
      </c>
      <c r="B5" s="105"/>
      <c r="C5" s="105"/>
      <c r="D5" s="10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36" t="s">
        <v>869</v>
      </c>
      <c r="B6" s="96"/>
      <c r="C6" s="96"/>
      <c r="D6" s="9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44"/>
      <c r="B7" s="96"/>
      <c r="C7" s="96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45">
      <c r="A8" s="135" t="s">
        <v>864</v>
      </c>
      <c r="B8" s="135" t="s">
        <v>883</v>
      </c>
      <c r="C8" s="147" t="s">
        <v>887</v>
      </c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46"/>
      <c r="B9" s="135"/>
      <c r="C9" s="135" t="s">
        <v>888</v>
      </c>
      <c r="D9" s="9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44"/>
      <c r="B10" s="135"/>
      <c r="C10" s="96"/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102"/>
      <c r="B11" s="142" t="s">
        <v>884</v>
      </c>
      <c r="C11" s="147" t="s">
        <v>889</v>
      </c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30">
      <c r="A12" s="102"/>
      <c r="B12" s="96"/>
      <c r="C12" s="147" t="s">
        <v>890</v>
      </c>
      <c r="D12" s="9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2"/>
      <c r="B13" s="96"/>
      <c r="C13" s="96"/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30">
      <c r="A14" s="102"/>
      <c r="B14" s="149" t="s">
        <v>873</v>
      </c>
      <c r="C14" s="147" t="s">
        <v>885</v>
      </c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30">
      <c r="A15" s="145" t="s">
        <v>870</v>
      </c>
      <c r="B15" s="96"/>
      <c r="C15" s="147" t="s">
        <v>886</v>
      </c>
      <c r="D15" s="9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35"/>
      <c r="B16" s="96"/>
      <c r="C16" s="96"/>
      <c r="D16" s="9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60">
      <c r="A17" s="145" t="s">
        <v>870</v>
      </c>
      <c r="B17" s="142" t="s">
        <v>874</v>
      </c>
      <c r="C17" s="147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35"/>
      <c r="B18" s="96"/>
      <c r="C18" s="135" t="s">
        <v>892</v>
      </c>
      <c r="D18" s="9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45">
      <c r="A19" s="136"/>
      <c r="B19" s="96"/>
      <c r="C19" s="147" t="s">
        <v>893</v>
      </c>
      <c r="D19" s="96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36"/>
      <c r="B20" s="96"/>
      <c r="C20" s="96"/>
      <c r="D20" s="9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43"/>
      <c r="B21" s="142" t="s">
        <v>875</v>
      </c>
      <c r="C21" s="135" t="s">
        <v>894</v>
      </c>
      <c r="D21" s="9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35"/>
      <c r="B22" s="142"/>
      <c r="C22" s="135" t="s">
        <v>895</v>
      </c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30">
      <c r="A23" s="102"/>
      <c r="B23" s="96"/>
      <c r="C23" s="147" t="s">
        <v>896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96"/>
      <c r="B24" s="96"/>
      <c r="C24" s="96"/>
      <c r="D24" s="9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30">
      <c r="A25" s="135" t="s">
        <v>922</v>
      </c>
      <c r="B25" s="135" t="s">
        <v>876</v>
      </c>
      <c r="C25" s="147" t="s">
        <v>897</v>
      </c>
      <c r="D25" s="9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30">
      <c r="A26" s="96"/>
      <c r="B26" s="96"/>
      <c r="C26" s="147" t="s">
        <v>898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30">
      <c r="A27" s="96"/>
      <c r="B27" s="96"/>
      <c r="C27" s="147" t="s">
        <v>899</v>
      </c>
      <c r="D27" s="96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96"/>
      <c r="B28" s="96"/>
      <c r="C28" s="96"/>
      <c r="D28" s="96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96"/>
      <c r="B29" s="135" t="s">
        <v>877</v>
      </c>
      <c r="C29" s="151" t="s">
        <v>900</v>
      </c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30">
      <c r="A30" s="152"/>
      <c r="B30" s="153"/>
      <c r="C30" s="154" t="s">
        <v>901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30">
      <c r="A31" s="152"/>
      <c r="B31" s="153"/>
      <c r="C31" s="155" t="s">
        <v>902</v>
      </c>
      <c r="D31" s="96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30">
      <c r="A32" s="153"/>
      <c r="B32" s="153"/>
      <c r="C32" s="154" t="s">
        <v>903</v>
      </c>
      <c r="D32" s="96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 ht="30">
      <c r="A33" s="153"/>
      <c r="B33" s="153"/>
      <c r="C33" s="148" t="s">
        <v>904</v>
      </c>
      <c r="D33" s="153"/>
    </row>
    <row r="34" spans="1:4">
      <c r="A34" s="150"/>
      <c r="B34" s="153"/>
      <c r="C34" s="153"/>
      <c r="D34" s="153"/>
    </row>
    <row r="35" spans="1:4">
      <c r="A35" s="89" t="s">
        <v>871</v>
      </c>
      <c r="B35" s="142" t="s">
        <v>878</v>
      </c>
      <c r="C35" s="89" t="s">
        <v>905</v>
      </c>
      <c r="D35" s="153"/>
    </row>
    <row r="36" spans="1:4" ht="30">
      <c r="A36" s="153"/>
      <c r="B36" s="153"/>
      <c r="C36" s="156" t="s">
        <v>906</v>
      </c>
      <c r="D36" s="153"/>
    </row>
    <row r="37" spans="1:4">
      <c r="A37" s="153"/>
      <c r="B37" s="153"/>
      <c r="C37" s="89" t="s">
        <v>907</v>
      </c>
      <c r="D37" s="153"/>
    </row>
    <row r="38" spans="1:4">
      <c r="A38" s="153"/>
      <c r="B38" s="153"/>
      <c r="C38" s="89" t="s">
        <v>908</v>
      </c>
      <c r="D38" s="153"/>
    </row>
    <row r="39" spans="1:4">
      <c r="A39" s="153"/>
      <c r="B39" s="153"/>
      <c r="C39" s="153"/>
      <c r="D39" s="153"/>
    </row>
    <row r="40" spans="1:4">
      <c r="A40" s="153"/>
      <c r="B40" s="135" t="s">
        <v>879</v>
      </c>
      <c r="C40" s="89" t="s">
        <v>909</v>
      </c>
      <c r="D40" s="153"/>
    </row>
    <row r="41" spans="1:4">
      <c r="A41" s="153"/>
      <c r="B41" s="153"/>
      <c r="C41" s="89" t="s">
        <v>910</v>
      </c>
      <c r="D41" s="153"/>
    </row>
    <row r="42" spans="1:4" ht="30">
      <c r="A42" s="153"/>
      <c r="B42" s="153"/>
      <c r="C42" s="156" t="s">
        <v>911</v>
      </c>
      <c r="D42" s="153"/>
    </row>
    <row r="43" spans="1:4">
      <c r="A43" s="153"/>
      <c r="B43" s="153"/>
      <c r="C43" s="153"/>
      <c r="D43" s="153"/>
    </row>
    <row r="44" spans="1:4" ht="30">
      <c r="A44" s="89" t="s">
        <v>872</v>
      </c>
      <c r="B44" s="157" t="s">
        <v>880</v>
      </c>
      <c r="C44" s="156" t="s">
        <v>912</v>
      </c>
      <c r="D44" s="153"/>
    </row>
    <row r="45" spans="1:4" ht="30">
      <c r="A45" s="153"/>
      <c r="B45" s="153"/>
      <c r="C45" s="156" t="s">
        <v>913</v>
      </c>
      <c r="D45" s="153"/>
    </row>
    <row r="46" spans="1:4" ht="30">
      <c r="A46" s="153"/>
      <c r="B46" s="153"/>
      <c r="C46" s="156" t="s">
        <v>914</v>
      </c>
      <c r="D46" s="153"/>
    </row>
    <row r="47" spans="1:4">
      <c r="A47" s="153"/>
      <c r="B47" s="153"/>
      <c r="C47" s="89" t="s">
        <v>915</v>
      </c>
      <c r="D47" s="153"/>
    </row>
    <row r="48" spans="1:4">
      <c r="A48" s="153"/>
      <c r="B48" s="153"/>
      <c r="C48" s="153"/>
      <c r="D48" s="153"/>
    </row>
    <row r="49" spans="1:4" ht="30">
      <c r="A49" s="153"/>
      <c r="B49" s="158" t="s">
        <v>881</v>
      </c>
      <c r="C49" s="156" t="s">
        <v>916</v>
      </c>
      <c r="D49" s="153"/>
    </row>
    <row r="50" spans="1:4" ht="30">
      <c r="A50" s="153"/>
      <c r="B50" s="153"/>
      <c r="C50" s="156" t="s">
        <v>917</v>
      </c>
      <c r="D50" s="153"/>
    </row>
    <row r="51" spans="1:4" ht="30">
      <c r="A51" s="153"/>
      <c r="B51" s="153"/>
      <c r="C51" s="156" t="s">
        <v>918</v>
      </c>
      <c r="D51" s="153"/>
    </row>
    <row r="52" spans="1:4">
      <c r="A52" s="153"/>
      <c r="B52" s="153"/>
      <c r="C52" s="153"/>
      <c r="D52" s="153"/>
    </row>
    <row r="53" spans="1:4">
      <c r="A53" s="153"/>
      <c r="B53" s="157" t="s">
        <v>882</v>
      </c>
      <c r="C53" s="89" t="s">
        <v>919</v>
      </c>
      <c r="D53" s="153"/>
    </row>
    <row r="54" spans="1:4">
      <c r="A54" s="153"/>
      <c r="B54" s="153"/>
      <c r="C54" s="89" t="s">
        <v>920</v>
      </c>
      <c r="D54" s="153"/>
    </row>
    <row r="55" spans="1:4" ht="30">
      <c r="A55" s="153"/>
      <c r="B55" s="153"/>
      <c r="C55" s="156" t="s">
        <v>921</v>
      </c>
      <c r="D55" s="153"/>
    </row>
    <row r="56" spans="1:4">
      <c r="A56" s="153"/>
      <c r="B56" s="153"/>
      <c r="C56" s="153"/>
      <c r="D56" s="153"/>
    </row>
  </sheetData>
  <protectedRanges>
    <protectedRange password="CC3D" sqref="B11 C11:C12 A12:A13 B2:C9 B14 A16 B17 A2:A10 C17:C31 C14:C15 B21:B22 B53 B25 D2:D32 B29 B35 B40 B44 B49 A18:A31" name="Range1"/>
  </protectedRanges>
  <conditionalFormatting sqref="B35 B40 B44 B49 B53 B2:B29 A2:A14 C2:D31 C31:C32 D30:D32 A16 A18:A31">
    <cfRule type="cellIs" dxfId="67" priority="44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4"/>
  <sheetViews>
    <sheetView rightToLeft="1" workbookViewId="0">
      <selection activeCell="A5" sqref="A5"/>
    </sheetView>
  </sheetViews>
  <sheetFormatPr baseColWidth="10" defaultColWidth="9.140625" defaultRowHeight="15"/>
  <cols>
    <col min="1" max="1" width="31" style="10" customWidth="1"/>
    <col min="2" max="34" width="9.140625" style="117"/>
  </cols>
  <sheetData>
    <row r="1" spans="1:1">
      <c r="A1" s="10" t="s">
        <v>1034</v>
      </c>
    </row>
    <row r="2" spans="1:1">
      <c r="A2" s="10" t="s">
        <v>1035</v>
      </c>
    </row>
    <row r="3" spans="1:1">
      <c r="A3" s="10" t="s">
        <v>1036</v>
      </c>
    </row>
    <row r="4" spans="1:1">
      <c r="A4" s="10" t="s">
        <v>1037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2017-07-20T09:57:30Z</dcterms:modified>
</cp:coreProperties>
</file>