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dfbe83ea440dc763/바탕 화면/마케팅 애널리틱스/"/>
    </mc:Choice>
  </mc:AlternateContent>
  <xr:revisionPtr revIDLastSave="1" documentId="8_{AEF41F17-558B-42D2-BA31-766FACAFEDA3}" xr6:coauthVersionLast="47" xr6:coauthVersionMax="47" xr10:uidLastSave="{854FDF00-5BB3-4555-BB38-26C0275CE434}"/>
  <bookViews>
    <workbookView xWindow="-110" yWindow="-110" windowWidth="25820" windowHeight="15620" xr2:uid="{00000000-000D-0000-FFFF-FFFF00000000}"/>
  </bookViews>
  <sheets>
    <sheet name="문제" sheetId="3" r:id="rId1"/>
  </sheets>
  <definedNames>
    <definedName name="M">문제!$C$8</definedName>
    <definedName name="p">문제!$C$9</definedName>
    <definedName name="q">문제!$C$10</definedName>
    <definedName name="solver_adj" localSheetId="0" hidden="1">문제!$C$7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문제!$C$9:$C$10</definedName>
    <definedName name="solver_lhs2" localSheetId="0" hidden="1">문제!$C$9:$C$10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문제!$D$35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C39" i="3"/>
  <c r="C8" i="3"/>
  <c r="C29" i="3"/>
  <c r="D21" i="3" l="1"/>
  <c r="C30" i="3"/>
  <c r="E21" i="3" l="1"/>
  <c r="F21" i="3"/>
  <c r="D22" i="3" l="1"/>
  <c r="F22" i="3" s="1"/>
  <c r="E22" i="3" l="1"/>
  <c r="D23" i="3" s="1"/>
  <c r="E23" i="3" l="1"/>
  <c r="D24" i="3" s="1"/>
  <c r="F23" i="3"/>
  <c r="E24" i="3" l="1"/>
  <c r="D25" i="3" s="1"/>
  <c r="F24" i="3"/>
  <c r="E25" i="3" l="1"/>
  <c r="D26" i="3" s="1"/>
  <c r="F25" i="3"/>
  <c r="E26" i="3" l="1"/>
  <c r="D27" i="3" s="1"/>
  <c r="F26" i="3"/>
  <c r="E27" i="3" l="1"/>
  <c r="F27" i="3"/>
  <c r="D28" i="3" l="1"/>
  <c r="E28" i="3" l="1"/>
  <c r="D29" i="3" s="1"/>
  <c r="F29" i="3" s="1"/>
  <c r="E29" i="3" l="1"/>
  <c r="D30" i="3" l="1"/>
  <c r="F30" i="3" s="1"/>
  <c r="D35" i="3" s="1"/>
  <c r="E30" i="3" l="1"/>
</calcChain>
</file>

<file path=xl/sharedStrings.xml><?xml version="1.0" encoding="utf-8"?>
<sst xmlns="http://schemas.openxmlformats.org/spreadsheetml/2006/main" count="37" uniqueCount="36">
  <si>
    <t>N(t)</t>
    <phoneticPr fontId="2" type="noConversion"/>
  </si>
  <si>
    <t>n(t)</t>
    <phoneticPr fontId="2" type="noConversion"/>
  </si>
  <si>
    <t>time (t)</t>
    <phoneticPr fontId="2" type="noConversion"/>
  </si>
  <si>
    <t xml:space="preserve"> </t>
    <phoneticPr fontId="2" type="noConversion"/>
  </si>
  <si>
    <t>M</t>
    <phoneticPr fontId="2" type="noConversion"/>
  </si>
  <si>
    <t>신제품은 t=1에 출시된다.</t>
    <phoneticPr fontId="2" type="noConversion"/>
  </si>
  <si>
    <t>표 2</t>
    <phoneticPr fontId="2" type="noConversion"/>
  </si>
  <si>
    <r>
      <t>출시 이전</t>
    </r>
    <r>
      <rPr>
        <sz val="10"/>
        <color rgb="FFFF0000"/>
        <rFont val="맑은 고딕"/>
        <family val="3"/>
        <charset val="129"/>
      </rPr>
      <t>▶</t>
    </r>
    <phoneticPr fontId="2" type="noConversion"/>
  </si>
  <si>
    <t>문제 1</t>
    <phoneticPr fontId="2" type="noConversion"/>
  </si>
  <si>
    <t>1점</t>
    <phoneticPr fontId="2" type="noConversion"/>
  </si>
  <si>
    <t>문제 2</t>
    <phoneticPr fontId="2" type="noConversion"/>
  </si>
  <si>
    <t>2점</t>
    <phoneticPr fontId="2" type="noConversion"/>
  </si>
  <si>
    <t>문제 3</t>
    <phoneticPr fontId="2" type="noConversion"/>
  </si>
  <si>
    <t>p</t>
    <phoneticPr fontId="2" type="noConversion"/>
  </si>
  <si>
    <t>q</t>
    <phoneticPr fontId="2" type="noConversion"/>
  </si>
  <si>
    <t>BASS 예측</t>
    <phoneticPr fontId="2" type="noConversion"/>
  </si>
  <si>
    <t>3점</t>
    <phoneticPr fontId="2" type="noConversion"/>
  </si>
  <si>
    <t>어떤 신제품에 대해 BASS 모형을 사용하여 판매량과 이윤을 예측하려고 한다.</t>
    <phoneticPr fontId="2" type="noConversion"/>
  </si>
  <si>
    <t>가격($)</t>
    <phoneticPr fontId="2" type="noConversion"/>
  </si>
  <si>
    <t>오리지널 BASS 모형에서는 market potential, M이 고정된 파라미터이지만, 이제 M이 가격수준에 따라 달라지는 것으로 가정한다.</t>
    <phoneticPr fontId="2" type="noConversion"/>
  </si>
  <si>
    <t>◀고정</t>
    <phoneticPr fontId="2" type="noConversion"/>
  </si>
  <si>
    <t>아래 &lt;표1&gt;에 가격의 초기값 및 BASS 모형의 혁신, 모방계수가 주어져 있다.</t>
    <phoneticPr fontId="2" type="noConversion"/>
  </si>
  <si>
    <t>표1</t>
    <phoneticPr fontId="2" type="noConversion"/>
  </si>
  <si>
    <t>이윤($)</t>
    <phoneticPr fontId="2" type="noConversion"/>
  </si>
  <si>
    <t>아래 &lt;표2&gt;의 노란색 칸에 신규 구매자 수, 누적 구매자 수 및 해당 시점의 이윤을 식으로 계산하라.</t>
    <phoneticPr fontId="2" type="noConversion"/>
  </si>
  <si>
    <t>초기 가격과 주어진 파라미터에서 t=1부터 t=10까지 신제품 구매자 수 및 이윤을 예측해보려 한다</t>
    <phoneticPr fontId="2" type="noConversion"/>
  </si>
  <si>
    <r>
      <t xml:space="preserve">이윤은 해당 시점의 신규_구매자수인 n(t)를 사용하여 계산된다. 단 신제품의 단위당 비용은 </t>
    </r>
    <r>
      <rPr>
        <sz val="12"/>
        <color rgb="FFFF0000"/>
        <rFont val="맑은 고딕"/>
        <family val="3"/>
        <charset val="129"/>
        <scheme val="minor"/>
      </rPr>
      <t>$300</t>
    </r>
    <r>
      <rPr>
        <sz val="10"/>
        <color rgb="FFFF0000"/>
        <rFont val="맑은 고딕"/>
        <family val="3"/>
        <charset val="129"/>
        <scheme val="minor"/>
      </rPr>
      <t xml:space="preserve"> 으로 가정한다.</t>
    </r>
    <phoneticPr fontId="2" type="noConversion"/>
  </si>
  <si>
    <t xml:space="preserve">10년간 이윤의 현재가치 = </t>
    <phoneticPr fontId="2" type="noConversion"/>
  </si>
  <si>
    <r>
      <t xml:space="preserve">단, 할인율은 </t>
    </r>
    <r>
      <rPr>
        <sz val="12"/>
        <color rgb="FFFF0000"/>
        <rFont val="맑은 고딕"/>
        <family val="3"/>
        <charset val="129"/>
        <scheme val="minor"/>
      </rPr>
      <t>0.1</t>
    </r>
    <r>
      <rPr>
        <sz val="10"/>
        <color theme="1"/>
        <rFont val="맑은 고딕"/>
        <family val="2"/>
        <charset val="129"/>
        <scheme val="minor"/>
      </rPr>
      <t xml:space="preserve"> 을 사용하며, 현재가치 계산 시점은 t=0이다 (즉, t=1부터 할인한다)</t>
    </r>
    <phoneticPr fontId="2" type="noConversion"/>
  </si>
  <si>
    <t>적절한 방법으로 위의 현재가치를 최대화하는 가격수준을 찾아보라.</t>
    <phoneticPr fontId="2" type="noConversion"/>
  </si>
  <si>
    <t>최적 가격($)</t>
    <phoneticPr fontId="2" type="noConversion"/>
  </si>
  <si>
    <t>사전 연구에 따르면, "M= 2000- 가격"으로 결정된다고 하자.</t>
    <phoneticPr fontId="2" type="noConversion"/>
  </si>
  <si>
    <t>현재가치를 못 구하면, 10년간 이윤 합계를 사용해도 이 문제는 okay</t>
    <phoneticPr fontId="2" type="noConversion"/>
  </si>
  <si>
    <t>&lt;표 1&gt;의 M을 식으로 계산하고</t>
    <phoneticPr fontId="2" type="noConversion"/>
  </si>
  <si>
    <r>
      <rPr>
        <sz val="10"/>
        <color rgb="FFFF0000"/>
        <rFont val="맑은 고딕"/>
        <family val="3"/>
        <charset val="129"/>
      </rPr>
      <t>◀</t>
    </r>
    <r>
      <rPr>
        <sz val="10"/>
        <color rgb="FFFF0000"/>
        <rFont val="맑은 고딕"/>
        <family val="3"/>
        <charset val="129"/>
        <scheme val="minor"/>
      </rPr>
      <t>M은 2000-가격으로 계산</t>
    </r>
    <phoneticPr fontId="2" type="noConversion"/>
  </si>
  <si>
    <t>&lt;표2&gt;를 활용하여, 출시 후 10년동안 총 이윤의 순현재가치(net present value)를 계산하라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</si>
</sst>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0.0_ "/>
    <numFmt numFmtId="177" formatCode="0.0_);[Red]\(0.0\)"/>
    <numFmt numFmtId="178" formatCode="\$#,##0.00;[Red]\-\$#,##0.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6" fillId="3" borderId="2" applyNumberFormat="0" applyFont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1" applyFo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7" fontId="0" fillId="3" borderId="1" xfId="1" applyNumberFormat="1" applyFont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0" fillId="4" borderId="1" xfId="0" applyNumberFormat="1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177" fontId="0" fillId="0" borderId="3" xfId="1" applyNumberFormat="1" applyFont="1" applyFill="1" applyBorder="1" applyAlignment="1">
      <alignment horizontal="center" vertical="center"/>
    </xf>
    <xf numFmtId="176" fontId="0" fillId="0" borderId="3" xfId="1" applyNumberFormat="1" applyFont="1" applyFill="1" applyBorder="1">
      <alignment vertical="center"/>
    </xf>
    <xf numFmtId="176" fontId="0" fillId="3" borderId="1" xfId="1" applyNumberFormat="1" applyFont="1" applyBorder="1">
      <alignment vertical="center"/>
    </xf>
    <xf numFmtId="0" fontId="0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3" borderId="2" xfId="1" applyFont="1" applyAlignment="1">
      <alignment horizontal="center" vertical="center"/>
    </xf>
    <xf numFmtId="6" fontId="0" fillId="0" borderId="0" xfId="0" applyNumberForma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1DD9-1475-466C-BF36-0B6F8E6828DD}">
  <dimension ref="A1:F39"/>
  <sheetViews>
    <sheetView tabSelected="1" topLeftCell="A13" zoomScale="85" zoomScaleNormal="85" workbookViewId="0">
      <selection activeCell="F35" sqref="F35"/>
    </sheetView>
  </sheetViews>
  <sheetFormatPr defaultRowHeight="17" x14ac:dyDescent="0.45"/>
  <cols>
    <col min="1" max="1" width="9.75" customWidth="1"/>
    <col min="2" max="2" width="10.5" customWidth="1"/>
    <col min="3" max="3" width="10.75" customWidth="1"/>
    <col min="4" max="4" width="12.5" customWidth="1"/>
    <col min="5" max="5" width="9" bestFit="1" customWidth="1"/>
    <col min="6" max="6" width="11.33203125" customWidth="1"/>
    <col min="10" max="10" width="12.75" customWidth="1"/>
  </cols>
  <sheetData>
    <row r="1" spans="1:4" ht="29.25" customHeight="1" x14ac:dyDescent="0.45">
      <c r="A1" s="26" t="s">
        <v>17</v>
      </c>
    </row>
    <row r="2" spans="1:4" ht="15.75" customHeight="1" x14ac:dyDescent="0.45">
      <c r="A2" s="1" t="s">
        <v>19</v>
      </c>
    </row>
    <row r="3" spans="1:4" ht="21.75" customHeight="1" x14ac:dyDescent="0.45">
      <c r="A3" s="1" t="s">
        <v>31</v>
      </c>
    </row>
    <row r="4" spans="1:4" ht="15.75" customHeight="1" x14ac:dyDescent="0.45">
      <c r="A4" s="1" t="s">
        <v>21</v>
      </c>
    </row>
    <row r="5" spans="1:4" ht="15.75" customHeight="1" x14ac:dyDescent="0.45"/>
    <row r="6" spans="1:4" ht="15.75" customHeight="1" x14ac:dyDescent="0.45">
      <c r="B6" s="19" t="s">
        <v>22</v>
      </c>
    </row>
    <row r="7" spans="1:4" ht="15.75" customHeight="1" x14ac:dyDescent="0.45">
      <c r="B7" s="3" t="s">
        <v>18</v>
      </c>
      <c r="C7" s="27">
        <v>1150.0000000000005</v>
      </c>
    </row>
    <row r="8" spans="1:4" ht="15.75" customHeight="1" x14ac:dyDescent="0.45">
      <c r="B8" s="18" t="s">
        <v>4</v>
      </c>
      <c r="C8" s="28">
        <f>2000-C7</f>
        <v>849.99999999999955</v>
      </c>
      <c r="D8" s="6" t="s">
        <v>34</v>
      </c>
    </row>
    <row r="9" spans="1:4" ht="15.75" customHeight="1" x14ac:dyDescent="0.45">
      <c r="B9" s="18" t="s">
        <v>13</v>
      </c>
      <c r="C9" s="14">
        <v>0.05</v>
      </c>
      <c r="D9" s="6" t="s">
        <v>20</v>
      </c>
    </row>
    <row r="10" spans="1:4" ht="15.75" customHeight="1" x14ac:dyDescent="0.45">
      <c r="B10" s="18" t="s">
        <v>14</v>
      </c>
      <c r="C10" s="14">
        <v>0.5</v>
      </c>
      <c r="D10" s="6" t="s">
        <v>20</v>
      </c>
    </row>
    <row r="11" spans="1:4" ht="15.75" customHeight="1" x14ac:dyDescent="0.45">
      <c r="B11" s="17"/>
      <c r="C11" s="13"/>
      <c r="D11" s="6"/>
    </row>
    <row r="12" spans="1:4" x14ac:dyDescent="0.45">
      <c r="A12" s="1" t="s">
        <v>5</v>
      </c>
    </row>
    <row r="13" spans="1:4" x14ac:dyDescent="0.45">
      <c r="A13" s="1" t="s">
        <v>25</v>
      </c>
    </row>
    <row r="14" spans="1:4" ht="17.5" x14ac:dyDescent="0.45">
      <c r="A14" s="5"/>
      <c r="B14" s="6" t="s">
        <v>26</v>
      </c>
    </row>
    <row r="15" spans="1:4" x14ac:dyDescent="0.45">
      <c r="A15" s="5"/>
    </row>
    <row r="16" spans="1:4" x14ac:dyDescent="0.45">
      <c r="A16" s="10" t="s">
        <v>8</v>
      </c>
      <c r="B16" s="1" t="s">
        <v>33</v>
      </c>
      <c r="C16" s="1"/>
    </row>
    <row r="17" spans="1:6" x14ac:dyDescent="0.45">
      <c r="A17" s="15" t="s">
        <v>16</v>
      </c>
      <c r="B17" s="1" t="s">
        <v>24</v>
      </c>
      <c r="C17" s="1"/>
    </row>
    <row r="18" spans="1:6" x14ac:dyDescent="0.45">
      <c r="A18" s="1"/>
      <c r="C18" s="8" t="s">
        <v>6</v>
      </c>
      <c r="D18" s="29" t="s">
        <v>15</v>
      </c>
      <c r="E18" s="29"/>
      <c r="F18" s="29"/>
    </row>
    <row r="19" spans="1:6" x14ac:dyDescent="0.45">
      <c r="C19" s="3" t="s">
        <v>2</v>
      </c>
      <c r="D19" s="14" t="s">
        <v>1</v>
      </c>
      <c r="E19" s="14" t="s">
        <v>0</v>
      </c>
      <c r="F19" s="9" t="s">
        <v>23</v>
      </c>
    </row>
    <row r="20" spans="1:6" ht="15" customHeight="1" x14ac:dyDescent="0.45">
      <c r="B20" s="4" t="s">
        <v>7</v>
      </c>
      <c r="C20" s="3">
        <v>0</v>
      </c>
      <c r="D20" s="11">
        <v>0</v>
      </c>
      <c r="E20" s="11">
        <v>0</v>
      </c>
      <c r="F20" s="11">
        <v>0</v>
      </c>
    </row>
    <row r="21" spans="1:6" x14ac:dyDescent="0.45">
      <c r="A21" s="1" t="s">
        <v>3</v>
      </c>
      <c r="C21" s="9">
        <v>1</v>
      </c>
      <c r="D21" s="16">
        <f>(M-E20)*p+(M-E20)*(E20/M)*q</f>
        <v>42.499999999999979</v>
      </c>
      <c r="E21" s="16">
        <f>E20+D21</f>
        <v>42.499999999999979</v>
      </c>
      <c r="F21" s="25">
        <f>($C$7-300)*D21</f>
        <v>36125</v>
      </c>
    </row>
    <row r="22" spans="1:6" x14ac:dyDescent="0.45">
      <c r="C22" s="9">
        <v>2</v>
      </c>
      <c r="D22" s="16">
        <f>(M-E21)*p+(M-E21)*(E21/M)*q</f>
        <v>60.562499999999972</v>
      </c>
      <c r="E22" s="16">
        <f t="shared" ref="E22:E30" si="0">E21+D22</f>
        <v>103.06249999999994</v>
      </c>
      <c r="F22" s="25">
        <f t="shared" ref="F22:F30" si="1">($C$7-300)*D22</f>
        <v>51478.125</v>
      </c>
    </row>
    <row r="23" spans="1:6" x14ac:dyDescent="0.45">
      <c r="C23" s="9">
        <v>3</v>
      </c>
      <c r="D23" s="16">
        <f>(M-E22)*p+(M-E22)*(E22/M)*q</f>
        <v>82.629960937499945</v>
      </c>
      <c r="E23" s="16">
        <f t="shared" si="0"/>
        <v>185.6924609374999</v>
      </c>
      <c r="F23" s="25">
        <f t="shared" si="1"/>
        <v>70235.466796874985</v>
      </c>
    </row>
    <row r="24" spans="1:6" x14ac:dyDescent="0.45">
      <c r="C24" s="9">
        <v>4</v>
      </c>
      <c r="D24" s="16">
        <f>(M-E23)*p+(M-E23)*(E23/M)*q</f>
        <v>105.77826033421321</v>
      </c>
      <c r="E24" s="16">
        <f t="shared" si="0"/>
        <v>291.4707212717131</v>
      </c>
      <c r="F24" s="25">
        <f t="shared" si="1"/>
        <v>89911.521284081275</v>
      </c>
    </row>
    <row r="25" spans="1:6" x14ac:dyDescent="0.45">
      <c r="C25" s="9">
        <v>5</v>
      </c>
      <c r="D25" s="16">
        <f>(M-E24)*p+(M-E24)*(E24/M)*q</f>
        <v>123.68818847894576</v>
      </c>
      <c r="E25" s="16">
        <f t="shared" si="0"/>
        <v>415.15890975065884</v>
      </c>
      <c r="F25" s="25">
        <f t="shared" si="1"/>
        <v>105134.96020710396</v>
      </c>
    </row>
    <row r="26" spans="1:6" x14ac:dyDescent="0.45">
      <c r="C26" s="9">
        <v>6</v>
      </c>
      <c r="D26" s="16">
        <f>(M-E25)*p+(M-E25)*(E25/M)*q</f>
        <v>127.93508565523423</v>
      </c>
      <c r="E26" s="16">
        <f t="shared" si="0"/>
        <v>543.09399540589311</v>
      </c>
      <c r="F26" s="25">
        <f t="shared" si="1"/>
        <v>108744.82280694916</v>
      </c>
    </row>
    <row r="27" spans="1:6" x14ac:dyDescent="0.45">
      <c r="C27" s="9">
        <v>7</v>
      </c>
      <c r="D27" s="16">
        <f>(M-E26)*p+(M-E26)*(E26/M)*q</f>
        <v>113.39165802327753</v>
      </c>
      <c r="E27" s="16">
        <f t="shared" si="0"/>
        <v>656.48565342917061</v>
      </c>
      <c r="F27" s="25">
        <f t="shared" si="1"/>
        <v>96382.909319785947</v>
      </c>
    </row>
    <row r="28" spans="1:6" x14ac:dyDescent="0.45">
      <c r="C28" s="9">
        <v>8</v>
      </c>
      <c r="D28" s="16">
        <f>(M-E27)*p+(M-E27)*(E27/M)*q</f>
        <v>84.404771597053028</v>
      </c>
      <c r="E28" s="16">
        <f t="shared" si="0"/>
        <v>740.89042502622362</v>
      </c>
      <c r="F28" s="25">
        <f>($C$7-300)*D28</f>
        <v>71744.055857495114</v>
      </c>
    </row>
    <row r="29" spans="1:6" x14ac:dyDescent="0.45">
      <c r="C29" s="9">
        <f>+C28+1</f>
        <v>9</v>
      </c>
      <c r="D29" s="16">
        <f>(M-E28)*p+(M-E28)*(E28/M)*q</f>
        <v>53.007384264424978</v>
      </c>
      <c r="E29" s="16">
        <f t="shared" si="0"/>
        <v>793.89780929064864</v>
      </c>
      <c r="F29" s="25">
        <f t="shared" si="1"/>
        <v>45056.276624761253</v>
      </c>
    </row>
    <row r="30" spans="1:6" x14ac:dyDescent="0.45">
      <c r="C30" s="9">
        <f t="shared" ref="C30" si="2">+C29+1</f>
        <v>10</v>
      </c>
      <c r="D30" s="16">
        <f>(M-E29)*p+(M-E29)*(E29/M)*q</f>
        <v>29.004760300502774</v>
      </c>
      <c r="E30" s="16">
        <f>E29+D30</f>
        <v>822.9025695911514</v>
      </c>
      <c r="F30" s="25">
        <f>($C$7-300)*D30</f>
        <v>24654.046255427373</v>
      </c>
    </row>
    <row r="31" spans="1:6" x14ac:dyDescent="0.45">
      <c r="C31" s="12"/>
      <c r="D31" s="23"/>
      <c r="E31" s="23"/>
      <c r="F31" s="24"/>
    </row>
    <row r="32" spans="1:6" x14ac:dyDescent="0.45">
      <c r="A32" s="10" t="s">
        <v>10</v>
      </c>
      <c r="B32" s="1" t="s">
        <v>35</v>
      </c>
      <c r="C32" s="1"/>
      <c r="F32" s="7"/>
    </row>
    <row r="33" spans="1:6" ht="17.5" x14ac:dyDescent="0.45">
      <c r="A33" s="15" t="s">
        <v>9</v>
      </c>
      <c r="B33" s="1" t="s">
        <v>28</v>
      </c>
      <c r="C33" s="1"/>
      <c r="F33" s="7"/>
    </row>
    <row r="34" spans="1:6" x14ac:dyDescent="0.45">
      <c r="A34" s="15"/>
      <c r="B34" s="1"/>
      <c r="C34" s="1"/>
      <c r="F34" s="7"/>
    </row>
    <row r="35" spans="1:6" ht="28.5" customHeight="1" x14ac:dyDescent="0.45">
      <c r="B35" s="2" t="s">
        <v>27</v>
      </c>
      <c r="C35" s="2"/>
      <c r="D35" s="20">
        <f>NPV(0.1,F21:F30)</f>
        <v>427770.96034628886</v>
      </c>
      <c r="E35" s="30"/>
      <c r="F35" s="7"/>
    </row>
    <row r="37" spans="1:6" x14ac:dyDescent="0.45">
      <c r="A37" s="10" t="s">
        <v>12</v>
      </c>
      <c r="B37" s="1" t="s">
        <v>29</v>
      </c>
    </row>
    <row r="38" spans="1:6" x14ac:dyDescent="0.45">
      <c r="A38" s="15" t="s">
        <v>11</v>
      </c>
      <c r="B38" s="1" t="s">
        <v>32</v>
      </c>
    </row>
    <row r="39" spans="1:6" ht="30" customHeight="1" x14ac:dyDescent="0.45">
      <c r="B39" s="21" t="s">
        <v>30</v>
      </c>
      <c r="C39" s="22">
        <f>C7</f>
        <v>1150.0000000000005</v>
      </c>
    </row>
  </sheetData>
  <mergeCells count="1">
    <mergeCell ref="D18:F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문제</vt:lpstr>
      <vt:lpstr>M</vt:lpstr>
      <vt:lpstr>p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Hongjai Rhee</dc:creator>
  <cp:lastModifiedBy>jiheon788@outlook.com</cp:lastModifiedBy>
  <dcterms:created xsi:type="dcterms:W3CDTF">2019-10-30T00:25:04Z</dcterms:created>
  <dcterms:modified xsi:type="dcterms:W3CDTF">2021-11-15T08:20:36Z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c9a9de95-636b-4faf-9348-30e7aa53de80</vt:lpwstr>
  </property>
</Properties>
</file>