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PYTHON\Performance dashboard MRM\"/>
    </mc:Choice>
  </mc:AlternateContent>
  <xr:revisionPtr revIDLastSave="0" documentId="13_ncr:1_{21572374-8ACF-4654-811C-99710D9712BF}" xr6:coauthVersionLast="47" xr6:coauthVersionMax="47" xr10:uidLastSave="{00000000-0000-0000-0000-000000000000}"/>
  <bookViews>
    <workbookView xWindow="-110" yWindow="-110" windowWidth="19420" windowHeight="10300" activeTab="2" xr2:uid="{38ED39BA-0EE1-4364-A52B-5EF9F9BFBB27}"/>
  </bookViews>
  <sheets>
    <sheet name="Audit Raw data" sheetId="1" r:id="rId1"/>
    <sheet name="Agent wise" sheetId="2" r:id="rId2"/>
    <sheet name="DASHBOARD" sheetId="3" r:id="rId3"/>
    <sheet name="DAY WISE"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8" i="2" l="1"/>
  <c r="G58" i="2" s="1"/>
  <c r="H58" i="2"/>
  <c r="J58" i="2" s="1"/>
  <c r="F59" i="2"/>
  <c r="H59" i="2"/>
  <c r="F60" i="2"/>
  <c r="G60" i="2" s="1"/>
  <c r="H60" i="2"/>
  <c r="J60" i="2" s="1"/>
  <c r="F61" i="2"/>
  <c r="G61" i="2" s="1"/>
  <c r="H61" i="2"/>
  <c r="F55" i="2"/>
  <c r="G55" i="2" s="1"/>
  <c r="H55" i="2"/>
  <c r="F20" i="2"/>
  <c r="G20" i="2"/>
  <c r="H20" i="2"/>
  <c r="J20" i="2" s="1"/>
  <c r="F4" i="2"/>
  <c r="G4" i="2" s="1"/>
  <c r="H4" i="2"/>
  <c r="J4" i="2" l="1"/>
  <c r="I20" i="2"/>
  <c r="J59" i="2"/>
  <c r="I60" i="2"/>
  <c r="I61" i="2"/>
  <c r="J55" i="2"/>
  <c r="I55" i="2"/>
  <c r="I4" i="2"/>
  <c r="I59" i="2"/>
  <c r="J61" i="2"/>
  <c r="G59" i="2"/>
  <c r="I58" i="2"/>
  <c r="AW702" i="1" l="1"/>
  <c r="AX702" i="1"/>
  <c r="AY702" i="1"/>
  <c r="AZ702" i="1"/>
  <c r="BA702" i="1"/>
  <c r="BB702" i="1"/>
  <c r="BC702" i="1"/>
  <c r="BD702" i="1"/>
  <c r="BE702" i="1"/>
  <c r="BF702" i="1"/>
  <c r="BG702" i="1"/>
  <c r="BH702" i="1"/>
  <c r="BI702" i="1"/>
  <c r="BJ702" i="1"/>
  <c r="BK702" i="1"/>
  <c r="BL702" i="1"/>
  <c r="BM702" i="1"/>
  <c r="BN702" i="1"/>
  <c r="BO702" i="1"/>
  <c r="BP702" i="1"/>
  <c r="BQ702" i="1"/>
  <c r="BR702" i="1"/>
  <c r="BS702" i="1"/>
  <c r="BT702" i="1"/>
  <c r="BU702" i="1"/>
  <c r="BV702" i="1"/>
  <c r="BW702" i="1"/>
  <c r="BX702" i="1"/>
  <c r="BY702" i="1"/>
  <c r="CA702" i="1"/>
  <c r="CJ702" i="1"/>
  <c r="CK702" i="1"/>
  <c r="CL702" i="1"/>
  <c r="CB702" i="1" s="1"/>
  <c r="AW703" i="1"/>
  <c r="AX703" i="1"/>
  <c r="AY703" i="1"/>
  <c r="AZ703" i="1"/>
  <c r="BA703" i="1"/>
  <c r="BB703" i="1"/>
  <c r="BC703" i="1"/>
  <c r="BD703" i="1"/>
  <c r="BE703" i="1"/>
  <c r="BF703" i="1"/>
  <c r="BG703" i="1"/>
  <c r="BH703" i="1"/>
  <c r="BI703" i="1"/>
  <c r="BJ703" i="1"/>
  <c r="BK703" i="1"/>
  <c r="BL703" i="1"/>
  <c r="BM703" i="1"/>
  <c r="BN703" i="1"/>
  <c r="BO703" i="1"/>
  <c r="BP703" i="1"/>
  <c r="BQ703" i="1"/>
  <c r="BR703" i="1"/>
  <c r="BS703" i="1"/>
  <c r="BT703" i="1"/>
  <c r="BU703" i="1"/>
  <c r="BV703" i="1"/>
  <c r="BW703" i="1"/>
  <c r="BX703" i="1"/>
  <c r="BY703" i="1"/>
  <c r="CA703" i="1"/>
  <c r="CJ703" i="1"/>
  <c r="CK703" i="1"/>
  <c r="CL703" i="1"/>
  <c r="AW704" i="1"/>
  <c r="AX704" i="1"/>
  <c r="AY704" i="1"/>
  <c r="AZ704" i="1"/>
  <c r="BA704" i="1"/>
  <c r="BB704" i="1"/>
  <c r="BC704" i="1"/>
  <c r="BD704" i="1"/>
  <c r="BE704" i="1"/>
  <c r="BF704" i="1"/>
  <c r="BG704" i="1"/>
  <c r="BH704" i="1"/>
  <c r="BI704" i="1"/>
  <c r="BJ704" i="1"/>
  <c r="BK704" i="1"/>
  <c r="BL704" i="1"/>
  <c r="BM704" i="1"/>
  <c r="BN704" i="1"/>
  <c r="BO704" i="1"/>
  <c r="BP704" i="1"/>
  <c r="BQ704" i="1"/>
  <c r="BR704" i="1"/>
  <c r="BS704" i="1"/>
  <c r="BT704" i="1"/>
  <c r="BU704" i="1"/>
  <c r="BV704" i="1"/>
  <c r="BW704" i="1"/>
  <c r="BX704" i="1"/>
  <c r="BY704" i="1"/>
  <c r="CA704" i="1"/>
  <c r="CJ704" i="1"/>
  <c r="CK704" i="1"/>
  <c r="CL704" i="1"/>
  <c r="CB704" i="1" s="1"/>
  <c r="AW705" i="1"/>
  <c r="AX705" i="1"/>
  <c r="AY705" i="1"/>
  <c r="AZ705" i="1"/>
  <c r="BA705" i="1"/>
  <c r="BB705" i="1"/>
  <c r="BC705" i="1"/>
  <c r="BD705" i="1"/>
  <c r="BE705" i="1"/>
  <c r="BF705" i="1"/>
  <c r="BG705" i="1"/>
  <c r="BH705" i="1"/>
  <c r="BI705" i="1"/>
  <c r="BJ705" i="1"/>
  <c r="BK705" i="1"/>
  <c r="BL705" i="1"/>
  <c r="BM705" i="1"/>
  <c r="BN705" i="1"/>
  <c r="BO705" i="1"/>
  <c r="BP705" i="1"/>
  <c r="BQ705" i="1"/>
  <c r="BR705" i="1"/>
  <c r="BS705" i="1"/>
  <c r="BT705" i="1"/>
  <c r="BU705" i="1"/>
  <c r="BV705" i="1"/>
  <c r="BW705" i="1"/>
  <c r="BX705" i="1"/>
  <c r="BY705" i="1"/>
  <c r="CA705" i="1"/>
  <c r="CJ705" i="1"/>
  <c r="CK705" i="1"/>
  <c r="CL705" i="1"/>
  <c r="AW706" i="1"/>
  <c r="AX706" i="1"/>
  <c r="AY706" i="1"/>
  <c r="AZ706" i="1"/>
  <c r="BA706" i="1"/>
  <c r="BB706" i="1"/>
  <c r="BC706" i="1"/>
  <c r="BZ706" i="1" s="1"/>
  <c r="BD706" i="1"/>
  <c r="BE706" i="1"/>
  <c r="BF706" i="1"/>
  <c r="BG706" i="1"/>
  <c r="BH706" i="1"/>
  <c r="BI706" i="1"/>
  <c r="BJ706" i="1"/>
  <c r="BK706" i="1"/>
  <c r="BL706" i="1"/>
  <c r="BM706" i="1"/>
  <c r="BN706" i="1"/>
  <c r="BO706" i="1"/>
  <c r="BP706" i="1"/>
  <c r="BQ706" i="1"/>
  <c r="BR706" i="1"/>
  <c r="BS706" i="1"/>
  <c r="BT706" i="1"/>
  <c r="BU706" i="1"/>
  <c r="BV706" i="1"/>
  <c r="BW706" i="1"/>
  <c r="BX706" i="1"/>
  <c r="BY706" i="1"/>
  <c r="CA706" i="1"/>
  <c r="CC706" i="1"/>
  <c r="CJ706" i="1"/>
  <c r="CK706" i="1"/>
  <c r="CL706" i="1"/>
  <c r="AW707" i="1"/>
  <c r="AX707" i="1"/>
  <c r="AY707" i="1"/>
  <c r="AZ707" i="1"/>
  <c r="BA707" i="1"/>
  <c r="BB707" i="1"/>
  <c r="BC707" i="1"/>
  <c r="BD707" i="1"/>
  <c r="BE707" i="1"/>
  <c r="BF707" i="1"/>
  <c r="BG707" i="1"/>
  <c r="BH707" i="1"/>
  <c r="BI707" i="1"/>
  <c r="BJ707" i="1"/>
  <c r="BK707" i="1"/>
  <c r="BL707" i="1"/>
  <c r="BM707" i="1"/>
  <c r="BN707" i="1"/>
  <c r="BO707" i="1"/>
  <c r="BP707" i="1"/>
  <c r="BQ707" i="1"/>
  <c r="BR707" i="1"/>
  <c r="BS707" i="1"/>
  <c r="BT707" i="1"/>
  <c r="BU707" i="1"/>
  <c r="BV707" i="1"/>
  <c r="BW707" i="1"/>
  <c r="BX707" i="1"/>
  <c r="BY707" i="1"/>
  <c r="CA707" i="1"/>
  <c r="CJ707" i="1"/>
  <c r="CK707" i="1"/>
  <c r="CL707" i="1"/>
  <c r="CB707" i="1" s="1"/>
  <c r="AW708" i="1"/>
  <c r="AX708" i="1"/>
  <c r="AY708" i="1"/>
  <c r="AZ708" i="1"/>
  <c r="BA708" i="1"/>
  <c r="BB708" i="1"/>
  <c r="BC708" i="1"/>
  <c r="BD708" i="1"/>
  <c r="BE708" i="1"/>
  <c r="BF708" i="1"/>
  <c r="BG708" i="1"/>
  <c r="BH708" i="1"/>
  <c r="BI708" i="1"/>
  <c r="BJ708" i="1"/>
  <c r="BK708" i="1"/>
  <c r="BL708" i="1"/>
  <c r="BM708" i="1"/>
  <c r="BN708" i="1"/>
  <c r="BO708" i="1"/>
  <c r="BP708" i="1"/>
  <c r="BQ708" i="1"/>
  <c r="BR708" i="1"/>
  <c r="BS708" i="1"/>
  <c r="BT708" i="1"/>
  <c r="BU708" i="1"/>
  <c r="BV708" i="1"/>
  <c r="BW708" i="1"/>
  <c r="BX708" i="1"/>
  <c r="BY708" i="1"/>
  <c r="CA708" i="1"/>
  <c r="CJ708" i="1"/>
  <c r="CK708" i="1"/>
  <c r="CL708" i="1"/>
  <c r="CB708" i="1" s="1"/>
  <c r="AW709" i="1"/>
  <c r="AX709" i="1"/>
  <c r="AY709" i="1"/>
  <c r="AZ709" i="1"/>
  <c r="BA709" i="1"/>
  <c r="BB709" i="1"/>
  <c r="BC709" i="1"/>
  <c r="BD709" i="1"/>
  <c r="BE709" i="1"/>
  <c r="BF709" i="1"/>
  <c r="BG709" i="1"/>
  <c r="BH709" i="1"/>
  <c r="BI709" i="1"/>
  <c r="BJ709" i="1"/>
  <c r="BK709" i="1"/>
  <c r="BL709" i="1"/>
  <c r="BM709" i="1"/>
  <c r="BN709" i="1"/>
  <c r="BO709" i="1"/>
  <c r="BP709" i="1"/>
  <c r="BQ709" i="1"/>
  <c r="BR709" i="1"/>
  <c r="BS709" i="1"/>
  <c r="BT709" i="1"/>
  <c r="BU709" i="1"/>
  <c r="BV709" i="1"/>
  <c r="BW709" i="1"/>
  <c r="BX709" i="1"/>
  <c r="BY709" i="1"/>
  <c r="CA709" i="1"/>
  <c r="CJ709" i="1"/>
  <c r="CK709" i="1"/>
  <c r="CL709" i="1"/>
  <c r="AW710" i="1"/>
  <c r="AX710" i="1"/>
  <c r="AY710" i="1"/>
  <c r="AZ710" i="1"/>
  <c r="BA710" i="1"/>
  <c r="BB710" i="1"/>
  <c r="BC710" i="1"/>
  <c r="BD710" i="1"/>
  <c r="BE710" i="1"/>
  <c r="BF710" i="1"/>
  <c r="BG710" i="1"/>
  <c r="BH710" i="1"/>
  <c r="BI710" i="1"/>
  <c r="BJ710" i="1"/>
  <c r="BK710" i="1"/>
  <c r="BL710" i="1"/>
  <c r="BM710" i="1"/>
  <c r="BN710" i="1"/>
  <c r="BO710" i="1"/>
  <c r="BP710" i="1"/>
  <c r="BQ710" i="1"/>
  <c r="BR710" i="1"/>
  <c r="BS710" i="1"/>
  <c r="BT710" i="1"/>
  <c r="BU710" i="1"/>
  <c r="BV710" i="1"/>
  <c r="BW710" i="1"/>
  <c r="BX710" i="1"/>
  <c r="BY710" i="1"/>
  <c r="CA710" i="1"/>
  <c r="CJ710" i="1"/>
  <c r="CK710" i="1"/>
  <c r="CL710" i="1"/>
  <c r="CB710" i="1" s="1"/>
  <c r="AW711" i="1"/>
  <c r="AX711" i="1"/>
  <c r="AY711" i="1"/>
  <c r="AZ711" i="1"/>
  <c r="BA711" i="1"/>
  <c r="BB711" i="1"/>
  <c r="BC711" i="1"/>
  <c r="BD711" i="1"/>
  <c r="BE711" i="1"/>
  <c r="BF711" i="1"/>
  <c r="BG711" i="1"/>
  <c r="BH711" i="1"/>
  <c r="BI711" i="1"/>
  <c r="BJ711" i="1"/>
  <c r="BK711" i="1"/>
  <c r="BL711" i="1"/>
  <c r="BM711" i="1"/>
  <c r="BN711" i="1"/>
  <c r="BO711" i="1"/>
  <c r="BP711" i="1"/>
  <c r="BQ711" i="1"/>
  <c r="BR711" i="1"/>
  <c r="BS711" i="1"/>
  <c r="BT711" i="1"/>
  <c r="BU711" i="1"/>
  <c r="BV711" i="1"/>
  <c r="BW711" i="1"/>
  <c r="BX711" i="1"/>
  <c r="BY711" i="1"/>
  <c r="CA711" i="1"/>
  <c r="CJ711" i="1"/>
  <c r="CK711" i="1"/>
  <c r="CL711" i="1"/>
  <c r="AW712" i="1"/>
  <c r="AX712" i="1"/>
  <c r="AY712" i="1"/>
  <c r="AZ712" i="1"/>
  <c r="BA712" i="1"/>
  <c r="BB712" i="1"/>
  <c r="BC712" i="1"/>
  <c r="BZ712" i="1" s="1"/>
  <c r="BD712" i="1"/>
  <c r="BE712" i="1"/>
  <c r="BF712" i="1"/>
  <c r="BG712" i="1"/>
  <c r="BH712" i="1"/>
  <c r="BI712" i="1"/>
  <c r="BJ712" i="1"/>
  <c r="BK712" i="1"/>
  <c r="BL712" i="1"/>
  <c r="BM712" i="1"/>
  <c r="BN712" i="1"/>
  <c r="BO712" i="1"/>
  <c r="BP712" i="1"/>
  <c r="BQ712" i="1"/>
  <c r="BR712" i="1"/>
  <c r="BS712" i="1"/>
  <c r="BT712" i="1"/>
  <c r="BU712" i="1"/>
  <c r="BV712" i="1"/>
  <c r="BW712" i="1"/>
  <c r="BX712" i="1"/>
  <c r="BY712" i="1"/>
  <c r="CA712" i="1"/>
  <c r="CC712" i="1"/>
  <c r="CJ712" i="1"/>
  <c r="CK712" i="1"/>
  <c r="CL712" i="1"/>
  <c r="AW713" i="1"/>
  <c r="AX713" i="1"/>
  <c r="AY713" i="1"/>
  <c r="AZ713" i="1"/>
  <c r="BA713" i="1"/>
  <c r="BB713" i="1"/>
  <c r="BC713" i="1"/>
  <c r="BD713" i="1"/>
  <c r="BE713" i="1"/>
  <c r="BF713" i="1"/>
  <c r="BG713" i="1"/>
  <c r="BH713" i="1"/>
  <c r="BI713" i="1"/>
  <c r="BJ713" i="1"/>
  <c r="BK713" i="1"/>
  <c r="BL713" i="1"/>
  <c r="BM713" i="1"/>
  <c r="BN713" i="1"/>
  <c r="BO713" i="1"/>
  <c r="BP713" i="1"/>
  <c r="BQ713" i="1"/>
  <c r="BR713" i="1"/>
  <c r="BS713" i="1"/>
  <c r="BT713" i="1"/>
  <c r="BU713" i="1"/>
  <c r="BV713" i="1"/>
  <c r="BW713" i="1"/>
  <c r="BX713" i="1"/>
  <c r="BY713" i="1"/>
  <c r="CA713" i="1"/>
  <c r="CJ713" i="1"/>
  <c r="CK713" i="1"/>
  <c r="CL713" i="1"/>
  <c r="CB713" i="1" s="1"/>
  <c r="AW714" i="1"/>
  <c r="AX714" i="1"/>
  <c r="AY714" i="1"/>
  <c r="AZ714" i="1"/>
  <c r="BA714" i="1"/>
  <c r="BB714" i="1"/>
  <c r="BC714" i="1"/>
  <c r="BD714" i="1"/>
  <c r="BE714" i="1"/>
  <c r="BF714" i="1"/>
  <c r="BG714" i="1"/>
  <c r="BH714" i="1"/>
  <c r="BI714" i="1"/>
  <c r="BJ714" i="1"/>
  <c r="BK714" i="1"/>
  <c r="BL714" i="1"/>
  <c r="BM714" i="1"/>
  <c r="BN714" i="1"/>
  <c r="BO714" i="1"/>
  <c r="BP714" i="1"/>
  <c r="BQ714" i="1"/>
  <c r="BR714" i="1"/>
  <c r="BS714" i="1"/>
  <c r="BT714" i="1"/>
  <c r="BU714" i="1"/>
  <c r="BV714" i="1"/>
  <c r="BW714" i="1"/>
  <c r="BX714" i="1"/>
  <c r="BY714" i="1"/>
  <c r="CA714" i="1"/>
  <c r="CJ714" i="1"/>
  <c r="CK714" i="1"/>
  <c r="CL714" i="1"/>
  <c r="CB714" i="1" s="1"/>
  <c r="AW715" i="1"/>
  <c r="AX715" i="1"/>
  <c r="AY715" i="1"/>
  <c r="AZ715" i="1"/>
  <c r="BA715" i="1"/>
  <c r="BB715" i="1"/>
  <c r="BC715" i="1"/>
  <c r="BD715" i="1"/>
  <c r="BE715" i="1"/>
  <c r="BF715" i="1"/>
  <c r="BG715" i="1"/>
  <c r="BH715" i="1"/>
  <c r="BI715" i="1"/>
  <c r="BJ715" i="1"/>
  <c r="BK715" i="1"/>
  <c r="BL715" i="1"/>
  <c r="BM715" i="1"/>
  <c r="BN715" i="1"/>
  <c r="BO715" i="1"/>
  <c r="BP715" i="1"/>
  <c r="BQ715" i="1"/>
  <c r="BR715" i="1"/>
  <c r="BS715" i="1"/>
  <c r="BT715" i="1"/>
  <c r="BU715" i="1"/>
  <c r="BV715" i="1"/>
  <c r="BW715" i="1"/>
  <c r="BX715" i="1"/>
  <c r="BY715" i="1"/>
  <c r="CA715" i="1"/>
  <c r="CJ715" i="1"/>
  <c r="CK715" i="1"/>
  <c r="CL715" i="1"/>
  <c r="CB715" i="1" s="1"/>
  <c r="AW716" i="1"/>
  <c r="AX716" i="1"/>
  <c r="AY716" i="1"/>
  <c r="AZ716" i="1"/>
  <c r="BA716" i="1"/>
  <c r="BB716" i="1"/>
  <c r="BC716" i="1"/>
  <c r="BD716" i="1"/>
  <c r="BE716" i="1"/>
  <c r="BF716" i="1"/>
  <c r="BG716" i="1"/>
  <c r="BH716" i="1"/>
  <c r="BI716" i="1"/>
  <c r="BJ716" i="1"/>
  <c r="BK716" i="1"/>
  <c r="BL716" i="1"/>
  <c r="BM716" i="1"/>
  <c r="BN716" i="1"/>
  <c r="BO716" i="1"/>
  <c r="BP716" i="1"/>
  <c r="BQ716" i="1"/>
  <c r="BR716" i="1"/>
  <c r="BS716" i="1"/>
  <c r="BT716" i="1"/>
  <c r="BU716" i="1"/>
  <c r="BV716" i="1"/>
  <c r="BW716" i="1"/>
  <c r="BX716" i="1"/>
  <c r="BY716" i="1"/>
  <c r="CA716" i="1"/>
  <c r="CJ716" i="1"/>
  <c r="CK716" i="1"/>
  <c r="CL716" i="1"/>
  <c r="CB716" i="1" s="1"/>
  <c r="AW717" i="1"/>
  <c r="AX717" i="1"/>
  <c r="AY717" i="1"/>
  <c r="AZ717" i="1"/>
  <c r="BA717" i="1"/>
  <c r="BB717" i="1"/>
  <c r="BC717" i="1"/>
  <c r="BD717" i="1"/>
  <c r="BE717" i="1"/>
  <c r="BF717" i="1"/>
  <c r="BG717" i="1"/>
  <c r="BH717" i="1"/>
  <c r="BI717" i="1"/>
  <c r="BJ717" i="1"/>
  <c r="BK717" i="1"/>
  <c r="BL717" i="1"/>
  <c r="BM717" i="1"/>
  <c r="BN717" i="1"/>
  <c r="BO717" i="1"/>
  <c r="BP717" i="1"/>
  <c r="BQ717" i="1"/>
  <c r="BR717" i="1"/>
  <c r="BS717" i="1"/>
  <c r="BT717" i="1"/>
  <c r="BU717" i="1"/>
  <c r="BV717" i="1"/>
  <c r="BW717" i="1"/>
  <c r="BX717" i="1"/>
  <c r="BY717" i="1"/>
  <c r="CA717" i="1"/>
  <c r="CJ717" i="1"/>
  <c r="CK717" i="1"/>
  <c r="CL717" i="1"/>
  <c r="AW718" i="1"/>
  <c r="AX718" i="1"/>
  <c r="AY718" i="1"/>
  <c r="AZ718" i="1"/>
  <c r="BA718" i="1"/>
  <c r="BB718" i="1"/>
  <c r="BC718" i="1"/>
  <c r="BZ718" i="1" s="1"/>
  <c r="BD718" i="1"/>
  <c r="BE718" i="1"/>
  <c r="BF718" i="1"/>
  <c r="BG718" i="1"/>
  <c r="BH718" i="1"/>
  <c r="BI718" i="1"/>
  <c r="BJ718" i="1"/>
  <c r="BK718" i="1"/>
  <c r="BL718" i="1"/>
  <c r="BM718" i="1"/>
  <c r="BN718" i="1"/>
  <c r="BO718" i="1"/>
  <c r="BP718" i="1"/>
  <c r="BQ718" i="1"/>
  <c r="BR718" i="1"/>
  <c r="BS718" i="1"/>
  <c r="BT718" i="1"/>
  <c r="BU718" i="1"/>
  <c r="BV718" i="1"/>
  <c r="BW718" i="1"/>
  <c r="BX718" i="1"/>
  <c r="BY718" i="1"/>
  <c r="CA718" i="1"/>
  <c r="CC718" i="1"/>
  <c r="CJ718" i="1"/>
  <c r="CK718" i="1"/>
  <c r="CL718" i="1"/>
  <c r="AW719" i="1"/>
  <c r="AX719" i="1"/>
  <c r="AY719" i="1"/>
  <c r="AZ719" i="1"/>
  <c r="BA719" i="1"/>
  <c r="BB719" i="1"/>
  <c r="BC719" i="1"/>
  <c r="BD719" i="1"/>
  <c r="BE719" i="1"/>
  <c r="BF719" i="1"/>
  <c r="BG719" i="1"/>
  <c r="BH719" i="1"/>
  <c r="BI719" i="1"/>
  <c r="BJ719" i="1"/>
  <c r="BK719" i="1"/>
  <c r="BL719" i="1"/>
  <c r="BM719" i="1"/>
  <c r="BN719" i="1"/>
  <c r="BO719" i="1"/>
  <c r="BP719" i="1"/>
  <c r="BQ719" i="1"/>
  <c r="BR719" i="1"/>
  <c r="BS719" i="1"/>
  <c r="BT719" i="1"/>
  <c r="BU719" i="1"/>
  <c r="BV719" i="1"/>
  <c r="BW719" i="1"/>
  <c r="BX719" i="1"/>
  <c r="BY719" i="1"/>
  <c r="CA719" i="1"/>
  <c r="CJ719" i="1"/>
  <c r="CK719" i="1"/>
  <c r="CL719" i="1"/>
  <c r="CB719" i="1" s="1"/>
  <c r="AW720" i="1"/>
  <c r="AX720" i="1"/>
  <c r="AY720" i="1"/>
  <c r="AZ720" i="1"/>
  <c r="BA720" i="1"/>
  <c r="BB720" i="1"/>
  <c r="BC720" i="1"/>
  <c r="BD720" i="1"/>
  <c r="BE720" i="1"/>
  <c r="BF720" i="1"/>
  <c r="BG720" i="1"/>
  <c r="BH720" i="1"/>
  <c r="BI720" i="1"/>
  <c r="BJ720" i="1"/>
  <c r="BK720" i="1"/>
  <c r="BL720" i="1"/>
  <c r="BM720" i="1"/>
  <c r="BN720" i="1"/>
  <c r="BO720" i="1"/>
  <c r="BP720" i="1"/>
  <c r="BQ720" i="1"/>
  <c r="BR720" i="1"/>
  <c r="BS720" i="1"/>
  <c r="BT720" i="1"/>
  <c r="BU720" i="1"/>
  <c r="BV720" i="1"/>
  <c r="BW720" i="1"/>
  <c r="BX720" i="1"/>
  <c r="BY720" i="1"/>
  <c r="CA720" i="1"/>
  <c r="CJ720" i="1"/>
  <c r="CK720" i="1"/>
  <c r="CL720" i="1"/>
  <c r="CB720" i="1" s="1"/>
  <c r="AW721" i="1"/>
  <c r="AX721" i="1"/>
  <c r="AY721" i="1"/>
  <c r="AZ721" i="1"/>
  <c r="BA721" i="1"/>
  <c r="BB721" i="1"/>
  <c r="BC721" i="1"/>
  <c r="BD721" i="1"/>
  <c r="BE721" i="1"/>
  <c r="BF721" i="1"/>
  <c r="BG721" i="1"/>
  <c r="BH721" i="1"/>
  <c r="BI721" i="1"/>
  <c r="BJ721" i="1"/>
  <c r="BK721" i="1"/>
  <c r="BL721" i="1"/>
  <c r="BM721" i="1"/>
  <c r="BN721" i="1"/>
  <c r="BO721" i="1"/>
  <c r="BP721" i="1"/>
  <c r="BQ721" i="1"/>
  <c r="BR721" i="1"/>
  <c r="BS721" i="1"/>
  <c r="BT721" i="1"/>
  <c r="BU721" i="1"/>
  <c r="BV721" i="1"/>
  <c r="BW721" i="1"/>
  <c r="BX721" i="1"/>
  <c r="BY721" i="1"/>
  <c r="CA721" i="1"/>
  <c r="CJ721" i="1"/>
  <c r="CK721" i="1"/>
  <c r="CL721" i="1"/>
  <c r="CB721" i="1" s="1"/>
  <c r="AW722" i="1"/>
  <c r="AX722" i="1"/>
  <c r="AY722" i="1"/>
  <c r="AZ722" i="1"/>
  <c r="BA722" i="1"/>
  <c r="BB722" i="1"/>
  <c r="BC722" i="1"/>
  <c r="BD722" i="1"/>
  <c r="BE722" i="1"/>
  <c r="BF722" i="1"/>
  <c r="BG722" i="1"/>
  <c r="BH722" i="1"/>
  <c r="BI722" i="1"/>
  <c r="BJ722" i="1"/>
  <c r="BK722" i="1"/>
  <c r="BL722" i="1"/>
  <c r="BM722" i="1"/>
  <c r="BN722" i="1"/>
  <c r="BO722" i="1"/>
  <c r="BP722" i="1"/>
  <c r="BQ722" i="1"/>
  <c r="BR722" i="1"/>
  <c r="BS722" i="1"/>
  <c r="BT722" i="1"/>
  <c r="BU722" i="1"/>
  <c r="BV722" i="1"/>
  <c r="BW722" i="1"/>
  <c r="BX722" i="1"/>
  <c r="BY722" i="1"/>
  <c r="CA722" i="1"/>
  <c r="CJ722" i="1"/>
  <c r="CK722" i="1"/>
  <c r="CL722" i="1"/>
  <c r="CB722" i="1" s="1"/>
  <c r="AW723" i="1"/>
  <c r="AX723" i="1"/>
  <c r="AY723" i="1"/>
  <c r="AZ723" i="1"/>
  <c r="BA723" i="1"/>
  <c r="BB723" i="1"/>
  <c r="BC723" i="1"/>
  <c r="BD723" i="1"/>
  <c r="BE723" i="1"/>
  <c r="BF723" i="1"/>
  <c r="BG723" i="1"/>
  <c r="BH723" i="1"/>
  <c r="BI723" i="1"/>
  <c r="BJ723" i="1"/>
  <c r="BK723" i="1"/>
  <c r="BL723" i="1"/>
  <c r="BM723" i="1"/>
  <c r="BN723" i="1"/>
  <c r="BO723" i="1"/>
  <c r="BP723" i="1"/>
  <c r="BQ723" i="1"/>
  <c r="BR723" i="1"/>
  <c r="BS723" i="1"/>
  <c r="BT723" i="1"/>
  <c r="BU723" i="1"/>
  <c r="BV723" i="1"/>
  <c r="BW723" i="1"/>
  <c r="BX723" i="1"/>
  <c r="BY723" i="1"/>
  <c r="CA723" i="1"/>
  <c r="CJ723" i="1"/>
  <c r="CK723" i="1"/>
  <c r="CL723" i="1"/>
  <c r="AW724" i="1"/>
  <c r="AX724" i="1"/>
  <c r="AY724" i="1"/>
  <c r="AZ724" i="1"/>
  <c r="BA724" i="1"/>
  <c r="BB724" i="1"/>
  <c r="BC724" i="1"/>
  <c r="BZ724" i="1" s="1"/>
  <c r="BD724" i="1"/>
  <c r="BE724" i="1"/>
  <c r="BF724" i="1"/>
  <c r="BG724" i="1"/>
  <c r="BH724" i="1"/>
  <c r="BI724" i="1"/>
  <c r="BJ724" i="1"/>
  <c r="BK724" i="1"/>
  <c r="BL724" i="1"/>
  <c r="BM724" i="1"/>
  <c r="BN724" i="1"/>
  <c r="BO724" i="1"/>
  <c r="BP724" i="1"/>
  <c r="BQ724" i="1"/>
  <c r="BR724" i="1"/>
  <c r="BS724" i="1"/>
  <c r="BT724" i="1"/>
  <c r="BU724" i="1"/>
  <c r="BV724" i="1"/>
  <c r="BW724" i="1"/>
  <c r="BX724" i="1"/>
  <c r="BY724" i="1"/>
  <c r="CA724" i="1"/>
  <c r="CC724" i="1"/>
  <c r="CJ724" i="1"/>
  <c r="CK724" i="1"/>
  <c r="CL724" i="1"/>
  <c r="AW725" i="1"/>
  <c r="AX725" i="1"/>
  <c r="AY725" i="1"/>
  <c r="AZ725" i="1"/>
  <c r="BA725" i="1"/>
  <c r="BB725" i="1"/>
  <c r="BC725" i="1"/>
  <c r="BD725" i="1"/>
  <c r="BE725" i="1"/>
  <c r="BF725" i="1"/>
  <c r="BG725" i="1"/>
  <c r="BH725" i="1"/>
  <c r="BI725" i="1"/>
  <c r="BJ725" i="1"/>
  <c r="BK725" i="1"/>
  <c r="BL725" i="1"/>
  <c r="BM725" i="1"/>
  <c r="BN725" i="1"/>
  <c r="BO725" i="1"/>
  <c r="BP725" i="1"/>
  <c r="BQ725" i="1"/>
  <c r="BR725" i="1"/>
  <c r="BS725" i="1"/>
  <c r="BT725" i="1"/>
  <c r="BU725" i="1"/>
  <c r="BV725" i="1"/>
  <c r="BW725" i="1"/>
  <c r="BX725" i="1"/>
  <c r="BY725" i="1"/>
  <c r="CA725" i="1"/>
  <c r="CJ725" i="1"/>
  <c r="CK725" i="1"/>
  <c r="CL725" i="1"/>
  <c r="CB725" i="1" s="1"/>
  <c r="AW726" i="1"/>
  <c r="AX726" i="1"/>
  <c r="AY726" i="1"/>
  <c r="AZ726" i="1"/>
  <c r="BA726" i="1"/>
  <c r="BB726" i="1"/>
  <c r="BC726" i="1"/>
  <c r="BD726" i="1"/>
  <c r="BE726" i="1"/>
  <c r="BF726" i="1"/>
  <c r="BG726" i="1"/>
  <c r="BH726" i="1"/>
  <c r="BI726" i="1"/>
  <c r="BJ726" i="1"/>
  <c r="BK726" i="1"/>
  <c r="BL726" i="1"/>
  <c r="BM726" i="1"/>
  <c r="BN726" i="1"/>
  <c r="BO726" i="1"/>
  <c r="BP726" i="1"/>
  <c r="BQ726" i="1"/>
  <c r="BR726" i="1"/>
  <c r="BS726" i="1"/>
  <c r="BT726" i="1"/>
  <c r="BU726" i="1"/>
  <c r="BV726" i="1"/>
  <c r="BW726" i="1"/>
  <c r="BX726" i="1"/>
  <c r="BY726" i="1"/>
  <c r="CA726" i="1"/>
  <c r="CJ726" i="1"/>
  <c r="CK726" i="1"/>
  <c r="CL726" i="1"/>
  <c r="CB726" i="1" s="1"/>
  <c r="AW727" i="1"/>
  <c r="AX727" i="1"/>
  <c r="AY727" i="1"/>
  <c r="AZ727" i="1"/>
  <c r="BA727" i="1"/>
  <c r="BB727" i="1"/>
  <c r="BC727" i="1"/>
  <c r="BD727" i="1"/>
  <c r="BE727" i="1"/>
  <c r="BF727" i="1"/>
  <c r="BG727" i="1"/>
  <c r="BH727" i="1"/>
  <c r="BI727" i="1"/>
  <c r="BJ727" i="1"/>
  <c r="BK727" i="1"/>
  <c r="BL727" i="1"/>
  <c r="BM727" i="1"/>
  <c r="BN727" i="1"/>
  <c r="BO727" i="1"/>
  <c r="BP727" i="1"/>
  <c r="BQ727" i="1"/>
  <c r="BR727" i="1"/>
  <c r="BS727" i="1"/>
  <c r="BT727" i="1"/>
  <c r="BU727" i="1"/>
  <c r="BV727" i="1"/>
  <c r="BW727" i="1"/>
  <c r="BX727" i="1"/>
  <c r="BY727" i="1"/>
  <c r="CA727" i="1"/>
  <c r="CJ727" i="1"/>
  <c r="CK727" i="1"/>
  <c r="CL727" i="1"/>
  <c r="CB727" i="1" s="1"/>
  <c r="AW728" i="1"/>
  <c r="AX728" i="1"/>
  <c r="AY728" i="1"/>
  <c r="AZ728" i="1"/>
  <c r="BA728" i="1"/>
  <c r="BB728" i="1"/>
  <c r="BC728" i="1"/>
  <c r="BD728" i="1"/>
  <c r="BE728" i="1"/>
  <c r="BF728" i="1"/>
  <c r="BG728" i="1"/>
  <c r="BH728" i="1"/>
  <c r="BI728" i="1"/>
  <c r="BJ728" i="1"/>
  <c r="BK728" i="1"/>
  <c r="BL728" i="1"/>
  <c r="BM728" i="1"/>
  <c r="BN728" i="1"/>
  <c r="BO728" i="1"/>
  <c r="BP728" i="1"/>
  <c r="BQ728" i="1"/>
  <c r="BR728" i="1"/>
  <c r="BS728" i="1"/>
  <c r="BT728" i="1"/>
  <c r="BU728" i="1"/>
  <c r="BV728" i="1"/>
  <c r="BW728" i="1"/>
  <c r="BX728" i="1"/>
  <c r="BY728" i="1"/>
  <c r="CA728" i="1"/>
  <c r="CJ728" i="1"/>
  <c r="CK728" i="1"/>
  <c r="CL728" i="1"/>
  <c r="CB728" i="1" s="1"/>
  <c r="AW729" i="1"/>
  <c r="AX729" i="1"/>
  <c r="AY729" i="1"/>
  <c r="AZ729" i="1"/>
  <c r="BA729" i="1"/>
  <c r="BB729" i="1"/>
  <c r="BC729" i="1"/>
  <c r="BD729" i="1"/>
  <c r="BE729" i="1"/>
  <c r="BF729" i="1"/>
  <c r="BG729" i="1"/>
  <c r="BH729" i="1"/>
  <c r="BI729" i="1"/>
  <c r="BJ729" i="1"/>
  <c r="BK729" i="1"/>
  <c r="BL729" i="1"/>
  <c r="BM729" i="1"/>
  <c r="BN729" i="1"/>
  <c r="BO729" i="1"/>
  <c r="BP729" i="1"/>
  <c r="BQ729" i="1"/>
  <c r="BR729" i="1"/>
  <c r="BS729" i="1"/>
  <c r="BT729" i="1"/>
  <c r="BU729" i="1"/>
  <c r="BV729" i="1"/>
  <c r="BW729" i="1"/>
  <c r="BX729" i="1"/>
  <c r="BY729" i="1"/>
  <c r="CA729" i="1"/>
  <c r="CJ729" i="1"/>
  <c r="CK729" i="1"/>
  <c r="CL729" i="1"/>
  <c r="AW730" i="1"/>
  <c r="AX730" i="1"/>
  <c r="AY730" i="1"/>
  <c r="AZ730" i="1"/>
  <c r="BA730" i="1"/>
  <c r="BB730" i="1"/>
  <c r="BC730" i="1"/>
  <c r="BZ730" i="1" s="1"/>
  <c r="BD730" i="1"/>
  <c r="BE730" i="1"/>
  <c r="BF730" i="1"/>
  <c r="BG730" i="1"/>
  <c r="BH730" i="1"/>
  <c r="BI730" i="1"/>
  <c r="BJ730" i="1"/>
  <c r="BK730" i="1"/>
  <c r="BL730" i="1"/>
  <c r="BM730" i="1"/>
  <c r="BN730" i="1"/>
  <c r="BO730" i="1"/>
  <c r="BP730" i="1"/>
  <c r="BQ730" i="1"/>
  <c r="BR730" i="1"/>
  <c r="BS730" i="1"/>
  <c r="BT730" i="1"/>
  <c r="BU730" i="1"/>
  <c r="BV730" i="1"/>
  <c r="BW730" i="1"/>
  <c r="BX730" i="1"/>
  <c r="BY730" i="1"/>
  <c r="CA730" i="1"/>
  <c r="CC730" i="1"/>
  <c r="CJ730" i="1"/>
  <c r="CK730" i="1"/>
  <c r="CL730" i="1"/>
  <c r="AW731" i="1"/>
  <c r="AX731" i="1"/>
  <c r="AY731" i="1"/>
  <c r="AZ731" i="1"/>
  <c r="BA731" i="1"/>
  <c r="BB731" i="1"/>
  <c r="BC731" i="1"/>
  <c r="BD731" i="1"/>
  <c r="BE731" i="1"/>
  <c r="BF731" i="1"/>
  <c r="BG731" i="1"/>
  <c r="BH731" i="1"/>
  <c r="BI731" i="1"/>
  <c r="BJ731" i="1"/>
  <c r="BK731" i="1"/>
  <c r="BL731" i="1"/>
  <c r="BM731" i="1"/>
  <c r="BN731" i="1"/>
  <c r="BO731" i="1"/>
  <c r="BP731" i="1"/>
  <c r="BQ731" i="1"/>
  <c r="BR731" i="1"/>
  <c r="BS731" i="1"/>
  <c r="BT731" i="1"/>
  <c r="BU731" i="1"/>
  <c r="BV731" i="1"/>
  <c r="BW731" i="1"/>
  <c r="BX731" i="1"/>
  <c r="BY731" i="1"/>
  <c r="CA731" i="1"/>
  <c r="CJ731" i="1"/>
  <c r="CK731" i="1"/>
  <c r="CL731" i="1"/>
  <c r="CB731" i="1" s="1"/>
  <c r="AW732" i="1"/>
  <c r="AX732" i="1"/>
  <c r="AY732" i="1"/>
  <c r="AZ732" i="1"/>
  <c r="BA732" i="1"/>
  <c r="BB732" i="1"/>
  <c r="BC732" i="1"/>
  <c r="BD732" i="1"/>
  <c r="BE732" i="1"/>
  <c r="BF732" i="1"/>
  <c r="BG732" i="1"/>
  <c r="BH732" i="1"/>
  <c r="BI732" i="1"/>
  <c r="BJ732" i="1"/>
  <c r="BK732" i="1"/>
  <c r="BL732" i="1"/>
  <c r="BM732" i="1"/>
  <c r="BN732" i="1"/>
  <c r="BO732" i="1"/>
  <c r="BP732" i="1"/>
  <c r="BQ732" i="1"/>
  <c r="BR732" i="1"/>
  <c r="BS732" i="1"/>
  <c r="BT732" i="1"/>
  <c r="BU732" i="1"/>
  <c r="BV732" i="1"/>
  <c r="BW732" i="1"/>
  <c r="BX732" i="1"/>
  <c r="BY732" i="1"/>
  <c r="CA732" i="1"/>
  <c r="CJ732" i="1"/>
  <c r="CK732" i="1"/>
  <c r="CL732" i="1"/>
  <c r="CB732" i="1" s="1"/>
  <c r="AW733" i="1"/>
  <c r="AX733" i="1"/>
  <c r="AY733" i="1"/>
  <c r="AZ733" i="1"/>
  <c r="BA733" i="1"/>
  <c r="BB733" i="1"/>
  <c r="BC733" i="1"/>
  <c r="BD733" i="1"/>
  <c r="BE733" i="1"/>
  <c r="BF733" i="1"/>
  <c r="BG733" i="1"/>
  <c r="BH733" i="1"/>
  <c r="BI733" i="1"/>
  <c r="BJ733" i="1"/>
  <c r="BK733" i="1"/>
  <c r="BL733" i="1"/>
  <c r="BM733" i="1"/>
  <c r="BN733" i="1"/>
  <c r="BO733" i="1"/>
  <c r="BP733" i="1"/>
  <c r="BQ733" i="1"/>
  <c r="BR733" i="1"/>
  <c r="BS733" i="1"/>
  <c r="BT733" i="1"/>
  <c r="BU733" i="1"/>
  <c r="BV733" i="1"/>
  <c r="BW733" i="1"/>
  <c r="BX733" i="1"/>
  <c r="BY733" i="1"/>
  <c r="CA733" i="1"/>
  <c r="CJ733" i="1"/>
  <c r="CK733" i="1"/>
  <c r="CL733" i="1"/>
  <c r="CB733" i="1" s="1"/>
  <c r="AW734" i="1"/>
  <c r="AX734" i="1"/>
  <c r="AY734" i="1"/>
  <c r="AZ734" i="1"/>
  <c r="BA734" i="1"/>
  <c r="BB734" i="1"/>
  <c r="BC734" i="1"/>
  <c r="BD734" i="1"/>
  <c r="BE734" i="1"/>
  <c r="BF734" i="1"/>
  <c r="BG734" i="1"/>
  <c r="BH734" i="1"/>
  <c r="BI734" i="1"/>
  <c r="BJ734" i="1"/>
  <c r="BK734" i="1"/>
  <c r="BL734" i="1"/>
  <c r="BM734" i="1"/>
  <c r="BN734" i="1"/>
  <c r="BO734" i="1"/>
  <c r="BP734" i="1"/>
  <c r="BQ734" i="1"/>
  <c r="BR734" i="1"/>
  <c r="BS734" i="1"/>
  <c r="BT734" i="1"/>
  <c r="BU734" i="1"/>
  <c r="BV734" i="1"/>
  <c r="BW734" i="1"/>
  <c r="BX734" i="1"/>
  <c r="BY734" i="1"/>
  <c r="CA734" i="1"/>
  <c r="CJ734" i="1"/>
  <c r="CK734" i="1"/>
  <c r="CL734" i="1"/>
  <c r="CB734" i="1" s="1"/>
  <c r="AW735" i="1"/>
  <c r="AX735" i="1"/>
  <c r="AY735" i="1"/>
  <c r="AZ735" i="1"/>
  <c r="BA735" i="1"/>
  <c r="BB735" i="1"/>
  <c r="BC735" i="1"/>
  <c r="BD735" i="1"/>
  <c r="BE735" i="1"/>
  <c r="BF735" i="1"/>
  <c r="BG735" i="1"/>
  <c r="BH735" i="1"/>
  <c r="BI735" i="1"/>
  <c r="BJ735" i="1"/>
  <c r="BK735" i="1"/>
  <c r="BL735" i="1"/>
  <c r="BM735" i="1"/>
  <c r="BN735" i="1"/>
  <c r="BO735" i="1"/>
  <c r="BP735" i="1"/>
  <c r="BQ735" i="1"/>
  <c r="BR735" i="1"/>
  <c r="BS735" i="1"/>
  <c r="BT735" i="1"/>
  <c r="BU735" i="1"/>
  <c r="BV735" i="1"/>
  <c r="BW735" i="1"/>
  <c r="BX735" i="1"/>
  <c r="BY735" i="1"/>
  <c r="CA735" i="1"/>
  <c r="CJ735" i="1"/>
  <c r="CK735" i="1"/>
  <c r="CL735" i="1"/>
  <c r="AW736" i="1"/>
  <c r="AX736" i="1"/>
  <c r="AY736" i="1"/>
  <c r="AZ736" i="1"/>
  <c r="BA736" i="1"/>
  <c r="BB736" i="1"/>
  <c r="BC736" i="1"/>
  <c r="BZ736" i="1" s="1"/>
  <c r="BD736" i="1"/>
  <c r="BE736" i="1"/>
  <c r="BF736" i="1"/>
  <c r="BG736" i="1"/>
  <c r="BH736" i="1"/>
  <c r="BI736" i="1"/>
  <c r="BJ736" i="1"/>
  <c r="BK736" i="1"/>
  <c r="BL736" i="1"/>
  <c r="BM736" i="1"/>
  <c r="BN736" i="1"/>
  <c r="BO736" i="1"/>
  <c r="BP736" i="1"/>
  <c r="BQ736" i="1"/>
  <c r="BR736" i="1"/>
  <c r="BS736" i="1"/>
  <c r="BT736" i="1"/>
  <c r="BU736" i="1"/>
  <c r="BV736" i="1"/>
  <c r="BW736" i="1"/>
  <c r="BX736" i="1"/>
  <c r="BY736" i="1"/>
  <c r="CA736" i="1"/>
  <c r="CC736" i="1"/>
  <c r="CJ736" i="1"/>
  <c r="CK736" i="1"/>
  <c r="CL736" i="1"/>
  <c r="AW737" i="1"/>
  <c r="AX737" i="1"/>
  <c r="AY737" i="1"/>
  <c r="AZ737" i="1"/>
  <c r="BA737" i="1"/>
  <c r="BB737" i="1"/>
  <c r="BC737" i="1"/>
  <c r="BD737" i="1"/>
  <c r="BE737" i="1"/>
  <c r="BF737" i="1"/>
  <c r="BG737" i="1"/>
  <c r="BH737" i="1"/>
  <c r="BI737" i="1"/>
  <c r="BJ737" i="1"/>
  <c r="BK737" i="1"/>
  <c r="BL737" i="1"/>
  <c r="BM737" i="1"/>
  <c r="BN737" i="1"/>
  <c r="BO737" i="1"/>
  <c r="BP737" i="1"/>
  <c r="BQ737" i="1"/>
  <c r="BR737" i="1"/>
  <c r="BS737" i="1"/>
  <c r="BT737" i="1"/>
  <c r="BU737" i="1"/>
  <c r="BV737" i="1"/>
  <c r="BW737" i="1"/>
  <c r="BX737" i="1"/>
  <c r="BY737" i="1"/>
  <c r="CA737" i="1"/>
  <c r="CJ737" i="1"/>
  <c r="CK737" i="1"/>
  <c r="CL737" i="1"/>
  <c r="CB737" i="1" s="1"/>
  <c r="AW738" i="1"/>
  <c r="AX738" i="1"/>
  <c r="AY738" i="1"/>
  <c r="AZ738" i="1"/>
  <c r="BA738" i="1"/>
  <c r="BB738" i="1"/>
  <c r="BC738" i="1"/>
  <c r="BD738" i="1"/>
  <c r="BE738" i="1"/>
  <c r="BF738" i="1"/>
  <c r="BG738" i="1"/>
  <c r="BH738" i="1"/>
  <c r="BI738" i="1"/>
  <c r="BJ738" i="1"/>
  <c r="BK738" i="1"/>
  <c r="BL738" i="1"/>
  <c r="BM738" i="1"/>
  <c r="BN738" i="1"/>
  <c r="BO738" i="1"/>
  <c r="BP738" i="1"/>
  <c r="BQ738" i="1"/>
  <c r="BR738" i="1"/>
  <c r="BS738" i="1"/>
  <c r="BT738" i="1"/>
  <c r="BU738" i="1"/>
  <c r="BV738" i="1"/>
  <c r="BW738" i="1"/>
  <c r="BX738" i="1"/>
  <c r="BY738" i="1"/>
  <c r="CA738" i="1"/>
  <c r="CJ738" i="1"/>
  <c r="CK738" i="1"/>
  <c r="CL738" i="1"/>
  <c r="CB738" i="1" s="1"/>
  <c r="AW739" i="1"/>
  <c r="AX739" i="1"/>
  <c r="AY739" i="1"/>
  <c r="AZ739" i="1"/>
  <c r="BA739" i="1"/>
  <c r="BB739" i="1"/>
  <c r="BC739" i="1"/>
  <c r="BD739" i="1"/>
  <c r="BE739" i="1"/>
  <c r="BF739" i="1"/>
  <c r="BG739" i="1"/>
  <c r="BH739" i="1"/>
  <c r="BI739" i="1"/>
  <c r="BJ739" i="1"/>
  <c r="BK739" i="1"/>
  <c r="BL739" i="1"/>
  <c r="BM739" i="1"/>
  <c r="BN739" i="1"/>
  <c r="BO739" i="1"/>
  <c r="BP739" i="1"/>
  <c r="BQ739" i="1"/>
  <c r="BR739" i="1"/>
  <c r="BS739" i="1"/>
  <c r="BT739" i="1"/>
  <c r="BU739" i="1"/>
  <c r="BV739" i="1"/>
  <c r="BW739" i="1"/>
  <c r="BX739" i="1"/>
  <c r="BY739" i="1"/>
  <c r="CA739" i="1"/>
  <c r="CJ739" i="1"/>
  <c r="CK739" i="1"/>
  <c r="CL739" i="1"/>
  <c r="CB739" i="1" s="1"/>
  <c r="AW740" i="1"/>
  <c r="AX740" i="1"/>
  <c r="AY740" i="1"/>
  <c r="AZ740" i="1"/>
  <c r="BA740" i="1"/>
  <c r="BB740" i="1"/>
  <c r="BC740" i="1"/>
  <c r="BD740" i="1"/>
  <c r="BE740" i="1"/>
  <c r="BF740" i="1"/>
  <c r="BG740" i="1"/>
  <c r="BH740" i="1"/>
  <c r="BI740" i="1"/>
  <c r="BJ740" i="1"/>
  <c r="BK740" i="1"/>
  <c r="BL740" i="1"/>
  <c r="BM740" i="1"/>
  <c r="BN740" i="1"/>
  <c r="BO740" i="1"/>
  <c r="BP740" i="1"/>
  <c r="BQ740" i="1"/>
  <c r="BR740" i="1"/>
  <c r="BS740" i="1"/>
  <c r="BT740" i="1"/>
  <c r="BU740" i="1"/>
  <c r="BV740" i="1"/>
  <c r="BW740" i="1"/>
  <c r="BX740" i="1"/>
  <c r="BY740" i="1"/>
  <c r="CA740" i="1"/>
  <c r="CJ740" i="1"/>
  <c r="CK740" i="1"/>
  <c r="CL740" i="1"/>
  <c r="CB740" i="1" s="1"/>
  <c r="AW741" i="1"/>
  <c r="AX741" i="1"/>
  <c r="AY741" i="1"/>
  <c r="AZ741" i="1"/>
  <c r="BA741" i="1"/>
  <c r="BB741" i="1"/>
  <c r="BC741" i="1"/>
  <c r="BD741" i="1"/>
  <c r="BE741" i="1"/>
  <c r="BF741" i="1"/>
  <c r="BG741" i="1"/>
  <c r="BH741" i="1"/>
  <c r="BI741" i="1"/>
  <c r="BJ741" i="1"/>
  <c r="BK741" i="1"/>
  <c r="BL741" i="1"/>
  <c r="BM741" i="1"/>
  <c r="BN741" i="1"/>
  <c r="BO741" i="1"/>
  <c r="BP741" i="1"/>
  <c r="BQ741" i="1"/>
  <c r="BR741" i="1"/>
  <c r="BS741" i="1"/>
  <c r="BT741" i="1"/>
  <c r="BU741" i="1"/>
  <c r="BV741" i="1"/>
  <c r="BW741" i="1"/>
  <c r="BX741" i="1"/>
  <c r="BY741" i="1"/>
  <c r="CA741" i="1"/>
  <c r="CJ741" i="1"/>
  <c r="CK741" i="1"/>
  <c r="CL741" i="1"/>
  <c r="AW742" i="1"/>
  <c r="AX742" i="1"/>
  <c r="AY742" i="1"/>
  <c r="AZ742" i="1"/>
  <c r="BA742" i="1"/>
  <c r="BB742" i="1"/>
  <c r="BC742" i="1"/>
  <c r="BZ742" i="1" s="1"/>
  <c r="BD742" i="1"/>
  <c r="BE742" i="1"/>
  <c r="BF742" i="1"/>
  <c r="BG742" i="1"/>
  <c r="BH742" i="1"/>
  <c r="BI742" i="1"/>
  <c r="BJ742" i="1"/>
  <c r="BK742" i="1"/>
  <c r="BL742" i="1"/>
  <c r="BM742" i="1"/>
  <c r="BN742" i="1"/>
  <c r="BO742" i="1"/>
  <c r="BP742" i="1"/>
  <c r="BQ742" i="1"/>
  <c r="BR742" i="1"/>
  <c r="BS742" i="1"/>
  <c r="BT742" i="1"/>
  <c r="BU742" i="1"/>
  <c r="BV742" i="1"/>
  <c r="BW742" i="1"/>
  <c r="BX742" i="1"/>
  <c r="BY742" i="1"/>
  <c r="CA742" i="1"/>
  <c r="CC742" i="1"/>
  <c r="CJ742" i="1"/>
  <c r="CK742" i="1"/>
  <c r="CL742" i="1"/>
  <c r="AW743" i="1"/>
  <c r="AX743" i="1"/>
  <c r="AY743" i="1"/>
  <c r="AZ743" i="1"/>
  <c r="BA743" i="1"/>
  <c r="BB743" i="1"/>
  <c r="BC743" i="1"/>
  <c r="BD743" i="1"/>
  <c r="BE743" i="1"/>
  <c r="BF743" i="1"/>
  <c r="BG743" i="1"/>
  <c r="BH743" i="1"/>
  <c r="BI743" i="1"/>
  <c r="BJ743" i="1"/>
  <c r="BK743" i="1"/>
  <c r="BL743" i="1"/>
  <c r="BM743" i="1"/>
  <c r="BN743" i="1"/>
  <c r="BO743" i="1"/>
  <c r="BP743" i="1"/>
  <c r="BQ743" i="1"/>
  <c r="BR743" i="1"/>
  <c r="BS743" i="1"/>
  <c r="BT743" i="1"/>
  <c r="BU743" i="1"/>
  <c r="BV743" i="1"/>
  <c r="BW743" i="1"/>
  <c r="BX743" i="1"/>
  <c r="BY743" i="1"/>
  <c r="CA743" i="1"/>
  <c r="CJ743" i="1"/>
  <c r="CK743" i="1"/>
  <c r="CL743" i="1"/>
  <c r="CB743" i="1" s="1"/>
  <c r="AW744" i="1"/>
  <c r="AX744" i="1"/>
  <c r="AY744" i="1"/>
  <c r="AZ744" i="1"/>
  <c r="BA744" i="1"/>
  <c r="BB744" i="1"/>
  <c r="BC744" i="1"/>
  <c r="BD744" i="1"/>
  <c r="BE744" i="1"/>
  <c r="BF744" i="1"/>
  <c r="BG744" i="1"/>
  <c r="BH744" i="1"/>
  <c r="BI744" i="1"/>
  <c r="BJ744" i="1"/>
  <c r="BK744" i="1"/>
  <c r="BL744" i="1"/>
  <c r="BM744" i="1"/>
  <c r="BN744" i="1"/>
  <c r="BO744" i="1"/>
  <c r="BP744" i="1"/>
  <c r="BQ744" i="1"/>
  <c r="BR744" i="1"/>
  <c r="BS744" i="1"/>
  <c r="BT744" i="1"/>
  <c r="BU744" i="1"/>
  <c r="BV744" i="1"/>
  <c r="BW744" i="1"/>
  <c r="BX744" i="1"/>
  <c r="BY744" i="1"/>
  <c r="CA744" i="1"/>
  <c r="CJ744" i="1"/>
  <c r="CK744" i="1"/>
  <c r="CL744" i="1"/>
  <c r="CB744" i="1" s="1"/>
  <c r="AW745" i="1"/>
  <c r="AX745" i="1"/>
  <c r="AY745" i="1"/>
  <c r="AZ745" i="1"/>
  <c r="BA745" i="1"/>
  <c r="BB745" i="1"/>
  <c r="BC745" i="1"/>
  <c r="BD745" i="1"/>
  <c r="BE745" i="1"/>
  <c r="BF745" i="1"/>
  <c r="BG745" i="1"/>
  <c r="BH745" i="1"/>
  <c r="BI745" i="1"/>
  <c r="BJ745" i="1"/>
  <c r="BK745" i="1"/>
  <c r="BL745" i="1"/>
  <c r="BM745" i="1"/>
  <c r="BN745" i="1"/>
  <c r="BO745" i="1"/>
  <c r="BP745" i="1"/>
  <c r="BQ745" i="1"/>
  <c r="BR745" i="1"/>
  <c r="BS745" i="1"/>
  <c r="BT745" i="1"/>
  <c r="BU745" i="1"/>
  <c r="BV745" i="1"/>
  <c r="BW745" i="1"/>
  <c r="BX745" i="1"/>
  <c r="BY745" i="1"/>
  <c r="CA745" i="1"/>
  <c r="CJ745" i="1"/>
  <c r="CK745" i="1"/>
  <c r="CL745" i="1"/>
  <c r="CB745" i="1" s="1"/>
  <c r="AW746" i="1"/>
  <c r="AX746" i="1"/>
  <c r="AY746" i="1"/>
  <c r="AZ746" i="1"/>
  <c r="BA746" i="1"/>
  <c r="BB746" i="1"/>
  <c r="BC746" i="1"/>
  <c r="BD746" i="1"/>
  <c r="BE746" i="1"/>
  <c r="BF746" i="1"/>
  <c r="BG746" i="1"/>
  <c r="BH746" i="1"/>
  <c r="BI746" i="1"/>
  <c r="BJ746" i="1"/>
  <c r="BK746" i="1"/>
  <c r="BL746" i="1"/>
  <c r="BM746" i="1"/>
  <c r="BN746" i="1"/>
  <c r="BO746" i="1"/>
  <c r="BP746" i="1"/>
  <c r="BQ746" i="1"/>
  <c r="BR746" i="1"/>
  <c r="BS746" i="1"/>
  <c r="BT746" i="1"/>
  <c r="BU746" i="1"/>
  <c r="BV746" i="1"/>
  <c r="BW746" i="1"/>
  <c r="BX746" i="1"/>
  <c r="BY746" i="1"/>
  <c r="CA746" i="1"/>
  <c r="CJ746" i="1"/>
  <c r="CK746" i="1"/>
  <c r="CL746" i="1"/>
  <c r="CB746" i="1" s="1"/>
  <c r="AW747" i="1"/>
  <c r="AX747" i="1"/>
  <c r="AY747" i="1"/>
  <c r="AZ747" i="1"/>
  <c r="BA747" i="1"/>
  <c r="BB747" i="1"/>
  <c r="BZ747" i="1" s="1"/>
  <c r="CC747" i="1" s="1"/>
  <c r="BC747" i="1"/>
  <c r="BD747" i="1"/>
  <c r="BE747" i="1"/>
  <c r="BF747" i="1"/>
  <c r="BG747" i="1"/>
  <c r="BH747" i="1"/>
  <c r="BI747" i="1"/>
  <c r="BJ747" i="1"/>
  <c r="BK747" i="1"/>
  <c r="BL747" i="1"/>
  <c r="BM747" i="1"/>
  <c r="BN747" i="1"/>
  <c r="BO747" i="1"/>
  <c r="BP747" i="1"/>
  <c r="BQ747" i="1"/>
  <c r="BR747" i="1"/>
  <c r="BS747" i="1"/>
  <c r="BT747" i="1"/>
  <c r="BU747" i="1"/>
  <c r="BV747" i="1"/>
  <c r="BW747" i="1"/>
  <c r="BX747" i="1"/>
  <c r="BY747" i="1"/>
  <c r="CA747" i="1"/>
  <c r="CJ747" i="1"/>
  <c r="CK747" i="1"/>
  <c r="CL747" i="1"/>
  <c r="CB747" i="1" s="1"/>
  <c r="AW748" i="1"/>
  <c r="AX748" i="1"/>
  <c r="AY748" i="1"/>
  <c r="AZ748" i="1"/>
  <c r="BA748" i="1"/>
  <c r="BB748" i="1"/>
  <c r="BC748" i="1"/>
  <c r="BD748" i="1"/>
  <c r="BE748" i="1"/>
  <c r="BF748" i="1"/>
  <c r="BG748" i="1"/>
  <c r="BH748" i="1"/>
  <c r="BI748" i="1"/>
  <c r="BJ748" i="1"/>
  <c r="BK748" i="1"/>
  <c r="BL748" i="1"/>
  <c r="BM748" i="1"/>
  <c r="BN748" i="1"/>
  <c r="BO748" i="1"/>
  <c r="BP748" i="1"/>
  <c r="BQ748" i="1"/>
  <c r="BR748" i="1"/>
  <c r="BS748" i="1"/>
  <c r="BT748" i="1"/>
  <c r="BU748" i="1"/>
  <c r="BV748" i="1"/>
  <c r="BW748" i="1"/>
  <c r="BX748" i="1"/>
  <c r="BY748" i="1"/>
  <c r="CA748" i="1"/>
  <c r="CJ748" i="1"/>
  <c r="CK748" i="1"/>
  <c r="CL748" i="1"/>
  <c r="AW749" i="1"/>
  <c r="AX749" i="1"/>
  <c r="AY749" i="1"/>
  <c r="AZ749" i="1"/>
  <c r="BA749" i="1"/>
  <c r="BB749" i="1"/>
  <c r="BC749" i="1"/>
  <c r="BD749" i="1"/>
  <c r="BE749" i="1"/>
  <c r="BF749" i="1"/>
  <c r="BG749" i="1"/>
  <c r="BH749" i="1"/>
  <c r="BI749" i="1"/>
  <c r="BJ749" i="1"/>
  <c r="BK749" i="1"/>
  <c r="BL749" i="1"/>
  <c r="BM749" i="1"/>
  <c r="BN749" i="1"/>
  <c r="BO749" i="1"/>
  <c r="BP749" i="1"/>
  <c r="BQ749" i="1"/>
  <c r="BR749" i="1"/>
  <c r="BS749" i="1"/>
  <c r="BT749" i="1"/>
  <c r="BU749" i="1"/>
  <c r="BV749" i="1"/>
  <c r="BW749" i="1"/>
  <c r="BX749" i="1"/>
  <c r="BY749" i="1"/>
  <c r="CA749" i="1"/>
  <c r="CJ749" i="1"/>
  <c r="CK749" i="1"/>
  <c r="CL749" i="1"/>
  <c r="CB749" i="1" s="1"/>
  <c r="AW750" i="1"/>
  <c r="AX750" i="1"/>
  <c r="AY750" i="1"/>
  <c r="AZ750" i="1"/>
  <c r="BA750" i="1"/>
  <c r="BB750" i="1"/>
  <c r="BC750" i="1"/>
  <c r="BD750" i="1"/>
  <c r="BE750" i="1"/>
  <c r="BF750" i="1"/>
  <c r="BG750" i="1"/>
  <c r="BH750" i="1"/>
  <c r="BI750" i="1"/>
  <c r="BJ750" i="1"/>
  <c r="BK750" i="1"/>
  <c r="BL750" i="1"/>
  <c r="BM750" i="1"/>
  <c r="BN750" i="1"/>
  <c r="BO750" i="1"/>
  <c r="BP750" i="1"/>
  <c r="BQ750" i="1"/>
  <c r="BR750" i="1"/>
  <c r="BS750" i="1"/>
  <c r="BT750" i="1"/>
  <c r="BU750" i="1"/>
  <c r="BV750" i="1"/>
  <c r="BW750" i="1"/>
  <c r="BX750" i="1"/>
  <c r="BY750" i="1"/>
  <c r="CA750" i="1"/>
  <c r="CJ750" i="1"/>
  <c r="CK750" i="1"/>
  <c r="CL750" i="1"/>
  <c r="CB750" i="1" s="1"/>
  <c r="AW751" i="1"/>
  <c r="AX751" i="1"/>
  <c r="AY751" i="1"/>
  <c r="AZ751" i="1"/>
  <c r="BA751" i="1"/>
  <c r="BB751" i="1"/>
  <c r="BC751" i="1"/>
  <c r="BD751" i="1"/>
  <c r="BE751" i="1"/>
  <c r="BF751" i="1"/>
  <c r="BG751" i="1"/>
  <c r="BH751" i="1"/>
  <c r="BI751" i="1"/>
  <c r="BJ751" i="1"/>
  <c r="BK751" i="1"/>
  <c r="BL751" i="1"/>
  <c r="BM751" i="1"/>
  <c r="BN751" i="1"/>
  <c r="BO751" i="1"/>
  <c r="BP751" i="1"/>
  <c r="BQ751" i="1"/>
  <c r="BR751" i="1"/>
  <c r="BS751" i="1"/>
  <c r="BT751" i="1"/>
  <c r="BU751" i="1"/>
  <c r="BV751" i="1"/>
  <c r="BW751" i="1"/>
  <c r="BX751" i="1"/>
  <c r="BY751" i="1"/>
  <c r="CA751" i="1"/>
  <c r="CJ751" i="1"/>
  <c r="CK751" i="1"/>
  <c r="CL751" i="1"/>
  <c r="CB751" i="1" s="1"/>
  <c r="AW752" i="1"/>
  <c r="AX752" i="1"/>
  <c r="AY752" i="1"/>
  <c r="AZ752" i="1"/>
  <c r="BA752" i="1"/>
  <c r="BB752" i="1"/>
  <c r="BC752" i="1"/>
  <c r="BD752" i="1"/>
  <c r="BE752" i="1"/>
  <c r="BF752" i="1"/>
  <c r="BG752" i="1"/>
  <c r="BH752" i="1"/>
  <c r="BI752" i="1"/>
  <c r="BJ752" i="1"/>
  <c r="BK752" i="1"/>
  <c r="BL752" i="1"/>
  <c r="BM752" i="1"/>
  <c r="BN752" i="1"/>
  <c r="BO752" i="1"/>
  <c r="BP752" i="1"/>
  <c r="BQ752" i="1"/>
  <c r="BR752" i="1"/>
  <c r="BS752" i="1"/>
  <c r="BT752" i="1"/>
  <c r="BU752" i="1"/>
  <c r="BV752" i="1"/>
  <c r="BW752" i="1"/>
  <c r="BX752" i="1"/>
  <c r="BY752" i="1"/>
  <c r="CA752" i="1"/>
  <c r="CJ752" i="1"/>
  <c r="CK752" i="1"/>
  <c r="CL752" i="1"/>
  <c r="CB752" i="1" s="1"/>
  <c r="AW753" i="1"/>
  <c r="AX753" i="1"/>
  <c r="AY753" i="1"/>
  <c r="AZ753" i="1"/>
  <c r="BA753" i="1"/>
  <c r="BB753" i="1"/>
  <c r="BC753" i="1"/>
  <c r="BD753" i="1"/>
  <c r="BE753" i="1"/>
  <c r="BF753" i="1"/>
  <c r="BG753" i="1"/>
  <c r="BH753" i="1"/>
  <c r="BI753" i="1"/>
  <c r="BJ753" i="1"/>
  <c r="BK753" i="1"/>
  <c r="BL753" i="1"/>
  <c r="BM753" i="1"/>
  <c r="BN753" i="1"/>
  <c r="BO753" i="1"/>
  <c r="BP753" i="1"/>
  <c r="BQ753" i="1"/>
  <c r="BR753" i="1"/>
  <c r="BS753" i="1"/>
  <c r="BT753" i="1"/>
  <c r="BU753" i="1"/>
  <c r="BV753" i="1"/>
  <c r="BW753" i="1"/>
  <c r="BX753" i="1"/>
  <c r="BY753" i="1"/>
  <c r="CA753" i="1"/>
  <c r="CJ753" i="1"/>
  <c r="CK753" i="1"/>
  <c r="CL753" i="1"/>
  <c r="CB753" i="1" s="1"/>
  <c r="AW754" i="1"/>
  <c r="AX754" i="1"/>
  <c r="AY754" i="1"/>
  <c r="AZ754" i="1"/>
  <c r="BA754" i="1"/>
  <c r="BB754" i="1"/>
  <c r="BC754" i="1"/>
  <c r="BD754" i="1"/>
  <c r="BE754" i="1"/>
  <c r="BF754" i="1"/>
  <c r="BG754" i="1"/>
  <c r="BH754" i="1"/>
  <c r="BI754" i="1"/>
  <c r="BJ754" i="1"/>
  <c r="BK754" i="1"/>
  <c r="BL754" i="1"/>
  <c r="BM754" i="1"/>
  <c r="BN754" i="1"/>
  <c r="BO754" i="1"/>
  <c r="BP754" i="1"/>
  <c r="BQ754" i="1"/>
  <c r="BR754" i="1"/>
  <c r="BS754" i="1"/>
  <c r="BT754" i="1"/>
  <c r="BU754" i="1"/>
  <c r="BV754" i="1"/>
  <c r="BW754" i="1"/>
  <c r="BX754" i="1"/>
  <c r="BY754" i="1"/>
  <c r="CA754" i="1"/>
  <c r="CJ754" i="1"/>
  <c r="CK754" i="1"/>
  <c r="CL754" i="1"/>
  <c r="AW755" i="1"/>
  <c r="AX755" i="1"/>
  <c r="AY755" i="1"/>
  <c r="AZ755" i="1"/>
  <c r="BA755" i="1"/>
  <c r="BB755" i="1"/>
  <c r="BC755" i="1"/>
  <c r="BD755" i="1"/>
  <c r="BE755" i="1"/>
  <c r="BF755" i="1"/>
  <c r="BG755" i="1"/>
  <c r="BH755" i="1"/>
  <c r="BI755" i="1"/>
  <c r="BJ755" i="1"/>
  <c r="BK755" i="1"/>
  <c r="BL755" i="1"/>
  <c r="BM755" i="1"/>
  <c r="BN755" i="1"/>
  <c r="BO755" i="1"/>
  <c r="BP755" i="1"/>
  <c r="BQ755" i="1"/>
  <c r="BR755" i="1"/>
  <c r="BS755" i="1"/>
  <c r="BT755" i="1"/>
  <c r="BU755" i="1"/>
  <c r="BV755" i="1"/>
  <c r="BW755" i="1"/>
  <c r="BX755" i="1"/>
  <c r="BY755" i="1"/>
  <c r="CA755" i="1"/>
  <c r="CJ755" i="1"/>
  <c r="CK755" i="1"/>
  <c r="CL755" i="1"/>
  <c r="CB755" i="1" s="1"/>
  <c r="AW756" i="1"/>
  <c r="AX756" i="1"/>
  <c r="AY756" i="1"/>
  <c r="AZ756" i="1"/>
  <c r="BA756" i="1"/>
  <c r="BB756" i="1"/>
  <c r="BC756" i="1"/>
  <c r="BD756" i="1"/>
  <c r="BE756" i="1"/>
  <c r="BF756" i="1"/>
  <c r="BG756" i="1"/>
  <c r="BH756" i="1"/>
  <c r="BI756" i="1"/>
  <c r="BJ756" i="1"/>
  <c r="BK756" i="1"/>
  <c r="BL756" i="1"/>
  <c r="BM756" i="1"/>
  <c r="BN756" i="1"/>
  <c r="BO756" i="1"/>
  <c r="BP756" i="1"/>
  <c r="BQ756" i="1"/>
  <c r="BR756" i="1"/>
  <c r="BS756" i="1"/>
  <c r="BT756" i="1"/>
  <c r="BU756" i="1"/>
  <c r="BV756" i="1"/>
  <c r="BW756" i="1"/>
  <c r="BX756" i="1"/>
  <c r="BY756" i="1"/>
  <c r="CA756" i="1"/>
  <c r="CJ756" i="1"/>
  <c r="CK756" i="1"/>
  <c r="CL756" i="1"/>
  <c r="CB756" i="1" s="1"/>
  <c r="AW757" i="1"/>
  <c r="AX757" i="1"/>
  <c r="AY757" i="1"/>
  <c r="AZ757" i="1"/>
  <c r="BA757" i="1"/>
  <c r="BB757" i="1"/>
  <c r="BC757" i="1"/>
  <c r="BD757" i="1"/>
  <c r="BE757" i="1"/>
  <c r="BF757" i="1"/>
  <c r="BG757" i="1"/>
  <c r="BH757" i="1"/>
  <c r="BI757" i="1"/>
  <c r="BJ757" i="1"/>
  <c r="BK757" i="1"/>
  <c r="BL757" i="1"/>
  <c r="BM757" i="1"/>
  <c r="BN757" i="1"/>
  <c r="BO757" i="1"/>
  <c r="BP757" i="1"/>
  <c r="BQ757" i="1"/>
  <c r="BR757" i="1"/>
  <c r="BS757" i="1"/>
  <c r="BT757" i="1"/>
  <c r="BU757" i="1"/>
  <c r="BV757" i="1"/>
  <c r="BW757" i="1"/>
  <c r="BX757" i="1"/>
  <c r="BY757" i="1"/>
  <c r="CA757" i="1"/>
  <c r="CJ757" i="1"/>
  <c r="CK757" i="1"/>
  <c r="CL757" i="1"/>
  <c r="CB757" i="1" s="1"/>
  <c r="AW758" i="1"/>
  <c r="AX758" i="1"/>
  <c r="AY758" i="1"/>
  <c r="AZ758" i="1"/>
  <c r="BA758" i="1"/>
  <c r="BB758" i="1"/>
  <c r="BC758" i="1"/>
  <c r="BD758" i="1"/>
  <c r="BE758" i="1"/>
  <c r="BF758" i="1"/>
  <c r="BG758" i="1"/>
  <c r="BH758" i="1"/>
  <c r="BI758" i="1"/>
  <c r="BJ758" i="1"/>
  <c r="BK758" i="1"/>
  <c r="BL758" i="1"/>
  <c r="BM758" i="1"/>
  <c r="BN758" i="1"/>
  <c r="BO758" i="1"/>
  <c r="BP758" i="1"/>
  <c r="BQ758" i="1"/>
  <c r="BR758" i="1"/>
  <c r="BS758" i="1"/>
  <c r="BT758" i="1"/>
  <c r="BU758" i="1"/>
  <c r="BV758" i="1"/>
  <c r="BW758" i="1"/>
  <c r="BX758" i="1"/>
  <c r="BY758" i="1"/>
  <c r="CA758" i="1"/>
  <c r="CJ758" i="1"/>
  <c r="CK758" i="1"/>
  <c r="CL758" i="1"/>
  <c r="CB758" i="1" s="1"/>
  <c r="AW759" i="1"/>
  <c r="AX759" i="1"/>
  <c r="AY759" i="1"/>
  <c r="AZ759" i="1"/>
  <c r="BA759" i="1"/>
  <c r="BB759" i="1"/>
  <c r="BC759" i="1"/>
  <c r="BD759" i="1"/>
  <c r="BE759" i="1"/>
  <c r="BF759" i="1"/>
  <c r="BG759" i="1"/>
  <c r="BH759" i="1"/>
  <c r="BI759" i="1"/>
  <c r="BJ759" i="1"/>
  <c r="BK759" i="1"/>
  <c r="BL759" i="1"/>
  <c r="BM759" i="1"/>
  <c r="BN759" i="1"/>
  <c r="BO759" i="1"/>
  <c r="BP759" i="1"/>
  <c r="BQ759" i="1"/>
  <c r="BR759" i="1"/>
  <c r="BS759" i="1"/>
  <c r="BT759" i="1"/>
  <c r="BU759" i="1"/>
  <c r="BV759" i="1"/>
  <c r="BW759" i="1"/>
  <c r="BX759" i="1"/>
  <c r="BY759" i="1"/>
  <c r="CA759" i="1"/>
  <c r="CJ759" i="1"/>
  <c r="CK759" i="1"/>
  <c r="CL759" i="1"/>
  <c r="CB759" i="1" s="1"/>
  <c r="AW760" i="1"/>
  <c r="AX760" i="1"/>
  <c r="AY760" i="1"/>
  <c r="AZ760" i="1"/>
  <c r="BA760" i="1"/>
  <c r="BB760" i="1"/>
  <c r="BC760" i="1"/>
  <c r="BD760" i="1"/>
  <c r="BE760" i="1"/>
  <c r="BF760" i="1"/>
  <c r="BG760" i="1"/>
  <c r="BH760" i="1"/>
  <c r="BI760" i="1"/>
  <c r="BJ760" i="1"/>
  <c r="BK760" i="1"/>
  <c r="BL760" i="1"/>
  <c r="BM760" i="1"/>
  <c r="BN760" i="1"/>
  <c r="BO760" i="1"/>
  <c r="BP760" i="1"/>
  <c r="BQ760" i="1"/>
  <c r="BR760" i="1"/>
  <c r="BS760" i="1"/>
  <c r="BT760" i="1"/>
  <c r="BU760" i="1"/>
  <c r="BV760" i="1"/>
  <c r="BW760" i="1"/>
  <c r="BX760" i="1"/>
  <c r="BY760" i="1"/>
  <c r="CA760" i="1"/>
  <c r="CJ760" i="1"/>
  <c r="CK760" i="1"/>
  <c r="CL760" i="1"/>
  <c r="AW761" i="1"/>
  <c r="AX761" i="1"/>
  <c r="AY761" i="1"/>
  <c r="AZ761" i="1"/>
  <c r="BA761" i="1"/>
  <c r="BB761" i="1"/>
  <c r="BC761" i="1"/>
  <c r="BD761" i="1"/>
  <c r="BE761" i="1"/>
  <c r="BF761" i="1"/>
  <c r="BG761" i="1"/>
  <c r="BH761" i="1"/>
  <c r="BI761" i="1"/>
  <c r="BJ761" i="1"/>
  <c r="BK761" i="1"/>
  <c r="BL761" i="1"/>
  <c r="BM761" i="1"/>
  <c r="BN761" i="1"/>
  <c r="BO761" i="1"/>
  <c r="BP761" i="1"/>
  <c r="BQ761" i="1"/>
  <c r="BR761" i="1"/>
  <c r="BS761" i="1"/>
  <c r="BT761" i="1"/>
  <c r="BU761" i="1"/>
  <c r="BV761" i="1"/>
  <c r="BW761" i="1"/>
  <c r="BX761" i="1"/>
  <c r="BY761" i="1"/>
  <c r="CA761" i="1"/>
  <c r="CJ761" i="1"/>
  <c r="CK761" i="1"/>
  <c r="CL761" i="1"/>
  <c r="CB761" i="1" s="1"/>
  <c r="AW762" i="1"/>
  <c r="AX762" i="1"/>
  <c r="AY762" i="1"/>
  <c r="AZ762" i="1"/>
  <c r="BA762" i="1"/>
  <c r="BB762" i="1"/>
  <c r="BC762" i="1"/>
  <c r="BD762" i="1"/>
  <c r="BE762" i="1"/>
  <c r="BF762" i="1"/>
  <c r="BG762" i="1"/>
  <c r="BH762" i="1"/>
  <c r="BI762" i="1"/>
  <c r="BJ762" i="1"/>
  <c r="BK762" i="1"/>
  <c r="BL762" i="1"/>
  <c r="BM762" i="1"/>
  <c r="BN762" i="1"/>
  <c r="BO762" i="1"/>
  <c r="BP762" i="1"/>
  <c r="BQ762" i="1"/>
  <c r="BR762" i="1"/>
  <c r="BS762" i="1"/>
  <c r="BT762" i="1"/>
  <c r="BU762" i="1"/>
  <c r="BV762" i="1"/>
  <c r="BW762" i="1"/>
  <c r="BX762" i="1"/>
  <c r="BY762" i="1"/>
  <c r="CA762" i="1"/>
  <c r="CJ762" i="1"/>
  <c r="CK762" i="1"/>
  <c r="CL762" i="1"/>
  <c r="CB762" i="1" s="1"/>
  <c r="AW763" i="1"/>
  <c r="AX763" i="1"/>
  <c r="AY763" i="1"/>
  <c r="AZ763" i="1"/>
  <c r="BA763" i="1"/>
  <c r="BB763" i="1"/>
  <c r="BC763" i="1"/>
  <c r="BD763" i="1"/>
  <c r="BE763" i="1"/>
  <c r="BF763" i="1"/>
  <c r="BG763" i="1"/>
  <c r="BH763" i="1"/>
  <c r="BI763" i="1"/>
  <c r="BJ763" i="1"/>
  <c r="BK763" i="1"/>
  <c r="BL763" i="1"/>
  <c r="BM763" i="1"/>
  <c r="BN763" i="1"/>
  <c r="BO763" i="1"/>
  <c r="BP763" i="1"/>
  <c r="BQ763" i="1"/>
  <c r="BR763" i="1"/>
  <c r="BS763" i="1"/>
  <c r="BT763" i="1"/>
  <c r="BU763" i="1"/>
  <c r="BV763" i="1"/>
  <c r="BW763" i="1"/>
  <c r="BX763" i="1"/>
  <c r="BY763" i="1"/>
  <c r="CA763" i="1"/>
  <c r="CJ763" i="1"/>
  <c r="CK763" i="1"/>
  <c r="CL763" i="1"/>
  <c r="CB763" i="1" s="1"/>
  <c r="AW764" i="1"/>
  <c r="AX764" i="1"/>
  <c r="AY764" i="1"/>
  <c r="AZ764" i="1"/>
  <c r="BA764" i="1"/>
  <c r="BB764" i="1"/>
  <c r="BC764" i="1"/>
  <c r="BD764" i="1"/>
  <c r="BE764" i="1"/>
  <c r="BF764" i="1"/>
  <c r="BG764" i="1"/>
  <c r="BH764" i="1"/>
  <c r="BI764" i="1"/>
  <c r="BJ764" i="1"/>
  <c r="BK764" i="1"/>
  <c r="BL764" i="1"/>
  <c r="BM764" i="1"/>
  <c r="BN764" i="1"/>
  <c r="BO764" i="1"/>
  <c r="BP764" i="1"/>
  <c r="BQ764" i="1"/>
  <c r="BR764" i="1"/>
  <c r="BS764" i="1"/>
  <c r="BT764" i="1"/>
  <c r="BU764" i="1"/>
  <c r="BV764" i="1"/>
  <c r="BW764" i="1"/>
  <c r="BX764" i="1"/>
  <c r="BY764" i="1"/>
  <c r="CA764" i="1"/>
  <c r="CJ764" i="1"/>
  <c r="CK764" i="1"/>
  <c r="CL764" i="1"/>
  <c r="CB764" i="1" s="1"/>
  <c r="AW765" i="1"/>
  <c r="AX765" i="1"/>
  <c r="AY765" i="1"/>
  <c r="AZ765" i="1"/>
  <c r="BA765" i="1"/>
  <c r="BB765" i="1"/>
  <c r="BC765" i="1"/>
  <c r="BD765" i="1"/>
  <c r="BE765" i="1"/>
  <c r="BF765" i="1"/>
  <c r="BG765" i="1"/>
  <c r="BH765" i="1"/>
  <c r="BI765" i="1"/>
  <c r="BJ765" i="1"/>
  <c r="BK765" i="1"/>
  <c r="BL765" i="1"/>
  <c r="BM765" i="1"/>
  <c r="BN765" i="1"/>
  <c r="BO765" i="1"/>
  <c r="BP765" i="1"/>
  <c r="BQ765" i="1"/>
  <c r="BR765" i="1"/>
  <c r="BS765" i="1"/>
  <c r="BT765" i="1"/>
  <c r="BU765" i="1"/>
  <c r="BV765" i="1"/>
  <c r="BW765" i="1"/>
  <c r="BX765" i="1"/>
  <c r="BY765" i="1"/>
  <c r="CA765" i="1"/>
  <c r="CJ765" i="1"/>
  <c r="CK765" i="1"/>
  <c r="CL765" i="1"/>
  <c r="CB765" i="1" s="1"/>
  <c r="AW766" i="1"/>
  <c r="AX766" i="1"/>
  <c r="AY766" i="1"/>
  <c r="AZ766" i="1"/>
  <c r="BA766" i="1"/>
  <c r="BB766" i="1"/>
  <c r="BC766" i="1"/>
  <c r="BD766" i="1"/>
  <c r="BE766" i="1"/>
  <c r="BF766" i="1"/>
  <c r="BG766" i="1"/>
  <c r="BH766" i="1"/>
  <c r="BI766" i="1"/>
  <c r="BJ766" i="1"/>
  <c r="BK766" i="1"/>
  <c r="BL766" i="1"/>
  <c r="BM766" i="1"/>
  <c r="BN766" i="1"/>
  <c r="BO766" i="1"/>
  <c r="BP766" i="1"/>
  <c r="BQ766" i="1"/>
  <c r="BR766" i="1"/>
  <c r="BS766" i="1"/>
  <c r="BT766" i="1"/>
  <c r="BU766" i="1"/>
  <c r="BV766" i="1"/>
  <c r="BW766" i="1"/>
  <c r="BX766" i="1"/>
  <c r="BY766" i="1"/>
  <c r="CA766" i="1"/>
  <c r="CJ766" i="1"/>
  <c r="CK766" i="1"/>
  <c r="CL766" i="1"/>
  <c r="AW767" i="1"/>
  <c r="AX767" i="1"/>
  <c r="AY767" i="1"/>
  <c r="AZ767" i="1"/>
  <c r="BA767" i="1"/>
  <c r="BB767" i="1"/>
  <c r="BC767" i="1"/>
  <c r="BD767" i="1"/>
  <c r="BE767" i="1"/>
  <c r="BF767" i="1"/>
  <c r="BG767" i="1"/>
  <c r="BH767" i="1"/>
  <c r="BI767" i="1"/>
  <c r="BJ767" i="1"/>
  <c r="BK767" i="1"/>
  <c r="BL767" i="1"/>
  <c r="BM767" i="1"/>
  <c r="BN767" i="1"/>
  <c r="BO767" i="1"/>
  <c r="BP767" i="1"/>
  <c r="BQ767" i="1"/>
  <c r="BR767" i="1"/>
  <c r="BS767" i="1"/>
  <c r="BT767" i="1"/>
  <c r="BU767" i="1"/>
  <c r="BV767" i="1"/>
  <c r="BW767" i="1"/>
  <c r="BX767" i="1"/>
  <c r="BY767" i="1"/>
  <c r="CA767" i="1"/>
  <c r="CJ767" i="1"/>
  <c r="CK767" i="1"/>
  <c r="CL767" i="1"/>
  <c r="CB767" i="1" s="1"/>
  <c r="AW768" i="1"/>
  <c r="AX768" i="1"/>
  <c r="AY768" i="1"/>
  <c r="AZ768" i="1"/>
  <c r="BA768" i="1"/>
  <c r="BB768" i="1"/>
  <c r="BC768" i="1"/>
  <c r="BD768" i="1"/>
  <c r="BE768" i="1"/>
  <c r="BF768" i="1"/>
  <c r="BG768" i="1"/>
  <c r="BH768" i="1"/>
  <c r="BI768" i="1"/>
  <c r="BJ768" i="1"/>
  <c r="BK768" i="1"/>
  <c r="BL768" i="1"/>
  <c r="BM768" i="1"/>
  <c r="BN768" i="1"/>
  <c r="BO768" i="1"/>
  <c r="BP768" i="1"/>
  <c r="BQ768" i="1"/>
  <c r="BR768" i="1"/>
  <c r="BS768" i="1"/>
  <c r="BT768" i="1"/>
  <c r="BU768" i="1"/>
  <c r="BV768" i="1"/>
  <c r="BW768" i="1"/>
  <c r="BX768" i="1"/>
  <c r="BY768" i="1"/>
  <c r="CA768" i="1"/>
  <c r="CJ768" i="1"/>
  <c r="CK768" i="1"/>
  <c r="CL768" i="1"/>
  <c r="CB768" i="1" s="1"/>
  <c r="AW769" i="1"/>
  <c r="AX769" i="1"/>
  <c r="AY769" i="1"/>
  <c r="AZ769" i="1"/>
  <c r="BA769" i="1"/>
  <c r="BB769" i="1"/>
  <c r="BC769" i="1"/>
  <c r="BD769" i="1"/>
  <c r="BE769" i="1"/>
  <c r="BF769" i="1"/>
  <c r="BG769" i="1"/>
  <c r="BH769" i="1"/>
  <c r="BI769" i="1"/>
  <c r="BJ769" i="1"/>
  <c r="BK769" i="1"/>
  <c r="BL769" i="1"/>
  <c r="BM769" i="1"/>
  <c r="BN769" i="1"/>
  <c r="BO769" i="1"/>
  <c r="BP769" i="1"/>
  <c r="BQ769" i="1"/>
  <c r="BR769" i="1"/>
  <c r="BS769" i="1"/>
  <c r="BT769" i="1"/>
  <c r="BU769" i="1"/>
  <c r="BV769" i="1"/>
  <c r="BW769" i="1"/>
  <c r="BX769" i="1"/>
  <c r="BY769" i="1"/>
  <c r="CA769" i="1"/>
  <c r="CJ769" i="1"/>
  <c r="CK769" i="1"/>
  <c r="CL769" i="1"/>
  <c r="CB769" i="1" s="1"/>
  <c r="AW770" i="1"/>
  <c r="AX770" i="1"/>
  <c r="AY770" i="1"/>
  <c r="AZ770" i="1"/>
  <c r="BA770" i="1"/>
  <c r="BB770" i="1"/>
  <c r="BC770" i="1"/>
  <c r="BD770" i="1"/>
  <c r="BE770" i="1"/>
  <c r="BF770" i="1"/>
  <c r="BG770" i="1"/>
  <c r="BH770" i="1"/>
  <c r="BI770" i="1"/>
  <c r="BJ770" i="1"/>
  <c r="BK770" i="1"/>
  <c r="BL770" i="1"/>
  <c r="BM770" i="1"/>
  <c r="BN770" i="1"/>
  <c r="BO770" i="1"/>
  <c r="BP770" i="1"/>
  <c r="BQ770" i="1"/>
  <c r="BR770" i="1"/>
  <c r="BS770" i="1"/>
  <c r="BT770" i="1"/>
  <c r="BU770" i="1"/>
  <c r="BV770" i="1"/>
  <c r="BW770" i="1"/>
  <c r="BX770" i="1"/>
  <c r="BY770" i="1"/>
  <c r="CA770" i="1"/>
  <c r="CJ770" i="1"/>
  <c r="CK770" i="1"/>
  <c r="CL770" i="1"/>
  <c r="CB770" i="1" s="1"/>
  <c r="AW771" i="1"/>
  <c r="AX771" i="1"/>
  <c r="AY771" i="1"/>
  <c r="AZ771" i="1"/>
  <c r="BA771" i="1"/>
  <c r="BB771" i="1"/>
  <c r="BC771" i="1"/>
  <c r="BD771" i="1"/>
  <c r="BE771" i="1"/>
  <c r="BF771" i="1"/>
  <c r="BG771" i="1"/>
  <c r="BH771" i="1"/>
  <c r="BI771" i="1"/>
  <c r="BJ771" i="1"/>
  <c r="BK771" i="1"/>
  <c r="BL771" i="1"/>
  <c r="BM771" i="1"/>
  <c r="BN771" i="1"/>
  <c r="BO771" i="1"/>
  <c r="BP771" i="1"/>
  <c r="BQ771" i="1"/>
  <c r="BR771" i="1"/>
  <c r="BS771" i="1"/>
  <c r="BT771" i="1"/>
  <c r="BU771" i="1"/>
  <c r="BV771" i="1"/>
  <c r="BW771" i="1"/>
  <c r="BX771" i="1"/>
  <c r="BY771" i="1"/>
  <c r="CA771" i="1"/>
  <c r="CJ771" i="1"/>
  <c r="CK771" i="1"/>
  <c r="CL771" i="1"/>
  <c r="AW772" i="1"/>
  <c r="AX772" i="1"/>
  <c r="AY772" i="1"/>
  <c r="AZ772" i="1"/>
  <c r="BA772" i="1"/>
  <c r="BB772" i="1"/>
  <c r="BC772" i="1"/>
  <c r="BD772" i="1"/>
  <c r="BE772" i="1"/>
  <c r="BF772" i="1"/>
  <c r="BG772" i="1"/>
  <c r="BH772" i="1"/>
  <c r="BI772" i="1"/>
  <c r="BJ772" i="1"/>
  <c r="BK772" i="1"/>
  <c r="BL772" i="1"/>
  <c r="BM772" i="1"/>
  <c r="BN772" i="1"/>
  <c r="BO772" i="1"/>
  <c r="BP772" i="1"/>
  <c r="BQ772" i="1"/>
  <c r="BR772" i="1"/>
  <c r="BS772" i="1"/>
  <c r="BT772" i="1"/>
  <c r="BU772" i="1"/>
  <c r="BV772" i="1"/>
  <c r="BW772" i="1"/>
  <c r="BX772" i="1"/>
  <c r="BY772" i="1"/>
  <c r="CA772" i="1"/>
  <c r="CJ772" i="1"/>
  <c r="CK772" i="1"/>
  <c r="CL772" i="1"/>
  <c r="AW773" i="1"/>
  <c r="AX773" i="1"/>
  <c r="AY773" i="1"/>
  <c r="AZ773" i="1"/>
  <c r="BA773" i="1"/>
  <c r="BB773" i="1"/>
  <c r="BC773" i="1"/>
  <c r="BD773" i="1"/>
  <c r="BE773" i="1"/>
  <c r="BF773" i="1"/>
  <c r="BG773" i="1"/>
  <c r="BH773" i="1"/>
  <c r="BI773" i="1"/>
  <c r="BJ773" i="1"/>
  <c r="BK773" i="1"/>
  <c r="BL773" i="1"/>
  <c r="BM773" i="1"/>
  <c r="BN773" i="1"/>
  <c r="BO773" i="1"/>
  <c r="BP773" i="1"/>
  <c r="BQ773" i="1"/>
  <c r="BR773" i="1"/>
  <c r="BS773" i="1"/>
  <c r="BT773" i="1"/>
  <c r="BU773" i="1"/>
  <c r="BV773" i="1"/>
  <c r="BW773" i="1"/>
  <c r="BX773" i="1"/>
  <c r="BY773" i="1"/>
  <c r="CA773" i="1"/>
  <c r="CJ773" i="1"/>
  <c r="CK773" i="1"/>
  <c r="CL773" i="1"/>
  <c r="CB773" i="1" s="1"/>
  <c r="AW774" i="1"/>
  <c r="AX774" i="1"/>
  <c r="AY774" i="1"/>
  <c r="AZ774" i="1"/>
  <c r="BA774" i="1"/>
  <c r="BB774" i="1"/>
  <c r="BC774" i="1"/>
  <c r="BD774" i="1"/>
  <c r="BE774" i="1"/>
  <c r="BF774" i="1"/>
  <c r="BG774" i="1"/>
  <c r="BH774" i="1"/>
  <c r="BI774" i="1"/>
  <c r="BJ774" i="1"/>
  <c r="BK774" i="1"/>
  <c r="BL774" i="1"/>
  <c r="BM774" i="1"/>
  <c r="BN774" i="1"/>
  <c r="BO774" i="1"/>
  <c r="BP774" i="1"/>
  <c r="BQ774" i="1"/>
  <c r="BR774" i="1"/>
  <c r="BS774" i="1"/>
  <c r="BT774" i="1"/>
  <c r="BU774" i="1"/>
  <c r="BV774" i="1"/>
  <c r="BW774" i="1"/>
  <c r="BX774" i="1"/>
  <c r="BY774" i="1"/>
  <c r="CA774" i="1"/>
  <c r="CJ774" i="1"/>
  <c r="CK774" i="1"/>
  <c r="CL774" i="1"/>
  <c r="CB774" i="1" s="1"/>
  <c r="AW775" i="1"/>
  <c r="AX775" i="1"/>
  <c r="AY775" i="1"/>
  <c r="AZ775" i="1"/>
  <c r="BA775" i="1"/>
  <c r="BB775" i="1"/>
  <c r="BC775" i="1"/>
  <c r="BD775" i="1"/>
  <c r="BE775" i="1"/>
  <c r="BF775" i="1"/>
  <c r="BG775" i="1"/>
  <c r="BH775" i="1"/>
  <c r="BI775" i="1"/>
  <c r="BJ775" i="1"/>
  <c r="BK775" i="1"/>
  <c r="BL775" i="1"/>
  <c r="BM775" i="1"/>
  <c r="BN775" i="1"/>
  <c r="BO775" i="1"/>
  <c r="BP775" i="1"/>
  <c r="BQ775" i="1"/>
  <c r="BR775" i="1"/>
  <c r="BS775" i="1"/>
  <c r="BT775" i="1"/>
  <c r="BU775" i="1"/>
  <c r="BV775" i="1"/>
  <c r="BW775" i="1"/>
  <c r="BX775" i="1"/>
  <c r="BY775" i="1"/>
  <c r="CA775" i="1"/>
  <c r="CJ775" i="1"/>
  <c r="CK775" i="1"/>
  <c r="CL775" i="1"/>
  <c r="CB775" i="1" s="1"/>
  <c r="AW776" i="1"/>
  <c r="AX776" i="1"/>
  <c r="AY776" i="1"/>
  <c r="AZ776" i="1"/>
  <c r="BA776" i="1"/>
  <c r="BB776" i="1"/>
  <c r="BC776" i="1"/>
  <c r="BD776" i="1"/>
  <c r="BE776" i="1"/>
  <c r="BF776" i="1"/>
  <c r="BG776" i="1"/>
  <c r="BH776" i="1"/>
  <c r="BI776" i="1"/>
  <c r="BJ776" i="1"/>
  <c r="BK776" i="1"/>
  <c r="BL776" i="1"/>
  <c r="BM776" i="1"/>
  <c r="BN776" i="1"/>
  <c r="BO776" i="1"/>
  <c r="BP776" i="1"/>
  <c r="BQ776" i="1"/>
  <c r="BR776" i="1"/>
  <c r="BS776" i="1"/>
  <c r="BT776" i="1"/>
  <c r="BU776" i="1"/>
  <c r="BV776" i="1"/>
  <c r="BW776" i="1"/>
  <c r="BX776" i="1"/>
  <c r="BY776" i="1"/>
  <c r="CA776" i="1"/>
  <c r="CJ776" i="1"/>
  <c r="CK776" i="1"/>
  <c r="CL776" i="1"/>
  <c r="CB776" i="1" s="1"/>
  <c r="AW777" i="1"/>
  <c r="AX777" i="1"/>
  <c r="AY777" i="1"/>
  <c r="AZ777" i="1"/>
  <c r="BA777" i="1"/>
  <c r="BB777" i="1"/>
  <c r="BC777" i="1"/>
  <c r="BD777" i="1"/>
  <c r="BE777" i="1"/>
  <c r="BF777" i="1"/>
  <c r="BG777" i="1"/>
  <c r="BH777" i="1"/>
  <c r="BI777" i="1"/>
  <c r="BJ777" i="1"/>
  <c r="BK777" i="1"/>
  <c r="BL777" i="1"/>
  <c r="BM777" i="1"/>
  <c r="BN777" i="1"/>
  <c r="BO777" i="1"/>
  <c r="BP777" i="1"/>
  <c r="BQ777" i="1"/>
  <c r="BR777" i="1"/>
  <c r="BS777" i="1"/>
  <c r="BT777" i="1"/>
  <c r="BU777" i="1"/>
  <c r="BV777" i="1"/>
  <c r="BW777" i="1"/>
  <c r="BX777" i="1"/>
  <c r="BY777" i="1"/>
  <c r="CA777" i="1"/>
  <c r="CJ777" i="1"/>
  <c r="CK777" i="1"/>
  <c r="CL777" i="1"/>
  <c r="AW778" i="1"/>
  <c r="AX778" i="1"/>
  <c r="AY778" i="1"/>
  <c r="AZ778" i="1"/>
  <c r="BA778" i="1"/>
  <c r="BB778" i="1"/>
  <c r="BC778" i="1"/>
  <c r="BD778" i="1"/>
  <c r="BE778" i="1"/>
  <c r="BF778" i="1"/>
  <c r="BG778" i="1"/>
  <c r="BH778" i="1"/>
  <c r="BI778" i="1"/>
  <c r="BJ778" i="1"/>
  <c r="BK778" i="1"/>
  <c r="BL778" i="1"/>
  <c r="BM778" i="1"/>
  <c r="BN778" i="1"/>
  <c r="BO778" i="1"/>
  <c r="BP778" i="1"/>
  <c r="BQ778" i="1"/>
  <c r="BR778" i="1"/>
  <c r="BS778" i="1"/>
  <c r="BT778" i="1"/>
  <c r="BU778" i="1"/>
  <c r="BV778" i="1"/>
  <c r="BW778" i="1"/>
  <c r="BX778" i="1"/>
  <c r="BY778" i="1"/>
  <c r="CA778" i="1"/>
  <c r="CJ778" i="1"/>
  <c r="CK778" i="1"/>
  <c r="CL778" i="1"/>
  <c r="AW779" i="1"/>
  <c r="AX779" i="1"/>
  <c r="AY779" i="1"/>
  <c r="AZ779" i="1"/>
  <c r="BA779" i="1"/>
  <c r="BB779" i="1"/>
  <c r="BC779" i="1"/>
  <c r="BD779" i="1"/>
  <c r="BE779" i="1"/>
  <c r="BF779" i="1"/>
  <c r="BG779" i="1"/>
  <c r="BH779" i="1"/>
  <c r="BI779" i="1"/>
  <c r="BJ779" i="1"/>
  <c r="BK779" i="1"/>
  <c r="BL779" i="1"/>
  <c r="BM779" i="1"/>
  <c r="BN779" i="1"/>
  <c r="BO779" i="1"/>
  <c r="BP779" i="1"/>
  <c r="BQ779" i="1"/>
  <c r="BR779" i="1"/>
  <c r="BS779" i="1"/>
  <c r="BT779" i="1"/>
  <c r="BU779" i="1"/>
  <c r="BV779" i="1"/>
  <c r="BW779" i="1"/>
  <c r="BX779" i="1"/>
  <c r="BY779" i="1"/>
  <c r="CA779" i="1"/>
  <c r="CJ779" i="1"/>
  <c r="CK779" i="1"/>
  <c r="CL779" i="1"/>
  <c r="CB779" i="1" s="1"/>
  <c r="AW780" i="1"/>
  <c r="AX780" i="1"/>
  <c r="AY780" i="1"/>
  <c r="AZ780" i="1"/>
  <c r="BA780" i="1"/>
  <c r="BB780" i="1"/>
  <c r="BC780" i="1"/>
  <c r="BD780" i="1"/>
  <c r="BE780" i="1"/>
  <c r="BF780" i="1"/>
  <c r="BG780" i="1"/>
  <c r="BH780" i="1"/>
  <c r="BI780" i="1"/>
  <c r="BJ780" i="1"/>
  <c r="BK780" i="1"/>
  <c r="BL780" i="1"/>
  <c r="BM780" i="1"/>
  <c r="BN780" i="1"/>
  <c r="BO780" i="1"/>
  <c r="BP780" i="1"/>
  <c r="BQ780" i="1"/>
  <c r="BR780" i="1"/>
  <c r="BS780" i="1"/>
  <c r="BT780" i="1"/>
  <c r="BU780" i="1"/>
  <c r="BV780" i="1"/>
  <c r="BW780" i="1"/>
  <c r="BX780" i="1"/>
  <c r="BY780" i="1"/>
  <c r="CA780" i="1"/>
  <c r="CJ780" i="1"/>
  <c r="CK780" i="1"/>
  <c r="CL780" i="1"/>
  <c r="CB780" i="1" s="1"/>
  <c r="AW781" i="1"/>
  <c r="AX781" i="1"/>
  <c r="AY781" i="1"/>
  <c r="AZ781" i="1"/>
  <c r="BA781" i="1"/>
  <c r="BB781" i="1"/>
  <c r="BC781" i="1"/>
  <c r="BD781" i="1"/>
  <c r="BE781" i="1"/>
  <c r="BF781" i="1"/>
  <c r="BG781" i="1"/>
  <c r="BH781" i="1"/>
  <c r="BI781" i="1"/>
  <c r="BJ781" i="1"/>
  <c r="BK781" i="1"/>
  <c r="BL781" i="1"/>
  <c r="BM781" i="1"/>
  <c r="BN781" i="1"/>
  <c r="BO781" i="1"/>
  <c r="BP781" i="1"/>
  <c r="BQ781" i="1"/>
  <c r="BR781" i="1"/>
  <c r="BS781" i="1"/>
  <c r="BT781" i="1"/>
  <c r="BU781" i="1"/>
  <c r="BV781" i="1"/>
  <c r="BW781" i="1"/>
  <c r="BX781" i="1"/>
  <c r="BY781" i="1"/>
  <c r="CA781" i="1"/>
  <c r="CJ781" i="1"/>
  <c r="CK781" i="1"/>
  <c r="CL781" i="1"/>
  <c r="CB781" i="1" s="1"/>
  <c r="AW782" i="1"/>
  <c r="AX782" i="1"/>
  <c r="AY782" i="1"/>
  <c r="AZ782" i="1"/>
  <c r="BZ782" i="1" s="1"/>
  <c r="CC782" i="1" s="1"/>
  <c r="BA782" i="1"/>
  <c r="BB782" i="1"/>
  <c r="BC782" i="1"/>
  <c r="BD782" i="1"/>
  <c r="BE782" i="1"/>
  <c r="BF782" i="1"/>
  <c r="BG782" i="1"/>
  <c r="BH782" i="1"/>
  <c r="BI782" i="1"/>
  <c r="BJ782" i="1"/>
  <c r="BK782" i="1"/>
  <c r="BL782" i="1"/>
  <c r="BM782" i="1"/>
  <c r="BN782" i="1"/>
  <c r="BO782" i="1"/>
  <c r="BP782" i="1"/>
  <c r="BQ782" i="1"/>
  <c r="BR782" i="1"/>
  <c r="BS782" i="1"/>
  <c r="BT782" i="1"/>
  <c r="BU782" i="1"/>
  <c r="BV782" i="1"/>
  <c r="BW782" i="1"/>
  <c r="BX782" i="1"/>
  <c r="BY782" i="1"/>
  <c r="CA782" i="1"/>
  <c r="CJ782" i="1"/>
  <c r="CK782" i="1"/>
  <c r="CL782" i="1"/>
  <c r="CB782" i="1" s="1"/>
  <c r="AW783" i="1"/>
  <c r="AX783" i="1"/>
  <c r="AY783" i="1"/>
  <c r="AZ783" i="1"/>
  <c r="BZ783" i="1" s="1"/>
  <c r="CC783" i="1" s="1"/>
  <c r="BA783" i="1"/>
  <c r="BB783" i="1"/>
  <c r="BC783" i="1"/>
  <c r="BD783" i="1"/>
  <c r="BE783" i="1"/>
  <c r="BF783" i="1"/>
  <c r="BG783" i="1"/>
  <c r="BH783" i="1"/>
  <c r="BI783" i="1"/>
  <c r="BJ783" i="1"/>
  <c r="BK783" i="1"/>
  <c r="BL783" i="1"/>
  <c r="BM783" i="1"/>
  <c r="BN783" i="1"/>
  <c r="BO783" i="1"/>
  <c r="BP783" i="1"/>
  <c r="BQ783" i="1"/>
  <c r="BR783" i="1"/>
  <c r="BS783" i="1"/>
  <c r="BT783" i="1"/>
  <c r="BU783" i="1"/>
  <c r="BV783" i="1"/>
  <c r="BW783" i="1"/>
  <c r="BX783" i="1"/>
  <c r="BY783" i="1"/>
  <c r="CA783" i="1"/>
  <c r="CJ783" i="1"/>
  <c r="CK783" i="1"/>
  <c r="CL783" i="1"/>
  <c r="AW784" i="1"/>
  <c r="AX784" i="1"/>
  <c r="AY784" i="1"/>
  <c r="AZ784" i="1"/>
  <c r="BA784" i="1"/>
  <c r="BB784" i="1"/>
  <c r="BC784" i="1"/>
  <c r="BD784" i="1"/>
  <c r="BE784" i="1"/>
  <c r="BF784" i="1"/>
  <c r="BG784" i="1"/>
  <c r="BH784" i="1"/>
  <c r="BI784" i="1"/>
  <c r="BJ784" i="1"/>
  <c r="BK784" i="1"/>
  <c r="BL784" i="1"/>
  <c r="BM784" i="1"/>
  <c r="BN784" i="1"/>
  <c r="BO784" i="1"/>
  <c r="BP784" i="1"/>
  <c r="BQ784" i="1"/>
  <c r="BR784" i="1"/>
  <c r="BS784" i="1"/>
  <c r="BT784" i="1"/>
  <c r="BU784" i="1"/>
  <c r="BV784" i="1"/>
  <c r="BW784" i="1"/>
  <c r="BX784" i="1"/>
  <c r="BY784" i="1"/>
  <c r="CA784" i="1"/>
  <c r="CJ784" i="1"/>
  <c r="CK784" i="1"/>
  <c r="CL784" i="1"/>
  <c r="AW785" i="1"/>
  <c r="AX785" i="1"/>
  <c r="AY785" i="1"/>
  <c r="AZ785" i="1"/>
  <c r="BA785" i="1"/>
  <c r="BB785" i="1"/>
  <c r="BC785" i="1"/>
  <c r="BD785" i="1"/>
  <c r="BE785" i="1"/>
  <c r="BF785" i="1"/>
  <c r="BG785" i="1"/>
  <c r="BH785" i="1"/>
  <c r="BI785" i="1"/>
  <c r="BJ785" i="1"/>
  <c r="BK785" i="1"/>
  <c r="BL785" i="1"/>
  <c r="BM785" i="1"/>
  <c r="BN785" i="1"/>
  <c r="BO785" i="1"/>
  <c r="BP785" i="1"/>
  <c r="BQ785" i="1"/>
  <c r="BR785" i="1"/>
  <c r="BS785" i="1"/>
  <c r="BT785" i="1"/>
  <c r="BU785" i="1"/>
  <c r="BV785" i="1"/>
  <c r="BW785" i="1"/>
  <c r="BX785" i="1"/>
  <c r="BY785" i="1"/>
  <c r="CA785" i="1"/>
  <c r="CJ785" i="1"/>
  <c r="CK785" i="1"/>
  <c r="CL785" i="1"/>
  <c r="CB785" i="1" s="1"/>
  <c r="AW786" i="1"/>
  <c r="AX786" i="1"/>
  <c r="AY786" i="1"/>
  <c r="AZ786" i="1"/>
  <c r="BA786" i="1"/>
  <c r="BB786" i="1"/>
  <c r="BC786" i="1"/>
  <c r="BD786" i="1"/>
  <c r="BE786" i="1"/>
  <c r="BF786" i="1"/>
  <c r="BG786" i="1"/>
  <c r="BH786" i="1"/>
  <c r="BI786" i="1"/>
  <c r="BJ786" i="1"/>
  <c r="BK786" i="1"/>
  <c r="BL786" i="1"/>
  <c r="BM786" i="1"/>
  <c r="BN786" i="1"/>
  <c r="BO786" i="1"/>
  <c r="BP786" i="1"/>
  <c r="BQ786" i="1"/>
  <c r="BR786" i="1"/>
  <c r="BS786" i="1"/>
  <c r="BT786" i="1"/>
  <c r="BU786" i="1"/>
  <c r="BV786" i="1"/>
  <c r="BW786" i="1"/>
  <c r="BX786" i="1"/>
  <c r="BY786" i="1"/>
  <c r="CA786" i="1"/>
  <c r="CJ786" i="1"/>
  <c r="CK786" i="1"/>
  <c r="CL786" i="1"/>
  <c r="CB786" i="1" s="1"/>
  <c r="AW787" i="1"/>
  <c r="AX787" i="1"/>
  <c r="AY787" i="1"/>
  <c r="AZ787" i="1"/>
  <c r="BA787" i="1"/>
  <c r="BB787" i="1"/>
  <c r="BC787" i="1"/>
  <c r="BD787" i="1"/>
  <c r="BE787" i="1"/>
  <c r="BF787" i="1"/>
  <c r="BG787" i="1"/>
  <c r="BH787" i="1"/>
  <c r="BI787" i="1"/>
  <c r="BJ787" i="1"/>
  <c r="BK787" i="1"/>
  <c r="BL787" i="1"/>
  <c r="BM787" i="1"/>
  <c r="BN787" i="1"/>
  <c r="BO787" i="1"/>
  <c r="BP787" i="1"/>
  <c r="BQ787" i="1"/>
  <c r="BR787" i="1"/>
  <c r="BS787" i="1"/>
  <c r="BT787" i="1"/>
  <c r="BU787" i="1"/>
  <c r="BV787" i="1"/>
  <c r="BW787" i="1"/>
  <c r="BX787" i="1"/>
  <c r="BY787" i="1"/>
  <c r="CA787" i="1"/>
  <c r="CJ787" i="1"/>
  <c r="CK787" i="1"/>
  <c r="CL787" i="1"/>
  <c r="CB787" i="1" s="1"/>
  <c r="AW788" i="1"/>
  <c r="AX788" i="1"/>
  <c r="AY788" i="1"/>
  <c r="AZ788" i="1"/>
  <c r="BA788" i="1"/>
  <c r="BB788" i="1"/>
  <c r="BC788" i="1"/>
  <c r="BD788" i="1"/>
  <c r="BE788" i="1"/>
  <c r="BF788" i="1"/>
  <c r="BG788" i="1"/>
  <c r="BH788" i="1"/>
  <c r="BI788" i="1"/>
  <c r="BJ788" i="1"/>
  <c r="BK788" i="1"/>
  <c r="BL788" i="1"/>
  <c r="BM788" i="1"/>
  <c r="BN788" i="1"/>
  <c r="BO788" i="1"/>
  <c r="BP788" i="1"/>
  <c r="BQ788" i="1"/>
  <c r="BR788" i="1"/>
  <c r="BS788" i="1"/>
  <c r="BT788" i="1"/>
  <c r="BU788" i="1"/>
  <c r="BV788" i="1"/>
  <c r="BW788" i="1"/>
  <c r="BX788" i="1"/>
  <c r="BY788" i="1"/>
  <c r="CA788" i="1"/>
  <c r="CJ788" i="1"/>
  <c r="CK788" i="1"/>
  <c r="CL788" i="1"/>
  <c r="CB788" i="1" s="1"/>
  <c r="AW789" i="1"/>
  <c r="AX789" i="1"/>
  <c r="AY789" i="1"/>
  <c r="AZ789" i="1"/>
  <c r="BZ789" i="1" s="1"/>
  <c r="CC789" i="1" s="1"/>
  <c r="BA789" i="1"/>
  <c r="BB789" i="1"/>
  <c r="BC789" i="1"/>
  <c r="BD789" i="1"/>
  <c r="BE789" i="1"/>
  <c r="BF789" i="1"/>
  <c r="BG789" i="1"/>
  <c r="BH789" i="1"/>
  <c r="BI789" i="1"/>
  <c r="BJ789" i="1"/>
  <c r="BK789" i="1"/>
  <c r="BL789" i="1"/>
  <c r="BM789" i="1"/>
  <c r="BN789" i="1"/>
  <c r="BO789" i="1"/>
  <c r="BP789" i="1"/>
  <c r="BQ789" i="1"/>
  <c r="BR789" i="1"/>
  <c r="BS789" i="1"/>
  <c r="BT789" i="1"/>
  <c r="BU789" i="1"/>
  <c r="BV789" i="1"/>
  <c r="BW789" i="1"/>
  <c r="BX789" i="1"/>
  <c r="BY789" i="1"/>
  <c r="CA789" i="1"/>
  <c r="CJ789" i="1"/>
  <c r="CK789" i="1"/>
  <c r="CB789" i="1" s="1"/>
  <c r="CL789" i="1"/>
  <c r="AW790" i="1"/>
  <c r="AX790" i="1"/>
  <c r="AY790" i="1"/>
  <c r="AZ790" i="1"/>
  <c r="BZ790" i="1" s="1"/>
  <c r="CC790" i="1" s="1"/>
  <c r="BA790" i="1"/>
  <c r="BB790" i="1"/>
  <c r="BC790" i="1"/>
  <c r="BD790" i="1"/>
  <c r="BE790" i="1"/>
  <c r="BF790" i="1"/>
  <c r="BG790" i="1"/>
  <c r="BH790" i="1"/>
  <c r="BI790" i="1"/>
  <c r="BJ790" i="1"/>
  <c r="BK790" i="1"/>
  <c r="BL790" i="1"/>
  <c r="BM790" i="1"/>
  <c r="BN790" i="1"/>
  <c r="BO790" i="1"/>
  <c r="BP790" i="1"/>
  <c r="BQ790" i="1"/>
  <c r="BR790" i="1"/>
  <c r="BS790" i="1"/>
  <c r="BT790" i="1"/>
  <c r="BU790" i="1"/>
  <c r="BV790" i="1"/>
  <c r="BW790" i="1"/>
  <c r="BX790" i="1"/>
  <c r="BY790" i="1"/>
  <c r="CA790" i="1"/>
  <c r="CJ790" i="1"/>
  <c r="CK790" i="1"/>
  <c r="CL790" i="1"/>
  <c r="CB790" i="1" s="1"/>
  <c r="AW791" i="1"/>
  <c r="AX791" i="1"/>
  <c r="AY791" i="1"/>
  <c r="AZ791" i="1"/>
  <c r="BZ791" i="1" s="1"/>
  <c r="CC791" i="1" s="1"/>
  <c r="BA791" i="1"/>
  <c r="BB791" i="1"/>
  <c r="BC791" i="1"/>
  <c r="BD791" i="1"/>
  <c r="BE791" i="1"/>
  <c r="BF791" i="1"/>
  <c r="BG791" i="1"/>
  <c r="BH791" i="1"/>
  <c r="BI791" i="1"/>
  <c r="BJ791" i="1"/>
  <c r="BK791" i="1"/>
  <c r="BL791" i="1"/>
  <c r="BM791" i="1"/>
  <c r="BN791" i="1"/>
  <c r="BO791" i="1"/>
  <c r="BP791" i="1"/>
  <c r="BQ791" i="1"/>
  <c r="BR791" i="1"/>
  <c r="BS791" i="1"/>
  <c r="BT791" i="1"/>
  <c r="BU791" i="1"/>
  <c r="BV791" i="1"/>
  <c r="BW791" i="1"/>
  <c r="BX791" i="1"/>
  <c r="BY791" i="1"/>
  <c r="CA791" i="1"/>
  <c r="CJ791" i="1"/>
  <c r="CB791" i="1" s="1"/>
  <c r="CK791" i="1"/>
  <c r="CL791" i="1"/>
  <c r="AW792" i="1"/>
  <c r="AX792" i="1"/>
  <c r="AY792" i="1"/>
  <c r="AZ792" i="1"/>
  <c r="BA792" i="1"/>
  <c r="BB792" i="1"/>
  <c r="BC792" i="1"/>
  <c r="BD792" i="1"/>
  <c r="BE792" i="1"/>
  <c r="BF792" i="1"/>
  <c r="BG792" i="1"/>
  <c r="BH792" i="1"/>
  <c r="BI792" i="1"/>
  <c r="BJ792" i="1"/>
  <c r="BK792" i="1"/>
  <c r="BL792" i="1"/>
  <c r="BM792" i="1"/>
  <c r="BN792" i="1"/>
  <c r="BO792" i="1"/>
  <c r="BP792" i="1"/>
  <c r="BQ792" i="1"/>
  <c r="BR792" i="1"/>
  <c r="BS792" i="1"/>
  <c r="BT792" i="1"/>
  <c r="BU792" i="1"/>
  <c r="BV792" i="1"/>
  <c r="BW792" i="1"/>
  <c r="BX792" i="1"/>
  <c r="BY792" i="1"/>
  <c r="CA792" i="1"/>
  <c r="CB792" i="1"/>
  <c r="CJ792" i="1"/>
  <c r="CK792" i="1"/>
  <c r="CL792" i="1"/>
  <c r="AW793" i="1"/>
  <c r="AX793" i="1"/>
  <c r="AY793" i="1"/>
  <c r="AZ793" i="1"/>
  <c r="BA793" i="1"/>
  <c r="BB793" i="1"/>
  <c r="BC793" i="1"/>
  <c r="BD793" i="1"/>
  <c r="BE793" i="1"/>
  <c r="BF793" i="1"/>
  <c r="BG793" i="1"/>
  <c r="BH793" i="1"/>
  <c r="BI793" i="1"/>
  <c r="BJ793" i="1"/>
  <c r="BK793" i="1"/>
  <c r="BL793" i="1"/>
  <c r="BM793" i="1"/>
  <c r="BN793" i="1"/>
  <c r="BO793" i="1"/>
  <c r="BP793" i="1"/>
  <c r="BQ793" i="1"/>
  <c r="BR793" i="1"/>
  <c r="BS793" i="1"/>
  <c r="BT793" i="1"/>
  <c r="BU793" i="1"/>
  <c r="BV793" i="1"/>
  <c r="BW793" i="1"/>
  <c r="BX793" i="1"/>
  <c r="BY793" i="1"/>
  <c r="CA793" i="1"/>
  <c r="CB793" i="1"/>
  <c r="CJ793" i="1"/>
  <c r="CK793" i="1"/>
  <c r="CL793" i="1"/>
  <c r="AW794" i="1"/>
  <c r="AX794" i="1"/>
  <c r="AY794" i="1"/>
  <c r="AZ794" i="1"/>
  <c r="BA794" i="1"/>
  <c r="BB794" i="1"/>
  <c r="BC794" i="1"/>
  <c r="BD794" i="1"/>
  <c r="BE794" i="1"/>
  <c r="BF794" i="1"/>
  <c r="BG794" i="1"/>
  <c r="BH794" i="1"/>
  <c r="BI794" i="1"/>
  <c r="BJ794" i="1"/>
  <c r="BK794" i="1"/>
  <c r="BL794" i="1"/>
  <c r="BM794" i="1"/>
  <c r="BN794" i="1"/>
  <c r="BO794" i="1"/>
  <c r="BP794" i="1"/>
  <c r="BQ794" i="1"/>
  <c r="BR794" i="1"/>
  <c r="BS794" i="1"/>
  <c r="BT794" i="1"/>
  <c r="BU794" i="1"/>
  <c r="BV794" i="1"/>
  <c r="BW794" i="1"/>
  <c r="BX794" i="1"/>
  <c r="BY794" i="1"/>
  <c r="CA794" i="1"/>
  <c r="CJ794" i="1"/>
  <c r="CB794" i="1" s="1"/>
  <c r="CK794" i="1"/>
  <c r="CL794" i="1"/>
  <c r="AW795" i="1"/>
  <c r="AX795" i="1"/>
  <c r="AY795" i="1"/>
  <c r="AZ795" i="1"/>
  <c r="BA795" i="1"/>
  <c r="BB795" i="1"/>
  <c r="BC795" i="1"/>
  <c r="BD795" i="1"/>
  <c r="BE795" i="1"/>
  <c r="BF795" i="1"/>
  <c r="BG795" i="1"/>
  <c r="BH795" i="1"/>
  <c r="BI795" i="1"/>
  <c r="BJ795" i="1"/>
  <c r="BK795" i="1"/>
  <c r="BL795" i="1"/>
  <c r="BM795" i="1"/>
  <c r="BN795" i="1"/>
  <c r="BO795" i="1"/>
  <c r="BP795" i="1"/>
  <c r="BQ795" i="1"/>
  <c r="BR795" i="1"/>
  <c r="BS795" i="1"/>
  <c r="BT795" i="1"/>
  <c r="BU795" i="1"/>
  <c r="BV795" i="1"/>
  <c r="BW795" i="1"/>
  <c r="BX795" i="1"/>
  <c r="BY795" i="1"/>
  <c r="CA795" i="1"/>
  <c r="CJ795" i="1"/>
  <c r="CK795" i="1"/>
  <c r="CB795" i="1" s="1"/>
  <c r="CL795" i="1"/>
  <c r="AW796" i="1"/>
  <c r="AX796" i="1"/>
  <c r="AY796" i="1"/>
  <c r="AZ796" i="1"/>
  <c r="BA796" i="1"/>
  <c r="BB796" i="1"/>
  <c r="BC796" i="1"/>
  <c r="BD796" i="1"/>
  <c r="BE796" i="1"/>
  <c r="BF796" i="1"/>
  <c r="BG796" i="1"/>
  <c r="BH796" i="1"/>
  <c r="BI796" i="1"/>
  <c r="BJ796" i="1"/>
  <c r="BK796" i="1"/>
  <c r="BL796" i="1"/>
  <c r="BM796" i="1"/>
  <c r="BN796" i="1"/>
  <c r="BO796" i="1"/>
  <c r="BP796" i="1"/>
  <c r="BQ796" i="1"/>
  <c r="BR796" i="1"/>
  <c r="BS796" i="1"/>
  <c r="BT796" i="1"/>
  <c r="BU796" i="1"/>
  <c r="BV796" i="1"/>
  <c r="BW796" i="1"/>
  <c r="BX796" i="1"/>
  <c r="BY796" i="1"/>
  <c r="CA796" i="1"/>
  <c r="CJ796" i="1"/>
  <c r="CK796" i="1"/>
  <c r="CL796" i="1"/>
  <c r="CB796" i="1" s="1"/>
  <c r="AW797" i="1"/>
  <c r="AX797" i="1"/>
  <c r="AY797" i="1"/>
  <c r="AZ797" i="1"/>
  <c r="BA797" i="1"/>
  <c r="BB797" i="1"/>
  <c r="BC797" i="1"/>
  <c r="BD797" i="1"/>
  <c r="BE797" i="1"/>
  <c r="BF797" i="1"/>
  <c r="BG797" i="1"/>
  <c r="BH797" i="1"/>
  <c r="BI797" i="1"/>
  <c r="BJ797" i="1"/>
  <c r="BK797" i="1"/>
  <c r="BL797" i="1"/>
  <c r="BM797" i="1"/>
  <c r="BN797" i="1"/>
  <c r="BO797" i="1"/>
  <c r="BP797" i="1"/>
  <c r="BQ797" i="1"/>
  <c r="BR797" i="1"/>
  <c r="BS797" i="1"/>
  <c r="BT797" i="1"/>
  <c r="BU797" i="1"/>
  <c r="BV797" i="1"/>
  <c r="BW797" i="1"/>
  <c r="BX797" i="1"/>
  <c r="BY797" i="1"/>
  <c r="CA797" i="1"/>
  <c r="CJ797" i="1"/>
  <c r="CK797" i="1"/>
  <c r="CL797" i="1"/>
  <c r="CB797" i="1" s="1"/>
  <c r="AW798" i="1"/>
  <c r="AX798" i="1"/>
  <c r="AY798" i="1"/>
  <c r="AZ798" i="1"/>
  <c r="BA798" i="1"/>
  <c r="BB798" i="1"/>
  <c r="BC798" i="1"/>
  <c r="BD798" i="1"/>
  <c r="BE798" i="1"/>
  <c r="BF798" i="1"/>
  <c r="BG798" i="1"/>
  <c r="BH798" i="1"/>
  <c r="BI798" i="1"/>
  <c r="BJ798" i="1"/>
  <c r="BK798" i="1"/>
  <c r="BL798" i="1"/>
  <c r="BM798" i="1"/>
  <c r="BN798" i="1"/>
  <c r="BO798" i="1"/>
  <c r="BP798" i="1"/>
  <c r="BQ798" i="1"/>
  <c r="BR798" i="1"/>
  <c r="BS798" i="1"/>
  <c r="BT798" i="1"/>
  <c r="BU798" i="1"/>
  <c r="BV798" i="1"/>
  <c r="BW798" i="1"/>
  <c r="BX798" i="1"/>
  <c r="BY798" i="1"/>
  <c r="CA798" i="1"/>
  <c r="CJ798" i="1"/>
  <c r="CK798" i="1"/>
  <c r="CL798" i="1"/>
  <c r="CB798" i="1" s="1"/>
  <c r="AW799" i="1"/>
  <c r="AX799" i="1"/>
  <c r="AY799" i="1"/>
  <c r="AZ799" i="1"/>
  <c r="BA799" i="1"/>
  <c r="BB799" i="1"/>
  <c r="BC799" i="1"/>
  <c r="BD799" i="1"/>
  <c r="BE799" i="1"/>
  <c r="BF799" i="1"/>
  <c r="BG799" i="1"/>
  <c r="BH799" i="1"/>
  <c r="BI799" i="1"/>
  <c r="BJ799" i="1"/>
  <c r="BK799" i="1"/>
  <c r="BL799" i="1"/>
  <c r="BM799" i="1"/>
  <c r="BN799" i="1"/>
  <c r="BO799" i="1"/>
  <c r="BP799" i="1"/>
  <c r="BQ799" i="1"/>
  <c r="BR799" i="1"/>
  <c r="BS799" i="1"/>
  <c r="BT799" i="1"/>
  <c r="BU799" i="1"/>
  <c r="BV799" i="1"/>
  <c r="BW799" i="1"/>
  <c r="BX799" i="1"/>
  <c r="BY799" i="1"/>
  <c r="CA799" i="1"/>
  <c r="CJ799" i="1"/>
  <c r="CK799" i="1"/>
  <c r="CL799" i="1"/>
  <c r="CB799" i="1" s="1"/>
  <c r="AW800" i="1"/>
  <c r="AX800" i="1"/>
  <c r="AY800" i="1"/>
  <c r="AZ800" i="1"/>
  <c r="BA800" i="1"/>
  <c r="BB800" i="1"/>
  <c r="BC800" i="1"/>
  <c r="BD800" i="1"/>
  <c r="BE800" i="1"/>
  <c r="BF800" i="1"/>
  <c r="BG800" i="1"/>
  <c r="BH800" i="1"/>
  <c r="BI800" i="1"/>
  <c r="BJ800" i="1"/>
  <c r="BK800" i="1"/>
  <c r="BL800" i="1"/>
  <c r="BM800" i="1"/>
  <c r="BN800" i="1"/>
  <c r="BO800" i="1"/>
  <c r="BP800" i="1"/>
  <c r="BQ800" i="1"/>
  <c r="BR800" i="1"/>
  <c r="BS800" i="1"/>
  <c r="BT800" i="1"/>
  <c r="BU800" i="1"/>
  <c r="BV800" i="1"/>
  <c r="BW800" i="1"/>
  <c r="BX800" i="1"/>
  <c r="BY800" i="1"/>
  <c r="CA800" i="1"/>
  <c r="CJ800" i="1"/>
  <c r="CK800" i="1"/>
  <c r="CL800" i="1"/>
  <c r="CB800" i="1" s="1"/>
  <c r="AW801" i="1"/>
  <c r="BZ801" i="1" s="1"/>
  <c r="CC801" i="1" s="1"/>
  <c r="AX801" i="1"/>
  <c r="AY801" i="1"/>
  <c r="AZ801" i="1"/>
  <c r="BA801" i="1"/>
  <c r="BB801" i="1"/>
  <c r="BC801" i="1"/>
  <c r="BD801" i="1"/>
  <c r="BE801" i="1"/>
  <c r="BF801" i="1"/>
  <c r="BG801" i="1"/>
  <c r="BH801" i="1"/>
  <c r="BI801" i="1"/>
  <c r="BJ801" i="1"/>
  <c r="BK801" i="1"/>
  <c r="BL801" i="1"/>
  <c r="BM801" i="1"/>
  <c r="BN801" i="1"/>
  <c r="BO801" i="1"/>
  <c r="BP801" i="1"/>
  <c r="BQ801" i="1"/>
  <c r="BR801" i="1"/>
  <c r="BS801" i="1"/>
  <c r="BT801" i="1"/>
  <c r="BU801" i="1"/>
  <c r="BV801" i="1"/>
  <c r="BW801" i="1"/>
  <c r="BX801" i="1"/>
  <c r="BY801" i="1"/>
  <c r="CA801" i="1"/>
  <c r="CJ801" i="1"/>
  <c r="CK801" i="1"/>
  <c r="CB801" i="1" s="1"/>
  <c r="CL801" i="1"/>
  <c r="AW802" i="1"/>
  <c r="BZ802" i="1" s="1"/>
  <c r="CC802" i="1" s="1"/>
  <c r="AX802" i="1"/>
  <c r="AY802" i="1"/>
  <c r="AZ802" i="1"/>
  <c r="BA802" i="1"/>
  <c r="BB802" i="1"/>
  <c r="BC802" i="1"/>
  <c r="BD802" i="1"/>
  <c r="BE802" i="1"/>
  <c r="BF802" i="1"/>
  <c r="BG802" i="1"/>
  <c r="BH802" i="1"/>
  <c r="BI802" i="1"/>
  <c r="BJ802" i="1"/>
  <c r="BK802" i="1"/>
  <c r="BL802" i="1"/>
  <c r="BM802" i="1"/>
  <c r="BN802" i="1"/>
  <c r="BO802" i="1"/>
  <c r="BP802" i="1"/>
  <c r="BQ802" i="1"/>
  <c r="BR802" i="1"/>
  <c r="BS802" i="1"/>
  <c r="BT802" i="1"/>
  <c r="BU802" i="1"/>
  <c r="BV802" i="1"/>
  <c r="BW802" i="1"/>
  <c r="BX802" i="1"/>
  <c r="BY802" i="1"/>
  <c r="CA802" i="1"/>
  <c r="CJ802" i="1"/>
  <c r="CK802" i="1"/>
  <c r="CL802" i="1"/>
  <c r="CB802" i="1" s="1"/>
  <c r="AW803" i="1"/>
  <c r="AX803" i="1"/>
  <c r="AY803" i="1"/>
  <c r="AZ803" i="1"/>
  <c r="BA803" i="1"/>
  <c r="BB803" i="1"/>
  <c r="BC803" i="1"/>
  <c r="BD803" i="1"/>
  <c r="BE803" i="1"/>
  <c r="BF803" i="1"/>
  <c r="BG803" i="1"/>
  <c r="BH803" i="1"/>
  <c r="BI803" i="1"/>
  <c r="BJ803" i="1"/>
  <c r="BK803" i="1"/>
  <c r="BL803" i="1"/>
  <c r="BM803" i="1"/>
  <c r="BN803" i="1"/>
  <c r="BO803" i="1"/>
  <c r="BP803" i="1"/>
  <c r="BQ803" i="1"/>
  <c r="BR803" i="1"/>
  <c r="BS803" i="1"/>
  <c r="BT803" i="1"/>
  <c r="BU803" i="1"/>
  <c r="BV803" i="1"/>
  <c r="BW803" i="1"/>
  <c r="BX803" i="1"/>
  <c r="BY803" i="1"/>
  <c r="CA803" i="1"/>
  <c r="CJ803" i="1"/>
  <c r="CB803" i="1" s="1"/>
  <c r="CK803" i="1"/>
  <c r="CL803" i="1"/>
  <c r="AW804" i="1"/>
  <c r="AX804" i="1"/>
  <c r="AY804" i="1"/>
  <c r="AZ804" i="1"/>
  <c r="BA804" i="1"/>
  <c r="BB804" i="1"/>
  <c r="BC804" i="1"/>
  <c r="BD804" i="1"/>
  <c r="BE804" i="1"/>
  <c r="BF804" i="1"/>
  <c r="BG804" i="1"/>
  <c r="BH804" i="1"/>
  <c r="BI804" i="1"/>
  <c r="BJ804" i="1"/>
  <c r="BK804" i="1"/>
  <c r="BL804" i="1"/>
  <c r="BM804" i="1"/>
  <c r="BN804" i="1"/>
  <c r="BO804" i="1"/>
  <c r="BP804" i="1"/>
  <c r="BQ804" i="1"/>
  <c r="BR804" i="1"/>
  <c r="BS804" i="1"/>
  <c r="BT804" i="1"/>
  <c r="BU804" i="1"/>
  <c r="BV804" i="1"/>
  <c r="BW804" i="1"/>
  <c r="BX804" i="1"/>
  <c r="BY804" i="1"/>
  <c r="CA804" i="1"/>
  <c r="CB804" i="1"/>
  <c r="CJ804" i="1"/>
  <c r="CK804" i="1"/>
  <c r="CL804" i="1"/>
  <c r="AW805" i="1"/>
  <c r="AX805" i="1"/>
  <c r="AY805" i="1"/>
  <c r="AZ805" i="1"/>
  <c r="BA805" i="1"/>
  <c r="BB805" i="1"/>
  <c r="BC805" i="1"/>
  <c r="BD805" i="1"/>
  <c r="BE805" i="1"/>
  <c r="BF805" i="1"/>
  <c r="BG805" i="1"/>
  <c r="BH805" i="1"/>
  <c r="BI805" i="1"/>
  <c r="BJ805" i="1"/>
  <c r="BK805" i="1"/>
  <c r="BL805" i="1"/>
  <c r="BM805" i="1"/>
  <c r="BN805" i="1"/>
  <c r="BO805" i="1"/>
  <c r="BP805" i="1"/>
  <c r="BQ805" i="1"/>
  <c r="BR805" i="1"/>
  <c r="BS805" i="1"/>
  <c r="BT805" i="1"/>
  <c r="BU805" i="1"/>
  <c r="BV805" i="1"/>
  <c r="BW805" i="1"/>
  <c r="BX805" i="1"/>
  <c r="BY805" i="1"/>
  <c r="CA805" i="1"/>
  <c r="CB805" i="1"/>
  <c r="CJ805" i="1"/>
  <c r="CK805" i="1"/>
  <c r="CL805" i="1"/>
  <c r="AW806" i="1"/>
  <c r="AX806" i="1"/>
  <c r="AY806" i="1"/>
  <c r="AZ806" i="1"/>
  <c r="BA806" i="1"/>
  <c r="BB806" i="1"/>
  <c r="BC806" i="1"/>
  <c r="BD806" i="1"/>
  <c r="BE806" i="1"/>
  <c r="BF806" i="1"/>
  <c r="BG806" i="1"/>
  <c r="BH806" i="1"/>
  <c r="BI806" i="1"/>
  <c r="BJ806" i="1"/>
  <c r="BK806" i="1"/>
  <c r="BL806" i="1"/>
  <c r="BM806" i="1"/>
  <c r="BN806" i="1"/>
  <c r="BO806" i="1"/>
  <c r="BP806" i="1"/>
  <c r="BQ806" i="1"/>
  <c r="BR806" i="1"/>
  <c r="BS806" i="1"/>
  <c r="BT806" i="1"/>
  <c r="BU806" i="1"/>
  <c r="BV806" i="1"/>
  <c r="BW806" i="1"/>
  <c r="BX806" i="1"/>
  <c r="BY806" i="1"/>
  <c r="CA806" i="1"/>
  <c r="CJ806" i="1"/>
  <c r="CB806" i="1" s="1"/>
  <c r="CK806" i="1"/>
  <c r="CL806" i="1"/>
  <c r="AW807" i="1"/>
  <c r="AX807" i="1"/>
  <c r="AY807" i="1"/>
  <c r="AZ807" i="1"/>
  <c r="BA807" i="1"/>
  <c r="BB807" i="1"/>
  <c r="BC807" i="1"/>
  <c r="BD807" i="1"/>
  <c r="BE807" i="1"/>
  <c r="BF807" i="1"/>
  <c r="BG807" i="1"/>
  <c r="BH807" i="1"/>
  <c r="BI807" i="1"/>
  <c r="BJ807" i="1"/>
  <c r="BK807" i="1"/>
  <c r="BL807" i="1"/>
  <c r="BM807" i="1"/>
  <c r="BN807" i="1"/>
  <c r="BO807" i="1"/>
  <c r="BP807" i="1"/>
  <c r="BQ807" i="1"/>
  <c r="BR807" i="1"/>
  <c r="BS807" i="1"/>
  <c r="BT807" i="1"/>
  <c r="BU807" i="1"/>
  <c r="BV807" i="1"/>
  <c r="BW807" i="1"/>
  <c r="BX807" i="1"/>
  <c r="BY807" i="1"/>
  <c r="CA807" i="1"/>
  <c r="CJ807" i="1"/>
  <c r="CK807" i="1"/>
  <c r="CB807" i="1" s="1"/>
  <c r="CL807" i="1"/>
  <c r="AW808" i="1"/>
  <c r="AX808" i="1"/>
  <c r="AY808" i="1"/>
  <c r="AZ808" i="1"/>
  <c r="BA808" i="1"/>
  <c r="BB808" i="1"/>
  <c r="BC808" i="1"/>
  <c r="BD808" i="1"/>
  <c r="BE808" i="1"/>
  <c r="BF808" i="1"/>
  <c r="BG808" i="1"/>
  <c r="BH808" i="1"/>
  <c r="BI808" i="1"/>
  <c r="BJ808" i="1"/>
  <c r="BK808" i="1"/>
  <c r="BL808" i="1"/>
  <c r="BM808" i="1"/>
  <c r="BN808" i="1"/>
  <c r="BO808" i="1"/>
  <c r="BP808" i="1"/>
  <c r="BQ808" i="1"/>
  <c r="BR808" i="1"/>
  <c r="BS808" i="1"/>
  <c r="BT808" i="1"/>
  <c r="BU808" i="1"/>
  <c r="BV808" i="1"/>
  <c r="BW808" i="1"/>
  <c r="BX808" i="1"/>
  <c r="BY808" i="1"/>
  <c r="CA808" i="1"/>
  <c r="CJ808" i="1"/>
  <c r="CK808" i="1"/>
  <c r="CL808" i="1"/>
  <c r="CB808" i="1" s="1"/>
  <c r="AW809" i="1"/>
  <c r="AX809" i="1"/>
  <c r="AY809" i="1"/>
  <c r="AZ809" i="1"/>
  <c r="BA809" i="1"/>
  <c r="BB809" i="1"/>
  <c r="BC809" i="1"/>
  <c r="BD809" i="1"/>
  <c r="BE809" i="1"/>
  <c r="BF809" i="1"/>
  <c r="BG809" i="1"/>
  <c r="BH809" i="1"/>
  <c r="BI809" i="1"/>
  <c r="BJ809" i="1"/>
  <c r="BK809" i="1"/>
  <c r="BL809" i="1"/>
  <c r="BM809" i="1"/>
  <c r="BN809" i="1"/>
  <c r="BO809" i="1"/>
  <c r="BP809" i="1"/>
  <c r="BQ809" i="1"/>
  <c r="BR809" i="1"/>
  <c r="BS809" i="1"/>
  <c r="BT809" i="1"/>
  <c r="BU809" i="1"/>
  <c r="BV809" i="1"/>
  <c r="BW809" i="1"/>
  <c r="BX809" i="1"/>
  <c r="BY809" i="1"/>
  <c r="CA809" i="1"/>
  <c r="CJ809" i="1"/>
  <c r="CK809" i="1"/>
  <c r="CL809" i="1"/>
  <c r="CB809" i="1" s="1"/>
  <c r="AW810" i="1"/>
  <c r="BZ810" i="1" s="1"/>
  <c r="CC810" i="1" s="1"/>
  <c r="AX810" i="1"/>
  <c r="AY810" i="1"/>
  <c r="AZ810" i="1"/>
  <c r="BA810" i="1"/>
  <c r="BB810" i="1"/>
  <c r="BC810" i="1"/>
  <c r="BD810" i="1"/>
  <c r="BE810" i="1"/>
  <c r="BF810" i="1"/>
  <c r="BG810" i="1"/>
  <c r="BH810" i="1"/>
  <c r="BI810" i="1"/>
  <c r="BJ810" i="1"/>
  <c r="BK810" i="1"/>
  <c r="BL810" i="1"/>
  <c r="BM810" i="1"/>
  <c r="BN810" i="1"/>
  <c r="BO810" i="1"/>
  <c r="BP810" i="1"/>
  <c r="BQ810" i="1"/>
  <c r="BR810" i="1"/>
  <c r="BS810" i="1"/>
  <c r="BT810" i="1"/>
  <c r="BU810" i="1"/>
  <c r="BV810" i="1"/>
  <c r="BW810" i="1"/>
  <c r="BX810" i="1"/>
  <c r="BY810" i="1"/>
  <c r="CA810" i="1"/>
  <c r="CJ810" i="1"/>
  <c r="CK810" i="1"/>
  <c r="CL810" i="1"/>
  <c r="CB810" i="1" s="1"/>
  <c r="AW811" i="1"/>
  <c r="BZ811" i="1" s="1"/>
  <c r="CC811" i="1" s="1"/>
  <c r="AX811" i="1"/>
  <c r="AY811" i="1"/>
  <c r="AZ811" i="1"/>
  <c r="BA811" i="1"/>
  <c r="BB811" i="1"/>
  <c r="BC811" i="1"/>
  <c r="BD811" i="1"/>
  <c r="BE811" i="1"/>
  <c r="BF811" i="1"/>
  <c r="BG811" i="1"/>
  <c r="BH811" i="1"/>
  <c r="BI811" i="1"/>
  <c r="BJ811" i="1"/>
  <c r="BK811" i="1"/>
  <c r="BL811" i="1"/>
  <c r="BM811" i="1"/>
  <c r="BN811" i="1"/>
  <c r="BO811" i="1"/>
  <c r="BP811" i="1"/>
  <c r="BQ811" i="1"/>
  <c r="BR811" i="1"/>
  <c r="BS811" i="1"/>
  <c r="BT811" i="1"/>
  <c r="BU811" i="1"/>
  <c r="BV811" i="1"/>
  <c r="BW811" i="1"/>
  <c r="BX811" i="1"/>
  <c r="BY811" i="1"/>
  <c r="CA811" i="1"/>
  <c r="CJ811" i="1"/>
  <c r="CK811" i="1"/>
  <c r="CL811" i="1"/>
  <c r="CB811" i="1" s="1"/>
  <c r="AW812" i="1"/>
  <c r="BZ812" i="1" s="1"/>
  <c r="CC812" i="1" s="1"/>
  <c r="AX812" i="1"/>
  <c r="AY812" i="1"/>
  <c r="AZ812" i="1"/>
  <c r="BA812" i="1"/>
  <c r="BB812" i="1"/>
  <c r="BC812" i="1"/>
  <c r="BD812" i="1"/>
  <c r="BE812" i="1"/>
  <c r="BF812" i="1"/>
  <c r="BG812" i="1"/>
  <c r="BH812" i="1"/>
  <c r="BI812" i="1"/>
  <c r="BJ812" i="1"/>
  <c r="BK812" i="1"/>
  <c r="BL812" i="1"/>
  <c r="BM812" i="1"/>
  <c r="BN812" i="1"/>
  <c r="BO812" i="1"/>
  <c r="BP812" i="1"/>
  <c r="BQ812" i="1"/>
  <c r="BR812" i="1"/>
  <c r="BS812" i="1"/>
  <c r="BT812" i="1"/>
  <c r="BU812" i="1"/>
  <c r="BV812" i="1"/>
  <c r="BW812" i="1"/>
  <c r="BX812" i="1"/>
  <c r="BY812" i="1"/>
  <c r="CA812" i="1"/>
  <c r="CJ812" i="1"/>
  <c r="CK812" i="1"/>
  <c r="CL812" i="1"/>
  <c r="CB812" i="1" s="1"/>
  <c r="AW813" i="1"/>
  <c r="BZ813" i="1" s="1"/>
  <c r="CC813" i="1" s="1"/>
  <c r="AX813" i="1"/>
  <c r="AY813" i="1"/>
  <c r="AZ813" i="1"/>
  <c r="BA813" i="1"/>
  <c r="BB813" i="1"/>
  <c r="BC813" i="1"/>
  <c r="BD813" i="1"/>
  <c r="BE813" i="1"/>
  <c r="BF813" i="1"/>
  <c r="BG813" i="1"/>
  <c r="BH813" i="1"/>
  <c r="BI813" i="1"/>
  <c r="BJ813" i="1"/>
  <c r="BK813" i="1"/>
  <c r="BL813" i="1"/>
  <c r="BM813" i="1"/>
  <c r="BN813" i="1"/>
  <c r="BO813" i="1"/>
  <c r="BP813" i="1"/>
  <c r="BQ813" i="1"/>
  <c r="BR813" i="1"/>
  <c r="BS813" i="1"/>
  <c r="BT813" i="1"/>
  <c r="BU813" i="1"/>
  <c r="BV813" i="1"/>
  <c r="BW813" i="1"/>
  <c r="BX813" i="1"/>
  <c r="BY813" i="1"/>
  <c r="CA813" i="1"/>
  <c r="CJ813" i="1"/>
  <c r="CK813" i="1"/>
  <c r="CB813" i="1" s="1"/>
  <c r="CL813" i="1"/>
  <c r="AW814" i="1"/>
  <c r="BZ814" i="1" s="1"/>
  <c r="CC814" i="1" s="1"/>
  <c r="AX814" i="1"/>
  <c r="AY814" i="1"/>
  <c r="AZ814" i="1"/>
  <c r="BA814" i="1"/>
  <c r="BB814" i="1"/>
  <c r="BC814" i="1"/>
  <c r="BD814" i="1"/>
  <c r="BE814" i="1"/>
  <c r="BF814" i="1"/>
  <c r="BG814" i="1"/>
  <c r="BH814" i="1"/>
  <c r="BI814" i="1"/>
  <c r="BJ814" i="1"/>
  <c r="BK814" i="1"/>
  <c r="BL814" i="1"/>
  <c r="BM814" i="1"/>
  <c r="BN814" i="1"/>
  <c r="BO814" i="1"/>
  <c r="BP814" i="1"/>
  <c r="BQ814" i="1"/>
  <c r="BR814" i="1"/>
  <c r="BS814" i="1"/>
  <c r="BT814" i="1"/>
  <c r="BU814" i="1"/>
  <c r="BV814" i="1"/>
  <c r="BW814" i="1"/>
  <c r="BX814" i="1"/>
  <c r="BY814" i="1"/>
  <c r="CA814" i="1"/>
  <c r="CB814" i="1"/>
  <c r="CJ814" i="1"/>
  <c r="CK814" i="1"/>
  <c r="CL814" i="1"/>
  <c r="AW815" i="1"/>
  <c r="AX815" i="1"/>
  <c r="AY815" i="1"/>
  <c r="AZ815" i="1"/>
  <c r="BA815" i="1"/>
  <c r="BB815" i="1"/>
  <c r="BC815" i="1"/>
  <c r="BD815" i="1"/>
  <c r="BE815" i="1"/>
  <c r="BF815" i="1"/>
  <c r="BG815" i="1"/>
  <c r="BH815" i="1"/>
  <c r="BI815" i="1"/>
  <c r="BJ815" i="1"/>
  <c r="BK815" i="1"/>
  <c r="BL815" i="1"/>
  <c r="BM815" i="1"/>
  <c r="BN815" i="1"/>
  <c r="BO815" i="1"/>
  <c r="BP815" i="1"/>
  <c r="BQ815" i="1"/>
  <c r="BR815" i="1"/>
  <c r="BS815" i="1"/>
  <c r="BT815" i="1"/>
  <c r="BU815" i="1"/>
  <c r="BV815" i="1"/>
  <c r="BW815" i="1"/>
  <c r="BX815" i="1"/>
  <c r="BY815" i="1"/>
  <c r="CA815" i="1"/>
  <c r="CJ815" i="1"/>
  <c r="CB815" i="1" s="1"/>
  <c r="CK815" i="1"/>
  <c r="CL815" i="1"/>
  <c r="AW816" i="1"/>
  <c r="AX816" i="1"/>
  <c r="AY816" i="1"/>
  <c r="AZ816" i="1"/>
  <c r="BA816" i="1"/>
  <c r="BB816" i="1"/>
  <c r="BC816" i="1"/>
  <c r="BD816" i="1"/>
  <c r="BE816" i="1"/>
  <c r="BF816" i="1"/>
  <c r="BG816" i="1"/>
  <c r="BH816" i="1"/>
  <c r="BI816" i="1"/>
  <c r="BJ816" i="1"/>
  <c r="BK816" i="1"/>
  <c r="BL816" i="1"/>
  <c r="BM816" i="1"/>
  <c r="BN816" i="1"/>
  <c r="BO816" i="1"/>
  <c r="BP816" i="1"/>
  <c r="BQ816" i="1"/>
  <c r="BR816" i="1"/>
  <c r="BS816" i="1"/>
  <c r="BT816" i="1"/>
  <c r="BU816" i="1"/>
  <c r="BV816" i="1"/>
  <c r="BW816" i="1"/>
  <c r="BX816" i="1"/>
  <c r="BY816" i="1"/>
  <c r="CA816" i="1"/>
  <c r="CB816" i="1"/>
  <c r="CJ816" i="1"/>
  <c r="CK816" i="1"/>
  <c r="CL816" i="1"/>
  <c r="AW817" i="1"/>
  <c r="AX817" i="1"/>
  <c r="AY817" i="1"/>
  <c r="AZ817" i="1"/>
  <c r="BA817" i="1"/>
  <c r="BB817" i="1"/>
  <c r="BC817" i="1"/>
  <c r="BD817" i="1"/>
  <c r="BE817" i="1"/>
  <c r="BF817" i="1"/>
  <c r="BG817" i="1"/>
  <c r="BH817" i="1"/>
  <c r="BI817" i="1"/>
  <c r="BJ817" i="1"/>
  <c r="BK817" i="1"/>
  <c r="BL817" i="1"/>
  <c r="BM817" i="1"/>
  <c r="BN817" i="1"/>
  <c r="BO817" i="1"/>
  <c r="BP817" i="1"/>
  <c r="BQ817" i="1"/>
  <c r="BR817" i="1"/>
  <c r="BS817" i="1"/>
  <c r="BT817" i="1"/>
  <c r="BU817" i="1"/>
  <c r="BV817" i="1"/>
  <c r="BW817" i="1"/>
  <c r="BX817" i="1"/>
  <c r="BY817" i="1"/>
  <c r="CA817" i="1"/>
  <c r="CB817" i="1"/>
  <c r="CJ817" i="1"/>
  <c r="CK817" i="1"/>
  <c r="CL817" i="1"/>
  <c r="AW818" i="1"/>
  <c r="AX818" i="1"/>
  <c r="AY818" i="1"/>
  <c r="AZ818" i="1"/>
  <c r="BA818" i="1"/>
  <c r="BB818" i="1"/>
  <c r="BC818" i="1"/>
  <c r="BD818" i="1"/>
  <c r="BE818" i="1"/>
  <c r="BF818" i="1"/>
  <c r="BG818" i="1"/>
  <c r="BH818" i="1"/>
  <c r="BI818" i="1"/>
  <c r="BJ818" i="1"/>
  <c r="BK818" i="1"/>
  <c r="BL818" i="1"/>
  <c r="BM818" i="1"/>
  <c r="BN818" i="1"/>
  <c r="BO818" i="1"/>
  <c r="BP818" i="1"/>
  <c r="BQ818" i="1"/>
  <c r="BR818" i="1"/>
  <c r="BS818" i="1"/>
  <c r="BT818" i="1"/>
  <c r="BU818" i="1"/>
  <c r="BV818" i="1"/>
  <c r="BW818" i="1"/>
  <c r="BX818" i="1"/>
  <c r="BY818" i="1"/>
  <c r="CA818" i="1"/>
  <c r="CJ818" i="1"/>
  <c r="CB818" i="1" s="1"/>
  <c r="CK818" i="1"/>
  <c r="CL818" i="1"/>
  <c r="AW819" i="1"/>
  <c r="AX819" i="1"/>
  <c r="AY819" i="1"/>
  <c r="AZ819" i="1"/>
  <c r="BA819" i="1"/>
  <c r="BB819" i="1"/>
  <c r="BC819" i="1"/>
  <c r="BD819" i="1"/>
  <c r="BE819" i="1"/>
  <c r="BF819" i="1"/>
  <c r="BG819" i="1"/>
  <c r="BH819" i="1"/>
  <c r="BI819" i="1"/>
  <c r="BJ819" i="1"/>
  <c r="BK819" i="1"/>
  <c r="BL819" i="1"/>
  <c r="BM819" i="1"/>
  <c r="BN819" i="1"/>
  <c r="BO819" i="1"/>
  <c r="BP819" i="1"/>
  <c r="BQ819" i="1"/>
  <c r="BR819" i="1"/>
  <c r="BS819" i="1"/>
  <c r="BT819" i="1"/>
  <c r="BU819" i="1"/>
  <c r="BV819" i="1"/>
  <c r="BW819" i="1"/>
  <c r="BX819" i="1"/>
  <c r="BY819" i="1"/>
  <c r="CA819" i="1"/>
  <c r="CJ819" i="1"/>
  <c r="CK819" i="1"/>
  <c r="CB819" i="1" s="1"/>
  <c r="CL819" i="1"/>
  <c r="AW820" i="1"/>
  <c r="AX820" i="1"/>
  <c r="AY820" i="1"/>
  <c r="AZ820" i="1"/>
  <c r="BA820" i="1"/>
  <c r="BB820" i="1"/>
  <c r="BC820" i="1"/>
  <c r="BD820" i="1"/>
  <c r="BE820" i="1"/>
  <c r="BF820" i="1"/>
  <c r="BG820" i="1"/>
  <c r="BH820" i="1"/>
  <c r="BI820" i="1"/>
  <c r="BJ820" i="1"/>
  <c r="BK820" i="1"/>
  <c r="BL820" i="1"/>
  <c r="BM820" i="1"/>
  <c r="BN820" i="1"/>
  <c r="BO820" i="1"/>
  <c r="BP820" i="1"/>
  <c r="BQ820" i="1"/>
  <c r="BR820" i="1"/>
  <c r="BS820" i="1"/>
  <c r="BT820" i="1"/>
  <c r="BU820" i="1"/>
  <c r="BV820" i="1"/>
  <c r="BW820" i="1"/>
  <c r="BX820" i="1"/>
  <c r="BY820" i="1"/>
  <c r="CA820" i="1"/>
  <c r="CJ820" i="1"/>
  <c r="CK820" i="1"/>
  <c r="CL820" i="1"/>
  <c r="CB820" i="1" s="1"/>
  <c r="AW821" i="1"/>
  <c r="AX821" i="1"/>
  <c r="AY821" i="1"/>
  <c r="AZ821" i="1"/>
  <c r="BA821" i="1"/>
  <c r="BB821" i="1"/>
  <c r="BC821" i="1"/>
  <c r="BD821" i="1"/>
  <c r="BE821" i="1"/>
  <c r="BF821" i="1"/>
  <c r="BG821" i="1"/>
  <c r="BH821" i="1"/>
  <c r="BI821" i="1"/>
  <c r="BJ821" i="1"/>
  <c r="BK821" i="1"/>
  <c r="BL821" i="1"/>
  <c r="BM821" i="1"/>
  <c r="BN821" i="1"/>
  <c r="BO821" i="1"/>
  <c r="BP821" i="1"/>
  <c r="BQ821" i="1"/>
  <c r="BR821" i="1"/>
  <c r="BS821" i="1"/>
  <c r="BT821" i="1"/>
  <c r="BU821" i="1"/>
  <c r="BV821" i="1"/>
  <c r="BW821" i="1"/>
  <c r="BX821" i="1"/>
  <c r="BY821" i="1"/>
  <c r="CA821" i="1"/>
  <c r="CJ821" i="1"/>
  <c r="CK821" i="1"/>
  <c r="CL821" i="1"/>
  <c r="CB821" i="1" s="1"/>
  <c r="AW822" i="1"/>
  <c r="BZ822" i="1" s="1"/>
  <c r="CC822" i="1" s="1"/>
  <c r="AX822" i="1"/>
  <c r="AY822" i="1"/>
  <c r="AZ822" i="1"/>
  <c r="BA822" i="1"/>
  <c r="BB822" i="1"/>
  <c r="BC822" i="1"/>
  <c r="BD822" i="1"/>
  <c r="BE822" i="1"/>
  <c r="BF822" i="1"/>
  <c r="BG822" i="1"/>
  <c r="BH822" i="1"/>
  <c r="BI822" i="1"/>
  <c r="BJ822" i="1"/>
  <c r="BK822" i="1"/>
  <c r="BL822" i="1"/>
  <c r="BM822" i="1"/>
  <c r="BN822" i="1"/>
  <c r="BO822" i="1"/>
  <c r="BP822" i="1"/>
  <c r="BQ822" i="1"/>
  <c r="BR822" i="1"/>
  <c r="BS822" i="1"/>
  <c r="BT822" i="1"/>
  <c r="BU822" i="1"/>
  <c r="BV822" i="1"/>
  <c r="BW822" i="1"/>
  <c r="BX822" i="1"/>
  <c r="BY822" i="1"/>
  <c r="CA822" i="1"/>
  <c r="CJ822" i="1"/>
  <c r="CK822" i="1"/>
  <c r="CL822" i="1"/>
  <c r="CB822" i="1" s="1"/>
  <c r="AW823" i="1"/>
  <c r="BZ823" i="1" s="1"/>
  <c r="CC823" i="1" s="1"/>
  <c r="AX823" i="1"/>
  <c r="AY823" i="1"/>
  <c r="AZ823" i="1"/>
  <c r="BA823" i="1"/>
  <c r="BB823" i="1"/>
  <c r="BC823" i="1"/>
  <c r="BD823" i="1"/>
  <c r="BE823" i="1"/>
  <c r="BF823" i="1"/>
  <c r="BG823" i="1"/>
  <c r="BH823" i="1"/>
  <c r="BI823" i="1"/>
  <c r="BJ823" i="1"/>
  <c r="BK823" i="1"/>
  <c r="BL823" i="1"/>
  <c r="BM823" i="1"/>
  <c r="BN823" i="1"/>
  <c r="BO823" i="1"/>
  <c r="BP823" i="1"/>
  <c r="BQ823" i="1"/>
  <c r="BR823" i="1"/>
  <c r="BS823" i="1"/>
  <c r="BT823" i="1"/>
  <c r="BU823" i="1"/>
  <c r="BV823" i="1"/>
  <c r="BW823" i="1"/>
  <c r="BX823" i="1"/>
  <c r="BY823" i="1"/>
  <c r="CA823" i="1"/>
  <c r="CJ823" i="1"/>
  <c r="CK823" i="1"/>
  <c r="CL823" i="1"/>
  <c r="CB823" i="1" s="1"/>
  <c r="CB709" i="1" l="1"/>
  <c r="CB703" i="1"/>
  <c r="BZ815" i="1"/>
  <c r="CC815" i="1" s="1"/>
  <c r="BZ803" i="1"/>
  <c r="CC803" i="1" s="1"/>
  <c r="BZ794" i="1"/>
  <c r="CC794" i="1" s="1"/>
  <c r="BZ780" i="1"/>
  <c r="CC780" i="1" s="1"/>
  <c r="BZ774" i="1"/>
  <c r="CC774" i="1" s="1"/>
  <c r="BZ768" i="1"/>
  <c r="CC768" i="1" s="1"/>
  <c r="BZ762" i="1"/>
  <c r="CC762" i="1" s="1"/>
  <c r="BZ756" i="1"/>
  <c r="CC756" i="1" s="1"/>
  <c r="BZ750" i="1"/>
  <c r="CC750" i="1" s="1"/>
  <c r="BZ744" i="1"/>
  <c r="CC744" i="1" s="1"/>
  <c r="BZ738" i="1"/>
  <c r="CC738" i="1" s="1"/>
  <c r="BZ732" i="1"/>
  <c r="CC732" i="1" s="1"/>
  <c r="BZ726" i="1"/>
  <c r="CC726" i="1" s="1"/>
  <c r="BZ720" i="1"/>
  <c r="CC720" i="1" s="1"/>
  <c r="BZ714" i="1"/>
  <c r="CC714" i="1" s="1"/>
  <c r="BZ708" i="1"/>
  <c r="CC708" i="1" s="1"/>
  <c r="BZ702" i="1"/>
  <c r="CC702" i="1" s="1"/>
  <c r="BZ778" i="1"/>
  <c r="CC778" i="1" s="1"/>
  <c r="BZ772" i="1"/>
  <c r="CC772" i="1" s="1"/>
  <c r="BZ766" i="1"/>
  <c r="CC766" i="1" s="1"/>
  <c r="BZ760" i="1"/>
  <c r="CC760" i="1" s="1"/>
  <c r="BZ754" i="1"/>
  <c r="CC754" i="1" s="1"/>
  <c r="BZ792" i="1"/>
  <c r="CC792" i="1" s="1"/>
  <c r="BZ761" i="1"/>
  <c r="CC761" i="1" s="1"/>
  <c r="BZ816" i="1"/>
  <c r="CC816" i="1" s="1"/>
  <c r="BZ795" i="1"/>
  <c r="CC795" i="1" s="1"/>
  <c r="BZ817" i="1"/>
  <c r="CC817" i="1" s="1"/>
  <c r="BZ805" i="1"/>
  <c r="CC805" i="1" s="1"/>
  <c r="BZ796" i="1"/>
  <c r="CC796" i="1" s="1"/>
  <c r="BZ781" i="1"/>
  <c r="CC781" i="1" s="1"/>
  <c r="BZ775" i="1"/>
  <c r="CC775" i="1" s="1"/>
  <c r="BZ769" i="1"/>
  <c r="CC769" i="1" s="1"/>
  <c r="BZ763" i="1"/>
  <c r="CC763" i="1" s="1"/>
  <c r="BZ757" i="1"/>
  <c r="CC757" i="1" s="1"/>
  <c r="BZ751" i="1"/>
  <c r="CC751" i="1" s="1"/>
  <c r="BZ745" i="1"/>
  <c r="CC745" i="1" s="1"/>
  <c r="BZ739" i="1"/>
  <c r="CC739" i="1" s="1"/>
  <c r="BZ733" i="1"/>
  <c r="CC733" i="1" s="1"/>
  <c r="BZ727" i="1"/>
  <c r="CC727" i="1" s="1"/>
  <c r="BZ721" i="1"/>
  <c r="CC721" i="1" s="1"/>
  <c r="BZ715" i="1"/>
  <c r="CC715" i="1" s="1"/>
  <c r="BZ709" i="1"/>
  <c r="CC709" i="1" s="1"/>
  <c r="BZ703" i="1"/>
  <c r="CC703" i="1" s="1"/>
  <c r="BZ818" i="1"/>
  <c r="CC818" i="1" s="1"/>
  <c r="BZ806" i="1"/>
  <c r="CC806" i="1" s="1"/>
  <c r="BZ797" i="1"/>
  <c r="CC797" i="1" s="1"/>
  <c r="BZ786" i="1"/>
  <c r="CC786" i="1" s="1"/>
  <c r="CB783" i="1"/>
  <c r="CB777" i="1"/>
  <c r="CB771" i="1"/>
  <c r="CB741" i="1"/>
  <c r="CB735" i="1"/>
  <c r="CB729" i="1"/>
  <c r="CB723" i="1"/>
  <c r="CB717" i="1"/>
  <c r="CB711" i="1"/>
  <c r="CB705" i="1"/>
  <c r="BZ748" i="1"/>
  <c r="CC748" i="1" s="1"/>
  <c r="BZ779" i="1"/>
  <c r="CC779" i="1" s="1"/>
  <c r="BZ773" i="1"/>
  <c r="CC773" i="1" s="1"/>
  <c r="BZ767" i="1"/>
  <c r="CC767" i="1" s="1"/>
  <c r="BZ755" i="1"/>
  <c r="CC755" i="1" s="1"/>
  <c r="BZ749" i="1"/>
  <c r="CC749" i="1" s="1"/>
  <c r="BZ743" i="1"/>
  <c r="CC743" i="1" s="1"/>
  <c r="BZ737" i="1"/>
  <c r="CC737" i="1" s="1"/>
  <c r="BZ731" i="1"/>
  <c r="CC731" i="1" s="1"/>
  <c r="BZ725" i="1"/>
  <c r="CC725" i="1" s="1"/>
  <c r="BZ719" i="1"/>
  <c r="CC719" i="1" s="1"/>
  <c r="BZ713" i="1"/>
  <c r="CC713" i="1" s="1"/>
  <c r="BZ707" i="1"/>
  <c r="CC707" i="1" s="1"/>
  <c r="BZ793" i="1"/>
  <c r="CC793" i="1" s="1"/>
  <c r="BZ804" i="1"/>
  <c r="CC804" i="1" s="1"/>
  <c r="BZ785" i="1"/>
  <c r="CC785" i="1" s="1"/>
  <c r="BZ819" i="1"/>
  <c r="CC819" i="1" s="1"/>
  <c r="BZ807" i="1"/>
  <c r="CC807" i="1" s="1"/>
  <c r="BZ798" i="1"/>
  <c r="CC798" i="1" s="1"/>
  <c r="BZ776" i="1"/>
  <c r="CC776" i="1" s="1"/>
  <c r="BZ770" i="1"/>
  <c r="CC770" i="1" s="1"/>
  <c r="BZ764" i="1"/>
  <c r="CC764" i="1" s="1"/>
  <c r="BZ758" i="1"/>
  <c r="CC758" i="1" s="1"/>
  <c r="BZ752" i="1"/>
  <c r="CC752" i="1" s="1"/>
  <c r="BZ746" i="1"/>
  <c r="CC746" i="1" s="1"/>
  <c r="BZ740" i="1"/>
  <c r="CC740" i="1" s="1"/>
  <c r="BZ734" i="1"/>
  <c r="CC734" i="1" s="1"/>
  <c r="BZ728" i="1"/>
  <c r="CC728" i="1" s="1"/>
  <c r="BZ722" i="1"/>
  <c r="CC722" i="1" s="1"/>
  <c r="BZ716" i="1"/>
  <c r="CC716" i="1" s="1"/>
  <c r="BZ710" i="1"/>
  <c r="CC710" i="1" s="1"/>
  <c r="BZ704" i="1"/>
  <c r="CC704" i="1" s="1"/>
  <c r="CB766" i="1"/>
  <c r="CB760" i="1"/>
  <c r="CB754" i="1"/>
  <c r="CB748" i="1"/>
  <c r="CB742" i="1"/>
  <c r="CB736" i="1"/>
  <c r="CB730" i="1"/>
  <c r="CB724" i="1"/>
  <c r="CB718" i="1"/>
  <c r="CB712" i="1"/>
  <c r="CB706" i="1"/>
  <c r="BZ784" i="1"/>
  <c r="CC784" i="1" s="1"/>
  <c r="BZ820" i="1"/>
  <c r="CC820" i="1" s="1"/>
  <c r="BZ808" i="1"/>
  <c r="CC808" i="1" s="1"/>
  <c r="BZ799" i="1"/>
  <c r="CC799" i="1" s="1"/>
  <c r="BZ787" i="1"/>
  <c r="CC787" i="1" s="1"/>
  <c r="CB784" i="1"/>
  <c r="CB778" i="1"/>
  <c r="CB772" i="1"/>
  <c r="BZ821" i="1"/>
  <c r="CC821" i="1" s="1"/>
  <c r="BZ809" i="1"/>
  <c r="CC809" i="1" s="1"/>
  <c r="BZ800" i="1"/>
  <c r="CC800" i="1" s="1"/>
  <c r="BZ788" i="1"/>
  <c r="CC788" i="1" s="1"/>
  <c r="BZ777" i="1"/>
  <c r="CC777" i="1" s="1"/>
  <c r="BZ771" i="1"/>
  <c r="CC771" i="1" s="1"/>
  <c r="BZ765" i="1"/>
  <c r="CC765" i="1" s="1"/>
  <c r="BZ759" i="1"/>
  <c r="CC759" i="1" s="1"/>
  <c r="BZ753" i="1"/>
  <c r="CC753" i="1" s="1"/>
  <c r="BZ741" i="1"/>
  <c r="CC741" i="1" s="1"/>
  <c r="BZ735" i="1"/>
  <c r="CC735" i="1" s="1"/>
  <c r="BZ729" i="1"/>
  <c r="CC729" i="1" s="1"/>
  <c r="BZ723" i="1"/>
  <c r="CC723" i="1" s="1"/>
  <c r="BZ717" i="1"/>
  <c r="CC717" i="1" s="1"/>
  <c r="BZ711" i="1"/>
  <c r="CC711" i="1" s="1"/>
  <c r="BZ705" i="1"/>
  <c r="CC705" i="1" s="1"/>
  <c r="CJ4" i="1" l="1"/>
  <c r="CK4" i="1"/>
  <c r="CL4" i="1"/>
  <c r="CJ5" i="1"/>
  <c r="CK5" i="1"/>
  <c r="CL5" i="1"/>
  <c r="CJ6" i="1"/>
  <c r="CK6" i="1"/>
  <c r="CL6" i="1"/>
  <c r="CB6" i="1" s="1"/>
  <c r="CJ7" i="1"/>
  <c r="CK7" i="1"/>
  <c r="CL7" i="1"/>
  <c r="CJ8" i="1"/>
  <c r="CK8" i="1"/>
  <c r="CL8" i="1"/>
  <c r="CJ9" i="1"/>
  <c r="CK9" i="1"/>
  <c r="CL9" i="1"/>
  <c r="CJ10" i="1"/>
  <c r="CK10" i="1"/>
  <c r="CL10" i="1"/>
  <c r="CB10" i="1" s="1"/>
  <c r="CJ11" i="1"/>
  <c r="CK11" i="1"/>
  <c r="CL11" i="1"/>
  <c r="CJ12" i="1"/>
  <c r="CK12" i="1"/>
  <c r="CL12" i="1"/>
  <c r="CJ13" i="1"/>
  <c r="CK13" i="1"/>
  <c r="CL13" i="1"/>
  <c r="CJ14" i="1"/>
  <c r="CK14" i="1"/>
  <c r="CL14" i="1"/>
  <c r="CB14" i="1" s="1"/>
  <c r="CJ15" i="1"/>
  <c r="CK15" i="1"/>
  <c r="CL15" i="1"/>
  <c r="CJ16" i="1"/>
  <c r="CK16" i="1"/>
  <c r="CL16" i="1"/>
  <c r="CJ17" i="1"/>
  <c r="CK17" i="1"/>
  <c r="CL17" i="1"/>
  <c r="CJ18" i="1"/>
  <c r="CK18" i="1"/>
  <c r="CL18" i="1"/>
  <c r="CB18" i="1" s="1"/>
  <c r="CJ19" i="1"/>
  <c r="CK19" i="1"/>
  <c r="CL19" i="1"/>
  <c r="CJ20" i="1"/>
  <c r="CK20" i="1"/>
  <c r="CL20" i="1"/>
  <c r="CJ21" i="1"/>
  <c r="CK21" i="1"/>
  <c r="CL21" i="1"/>
  <c r="CJ22" i="1"/>
  <c r="CK22" i="1"/>
  <c r="CL22" i="1"/>
  <c r="CB22" i="1" s="1"/>
  <c r="CJ23" i="1"/>
  <c r="CK23" i="1"/>
  <c r="CL23" i="1"/>
  <c r="CJ24" i="1"/>
  <c r="CK24" i="1"/>
  <c r="CL24" i="1"/>
  <c r="CJ25" i="1"/>
  <c r="CK25" i="1"/>
  <c r="CL25" i="1"/>
  <c r="CJ26" i="1"/>
  <c r="CK26" i="1"/>
  <c r="CL26" i="1"/>
  <c r="CB26" i="1" s="1"/>
  <c r="CJ27" i="1"/>
  <c r="CK27" i="1"/>
  <c r="CL27" i="1"/>
  <c r="CJ28" i="1"/>
  <c r="CK28" i="1"/>
  <c r="CL28" i="1"/>
  <c r="CJ29" i="1"/>
  <c r="CK29" i="1"/>
  <c r="CL29" i="1"/>
  <c r="CJ30" i="1"/>
  <c r="CK30" i="1"/>
  <c r="CL30" i="1"/>
  <c r="CB30" i="1" s="1"/>
  <c r="CJ31" i="1"/>
  <c r="CK31" i="1"/>
  <c r="CL31" i="1"/>
  <c r="CJ32" i="1"/>
  <c r="CK32" i="1"/>
  <c r="CL32" i="1"/>
  <c r="CJ33" i="1"/>
  <c r="CK33" i="1"/>
  <c r="CL33" i="1"/>
  <c r="CJ34" i="1"/>
  <c r="CK34" i="1"/>
  <c r="CL34" i="1"/>
  <c r="CB34" i="1" s="1"/>
  <c r="CJ35" i="1"/>
  <c r="CK35" i="1"/>
  <c r="CL35" i="1"/>
  <c r="CJ36" i="1"/>
  <c r="CK36" i="1"/>
  <c r="CL36" i="1"/>
  <c r="CJ37" i="1"/>
  <c r="CK37" i="1"/>
  <c r="CL37" i="1"/>
  <c r="CJ38" i="1"/>
  <c r="CK38" i="1"/>
  <c r="CL38" i="1"/>
  <c r="CB38" i="1" s="1"/>
  <c r="CJ39" i="1"/>
  <c r="CK39" i="1"/>
  <c r="CL39" i="1"/>
  <c r="CJ40" i="1"/>
  <c r="CK40" i="1"/>
  <c r="CL40" i="1"/>
  <c r="CJ41" i="1"/>
  <c r="CK41" i="1"/>
  <c r="CL41" i="1"/>
  <c r="CJ42" i="1"/>
  <c r="CK42" i="1"/>
  <c r="CL42" i="1"/>
  <c r="CB42" i="1" s="1"/>
  <c r="CJ43" i="1"/>
  <c r="CK43" i="1"/>
  <c r="CL43" i="1"/>
  <c r="CJ44" i="1"/>
  <c r="CK44" i="1"/>
  <c r="CL44" i="1"/>
  <c r="CJ45" i="1"/>
  <c r="CK45" i="1"/>
  <c r="CL45" i="1"/>
  <c r="CJ46" i="1"/>
  <c r="CK46" i="1"/>
  <c r="CL46" i="1"/>
  <c r="CB46" i="1" s="1"/>
  <c r="CJ47" i="1"/>
  <c r="CK47" i="1"/>
  <c r="CL47" i="1"/>
  <c r="CJ48" i="1"/>
  <c r="CK48" i="1"/>
  <c r="CL48" i="1"/>
  <c r="CJ49" i="1"/>
  <c r="CK49" i="1"/>
  <c r="CL49" i="1"/>
  <c r="CJ50" i="1"/>
  <c r="CK50" i="1"/>
  <c r="CL50" i="1"/>
  <c r="CB50" i="1" s="1"/>
  <c r="CJ51" i="1"/>
  <c r="CK51" i="1"/>
  <c r="CL51" i="1"/>
  <c r="CJ52" i="1"/>
  <c r="CK52" i="1"/>
  <c r="CL52" i="1"/>
  <c r="CJ53" i="1"/>
  <c r="CK53" i="1"/>
  <c r="CL53" i="1"/>
  <c r="CJ54" i="1"/>
  <c r="CK54" i="1"/>
  <c r="CL54" i="1"/>
  <c r="CB54" i="1" s="1"/>
  <c r="CJ55" i="1"/>
  <c r="CK55" i="1"/>
  <c r="CL55" i="1"/>
  <c r="CJ56" i="1"/>
  <c r="CK56" i="1"/>
  <c r="CL56" i="1"/>
  <c r="CJ57" i="1"/>
  <c r="CK57" i="1"/>
  <c r="CL57" i="1"/>
  <c r="CJ58" i="1"/>
  <c r="CK58" i="1"/>
  <c r="CL58" i="1"/>
  <c r="CB58" i="1" s="1"/>
  <c r="CJ59" i="1"/>
  <c r="CK59" i="1"/>
  <c r="CL59" i="1"/>
  <c r="CJ60" i="1"/>
  <c r="CK60" i="1"/>
  <c r="CL60" i="1"/>
  <c r="CJ61" i="1"/>
  <c r="CK61" i="1"/>
  <c r="CL61" i="1"/>
  <c r="CJ62" i="1"/>
  <c r="CK62" i="1"/>
  <c r="CL62" i="1"/>
  <c r="CB62" i="1" s="1"/>
  <c r="CJ63" i="1"/>
  <c r="CK63" i="1"/>
  <c r="CL63" i="1"/>
  <c r="CJ64" i="1"/>
  <c r="CK64" i="1"/>
  <c r="CL64" i="1"/>
  <c r="CJ65" i="1"/>
  <c r="CK65" i="1"/>
  <c r="CL65" i="1"/>
  <c r="CJ66" i="1"/>
  <c r="CK66" i="1"/>
  <c r="CL66" i="1"/>
  <c r="CB66" i="1" s="1"/>
  <c r="CJ67" i="1"/>
  <c r="CK67" i="1"/>
  <c r="CL67" i="1"/>
  <c r="CJ68" i="1"/>
  <c r="CK68" i="1"/>
  <c r="CL68" i="1"/>
  <c r="CJ69" i="1"/>
  <c r="CK69" i="1"/>
  <c r="CL69" i="1"/>
  <c r="CJ70" i="1"/>
  <c r="CK70" i="1"/>
  <c r="CL70" i="1"/>
  <c r="CB70" i="1" s="1"/>
  <c r="CJ71" i="1"/>
  <c r="CK71" i="1"/>
  <c r="CL71" i="1"/>
  <c r="CJ72" i="1"/>
  <c r="CK72" i="1"/>
  <c r="CL72" i="1"/>
  <c r="CJ73" i="1"/>
  <c r="CK73" i="1"/>
  <c r="CL73" i="1"/>
  <c r="CJ74" i="1"/>
  <c r="CK74" i="1"/>
  <c r="CL74" i="1"/>
  <c r="CB74" i="1" s="1"/>
  <c r="CJ75" i="1"/>
  <c r="CK75" i="1"/>
  <c r="CL75" i="1"/>
  <c r="CJ76" i="1"/>
  <c r="CK76" i="1"/>
  <c r="CL76" i="1"/>
  <c r="CJ77" i="1"/>
  <c r="CK77" i="1"/>
  <c r="CL77" i="1"/>
  <c r="CJ78" i="1"/>
  <c r="CK78" i="1"/>
  <c r="CL78" i="1"/>
  <c r="CB78" i="1" s="1"/>
  <c r="CJ79" i="1"/>
  <c r="CK79" i="1"/>
  <c r="CL79" i="1"/>
  <c r="CJ80" i="1"/>
  <c r="CK80" i="1"/>
  <c r="CL80" i="1"/>
  <c r="CJ81" i="1"/>
  <c r="CK81" i="1"/>
  <c r="CL81" i="1"/>
  <c r="CJ82" i="1"/>
  <c r="CK82" i="1"/>
  <c r="CL82" i="1"/>
  <c r="CB82" i="1" s="1"/>
  <c r="CJ83" i="1"/>
  <c r="CK83" i="1"/>
  <c r="CL83" i="1"/>
  <c r="CJ84" i="1"/>
  <c r="CK84" i="1"/>
  <c r="CL84" i="1"/>
  <c r="CJ85" i="1"/>
  <c r="CK85" i="1"/>
  <c r="CL85" i="1"/>
  <c r="CJ86" i="1"/>
  <c r="CK86" i="1"/>
  <c r="CL86" i="1"/>
  <c r="CB86" i="1" s="1"/>
  <c r="CJ87" i="1"/>
  <c r="CK87" i="1"/>
  <c r="CL87" i="1"/>
  <c r="CJ88" i="1"/>
  <c r="CK88" i="1"/>
  <c r="CL88" i="1"/>
  <c r="CJ89" i="1"/>
  <c r="CK89" i="1"/>
  <c r="CL89" i="1"/>
  <c r="CJ90" i="1"/>
  <c r="CK90" i="1"/>
  <c r="CL90" i="1"/>
  <c r="CB90" i="1" s="1"/>
  <c r="CJ91" i="1"/>
  <c r="CK91" i="1"/>
  <c r="CL91" i="1"/>
  <c r="CJ92" i="1"/>
  <c r="CK92" i="1"/>
  <c r="CL92" i="1"/>
  <c r="CJ93" i="1"/>
  <c r="CK93" i="1"/>
  <c r="CL93" i="1"/>
  <c r="CJ94" i="1"/>
  <c r="CK94" i="1"/>
  <c r="CL94" i="1"/>
  <c r="CB94" i="1" s="1"/>
  <c r="CJ95" i="1"/>
  <c r="CK95" i="1"/>
  <c r="CL95" i="1"/>
  <c r="CJ96" i="1"/>
  <c r="CK96" i="1"/>
  <c r="CL96" i="1"/>
  <c r="CJ97" i="1"/>
  <c r="CK97" i="1"/>
  <c r="CL97" i="1"/>
  <c r="CJ98" i="1"/>
  <c r="CK98" i="1"/>
  <c r="CL98" i="1"/>
  <c r="CB98" i="1" s="1"/>
  <c r="CJ99" i="1"/>
  <c r="CK99" i="1"/>
  <c r="CL99" i="1"/>
  <c r="CJ100" i="1"/>
  <c r="CK100" i="1"/>
  <c r="CL100" i="1"/>
  <c r="CJ101" i="1"/>
  <c r="CK101" i="1"/>
  <c r="CL101" i="1"/>
  <c r="CJ102" i="1"/>
  <c r="CK102" i="1"/>
  <c r="CL102" i="1"/>
  <c r="CB102" i="1" s="1"/>
  <c r="CJ103" i="1"/>
  <c r="CK103" i="1"/>
  <c r="CL103" i="1"/>
  <c r="CJ104" i="1"/>
  <c r="CK104" i="1"/>
  <c r="CL104" i="1"/>
  <c r="CJ105" i="1"/>
  <c r="CK105" i="1"/>
  <c r="CL105" i="1"/>
  <c r="CJ106" i="1"/>
  <c r="CK106" i="1"/>
  <c r="CL106" i="1"/>
  <c r="CB106" i="1" s="1"/>
  <c r="CJ107" i="1"/>
  <c r="CK107" i="1"/>
  <c r="CL107" i="1"/>
  <c r="CJ108" i="1"/>
  <c r="CK108" i="1"/>
  <c r="CL108" i="1"/>
  <c r="CJ109" i="1"/>
  <c r="CK109" i="1"/>
  <c r="CL109" i="1"/>
  <c r="CJ110" i="1"/>
  <c r="CK110" i="1"/>
  <c r="CL110" i="1"/>
  <c r="CB110" i="1" s="1"/>
  <c r="CJ111" i="1"/>
  <c r="CK111" i="1"/>
  <c r="CL111" i="1"/>
  <c r="CJ112" i="1"/>
  <c r="CK112" i="1"/>
  <c r="CL112" i="1"/>
  <c r="CJ113" i="1"/>
  <c r="CK113" i="1"/>
  <c r="CL113" i="1"/>
  <c r="CJ114" i="1"/>
  <c r="CK114" i="1"/>
  <c r="CL114" i="1"/>
  <c r="CB114" i="1" s="1"/>
  <c r="CJ115" i="1"/>
  <c r="CK115" i="1"/>
  <c r="CL115" i="1"/>
  <c r="CJ116" i="1"/>
  <c r="CK116" i="1"/>
  <c r="CL116" i="1"/>
  <c r="CJ117" i="1"/>
  <c r="CK117" i="1"/>
  <c r="CL117" i="1"/>
  <c r="CJ118" i="1"/>
  <c r="CK118" i="1"/>
  <c r="CL118" i="1"/>
  <c r="CB118" i="1" s="1"/>
  <c r="CJ119" i="1"/>
  <c r="CK119" i="1"/>
  <c r="CL119" i="1"/>
  <c r="CJ120" i="1"/>
  <c r="CK120" i="1"/>
  <c r="CL120" i="1"/>
  <c r="CJ121" i="1"/>
  <c r="CK121" i="1"/>
  <c r="CL121" i="1"/>
  <c r="CJ122" i="1"/>
  <c r="CK122" i="1"/>
  <c r="CL122" i="1"/>
  <c r="CB122" i="1" s="1"/>
  <c r="CJ123" i="1"/>
  <c r="CK123" i="1"/>
  <c r="CL123" i="1"/>
  <c r="CJ124" i="1"/>
  <c r="CK124" i="1"/>
  <c r="CL124" i="1"/>
  <c r="CJ125" i="1"/>
  <c r="CK125" i="1"/>
  <c r="CL125" i="1"/>
  <c r="CJ126" i="1"/>
  <c r="CK126" i="1"/>
  <c r="CL126" i="1"/>
  <c r="CB126" i="1" s="1"/>
  <c r="CJ127" i="1"/>
  <c r="CK127" i="1"/>
  <c r="CL127" i="1"/>
  <c r="CJ128" i="1"/>
  <c r="CK128" i="1"/>
  <c r="CL128" i="1"/>
  <c r="CJ129" i="1"/>
  <c r="CK129" i="1"/>
  <c r="CL129" i="1"/>
  <c r="CJ130" i="1"/>
  <c r="CK130" i="1"/>
  <c r="CL130" i="1"/>
  <c r="CB130" i="1" s="1"/>
  <c r="CJ131" i="1"/>
  <c r="CK131" i="1"/>
  <c r="CL131" i="1"/>
  <c r="CJ132" i="1"/>
  <c r="CK132" i="1"/>
  <c r="CL132" i="1"/>
  <c r="CJ133" i="1"/>
  <c r="CK133" i="1"/>
  <c r="CL133" i="1"/>
  <c r="CJ134" i="1"/>
  <c r="CK134" i="1"/>
  <c r="CL134" i="1"/>
  <c r="CB134" i="1" s="1"/>
  <c r="CJ135" i="1"/>
  <c r="CK135" i="1"/>
  <c r="CL135" i="1"/>
  <c r="CJ136" i="1"/>
  <c r="CK136" i="1"/>
  <c r="CL136" i="1"/>
  <c r="CJ137" i="1"/>
  <c r="CK137" i="1"/>
  <c r="CL137" i="1"/>
  <c r="CJ138" i="1"/>
  <c r="CK138" i="1"/>
  <c r="CL138" i="1"/>
  <c r="CB138" i="1" s="1"/>
  <c r="CJ139" i="1"/>
  <c r="CK139" i="1"/>
  <c r="CL139" i="1"/>
  <c r="CJ140" i="1"/>
  <c r="CK140" i="1"/>
  <c r="CL140" i="1"/>
  <c r="CJ141" i="1"/>
  <c r="CK141" i="1"/>
  <c r="CL141" i="1"/>
  <c r="CJ142" i="1"/>
  <c r="CK142" i="1"/>
  <c r="CL142" i="1"/>
  <c r="CB142" i="1" s="1"/>
  <c r="CJ143" i="1"/>
  <c r="CK143" i="1"/>
  <c r="CL143" i="1"/>
  <c r="CJ144" i="1"/>
  <c r="CK144" i="1"/>
  <c r="CL144" i="1"/>
  <c r="CJ145" i="1"/>
  <c r="CK145" i="1"/>
  <c r="CL145" i="1"/>
  <c r="CJ146" i="1"/>
  <c r="CK146" i="1"/>
  <c r="CL146" i="1"/>
  <c r="CB146" i="1" s="1"/>
  <c r="CJ147" i="1"/>
  <c r="CK147" i="1"/>
  <c r="CL147" i="1"/>
  <c r="CJ148" i="1"/>
  <c r="CK148" i="1"/>
  <c r="CL148" i="1"/>
  <c r="CJ149" i="1"/>
  <c r="CK149" i="1"/>
  <c r="CL149" i="1"/>
  <c r="CJ150" i="1"/>
  <c r="CK150" i="1"/>
  <c r="CL150" i="1"/>
  <c r="CB150" i="1" s="1"/>
  <c r="CJ151" i="1"/>
  <c r="CK151" i="1"/>
  <c r="CL151" i="1"/>
  <c r="CJ152" i="1"/>
  <c r="CK152" i="1"/>
  <c r="CL152" i="1"/>
  <c r="CJ153" i="1"/>
  <c r="CK153" i="1"/>
  <c r="CL153" i="1"/>
  <c r="CJ154" i="1"/>
  <c r="CK154" i="1"/>
  <c r="CL154" i="1"/>
  <c r="CB154" i="1" s="1"/>
  <c r="CJ155" i="1"/>
  <c r="CK155" i="1"/>
  <c r="CL155" i="1"/>
  <c r="CJ156" i="1"/>
  <c r="CK156" i="1"/>
  <c r="CL156" i="1"/>
  <c r="CJ157" i="1"/>
  <c r="CK157" i="1"/>
  <c r="CL157" i="1"/>
  <c r="CJ158" i="1"/>
  <c r="CK158" i="1"/>
  <c r="CL158" i="1"/>
  <c r="CB158" i="1" s="1"/>
  <c r="CJ159" i="1"/>
  <c r="CK159" i="1"/>
  <c r="CL159" i="1"/>
  <c r="CJ160" i="1"/>
  <c r="CK160" i="1"/>
  <c r="CL160" i="1"/>
  <c r="CJ161" i="1"/>
  <c r="CK161" i="1"/>
  <c r="CL161" i="1"/>
  <c r="CJ162" i="1"/>
  <c r="CK162" i="1"/>
  <c r="CL162" i="1"/>
  <c r="CB162" i="1" s="1"/>
  <c r="CJ163" i="1"/>
  <c r="CK163" i="1"/>
  <c r="CL163" i="1"/>
  <c r="CJ164" i="1"/>
  <c r="CK164" i="1"/>
  <c r="CL164" i="1"/>
  <c r="CJ165" i="1"/>
  <c r="CK165" i="1"/>
  <c r="CL165" i="1"/>
  <c r="CJ166" i="1"/>
  <c r="CK166" i="1"/>
  <c r="CL166" i="1"/>
  <c r="CB166" i="1" s="1"/>
  <c r="CJ167" i="1"/>
  <c r="CK167" i="1"/>
  <c r="CL167" i="1"/>
  <c r="CJ168" i="1"/>
  <c r="CK168" i="1"/>
  <c r="CL168" i="1"/>
  <c r="CJ169" i="1"/>
  <c r="CK169" i="1"/>
  <c r="CL169" i="1"/>
  <c r="CJ170" i="1"/>
  <c r="CK170" i="1"/>
  <c r="CL170" i="1"/>
  <c r="CB170" i="1" s="1"/>
  <c r="CJ171" i="1"/>
  <c r="CK171" i="1"/>
  <c r="CL171" i="1"/>
  <c r="CJ172" i="1"/>
  <c r="CK172" i="1"/>
  <c r="CL172" i="1"/>
  <c r="CJ173" i="1"/>
  <c r="CK173" i="1"/>
  <c r="CL173" i="1"/>
  <c r="CJ174" i="1"/>
  <c r="CK174" i="1"/>
  <c r="CL174" i="1"/>
  <c r="CB174" i="1" s="1"/>
  <c r="CJ175" i="1"/>
  <c r="CK175" i="1"/>
  <c r="CL175" i="1"/>
  <c r="CJ176" i="1"/>
  <c r="CK176" i="1"/>
  <c r="CL176" i="1"/>
  <c r="CJ177" i="1"/>
  <c r="CK177" i="1"/>
  <c r="CL177" i="1"/>
  <c r="CJ178" i="1"/>
  <c r="CK178" i="1"/>
  <c r="CL178" i="1"/>
  <c r="CB178" i="1" s="1"/>
  <c r="CJ179" i="1"/>
  <c r="CK179" i="1"/>
  <c r="CL179" i="1"/>
  <c r="CJ180" i="1"/>
  <c r="CK180" i="1"/>
  <c r="CL180" i="1"/>
  <c r="CJ181" i="1"/>
  <c r="CK181" i="1"/>
  <c r="CL181" i="1"/>
  <c r="CJ182" i="1"/>
  <c r="CK182" i="1"/>
  <c r="CL182" i="1"/>
  <c r="CB182" i="1" s="1"/>
  <c r="CJ183" i="1"/>
  <c r="CK183" i="1"/>
  <c r="CL183" i="1"/>
  <c r="CJ184" i="1"/>
  <c r="CK184" i="1"/>
  <c r="CL184" i="1"/>
  <c r="CJ185" i="1"/>
  <c r="CK185" i="1"/>
  <c r="CL185" i="1"/>
  <c r="CJ186" i="1"/>
  <c r="CK186" i="1"/>
  <c r="CL186" i="1"/>
  <c r="CB186" i="1" s="1"/>
  <c r="CJ187" i="1"/>
  <c r="CK187" i="1"/>
  <c r="CL187" i="1"/>
  <c r="CJ188" i="1"/>
  <c r="CK188" i="1"/>
  <c r="CL188" i="1"/>
  <c r="CJ189" i="1"/>
  <c r="CK189" i="1"/>
  <c r="CL189" i="1"/>
  <c r="CJ190" i="1"/>
  <c r="CK190" i="1"/>
  <c r="CL190" i="1"/>
  <c r="CB190" i="1" s="1"/>
  <c r="CJ191" i="1"/>
  <c r="CK191" i="1"/>
  <c r="CL191" i="1"/>
  <c r="CJ192" i="1"/>
  <c r="CK192" i="1"/>
  <c r="CL192" i="1"/>
  <c r="CJ193" i="1"/>
  <c r="CK193" i="1"/>
  <c r="CL193" i="1"/>
  <c r="CJ194" i="1"/>
  <c r="CK194" i="1"/>
  <c r="CL194" i="1"/>
  <c r="CB194" i="1" s="1"/>
  <c r="CJ195" i="1"/>
  <c r="CK195" i="1"/>
  <c r="CL195" i="1"/>
  <c r="CJ196" i="1"/>
  <c r="CK196" i="1"/>
  <c r="CL196" i="1"/>
  <c r="CJ197" i="1"/>
  <c r="CK197" i="1"/>
  <c r="CL197" i="1"/>
  <c r="CJ198" i="1"/>
  <c r="CK198" i="1"/>
  <c r="CL198" i="1"/>
  <c r="CB198" i="1" s="1"/>
  <c r="CJ199" i="1"/>
  <c r="CK199" i="1"/>
  <c r="CL199" i="1"/>
  <c r="CJ200" i="1"/>
  <c r="CK200" i="1"/>
  <c r="CL200" i="1"/>
  <c r="CJ201" i="1"/>
  <c r="CK201" i="1"/>
  <c r="CL201" i="1"/>
  <c r="CJ202" i="1"/>
  <c r="CK202" i="1"/>
  <c r="CL202" i="1"/>
  <c r="CB202" i="1" s="1"/>
  <c r="CJ203" i="1"/>
  <c r="CK203" i="1"/>
  <c r="CL203" i="1"/>
  <c r="CJ204" i="1"/>
  <c r="CK204" i="1"/>
  <c r="CL204" i="1"/>
  <c r="CJ205" i="1"/>
  <c r="CK205" i="1"/>
  <c r="CL205" i="1"/>
  <c r="CJ206" i="1"/>
  <c r="CK206" i="1"/>
  <c r="CL206" i="1"/>
  <c r="CB206" i="1" s="1"/>
  <c r="CJ207" i="1"/>
  <c r="CK207" i="1"/>
  <c r="CL207" i="1"/>
  <c r="CJ208" i="1"/>
  <c r="CK208" i="1"/>
  <c r="CL208" i="1"/>
  <c r="CJ209" i="1"/>
  <c r="CK209" i="1"/>
  <c r="CL209" i="1"/>
  <c r="CJ210" i="1"/>
  <c r="CK210" i="1"/>
  <c r="CL210" i="1"/>
  <c r="CB210" i="1" s="1"/>
  <c r="CJ211" i="1"/>
  <c r="CK211" i="1"/>
  <c r="CL211" i="1"/>
  <c r="CJ212" i="1"/>
  <c r="CK212" i="1"/>
  <c r="CL212" i="1"/>
  <c r="CJ213" i="1"/>
  <c r="CK213" i="1"/>
  <c r="CL213" i="1"/>
  <c r="CJ214" i="1"/>
  <c r="CK214" i="1"/>
  <c r="CL214" i="1"/>
  <c r="CB214" i="1" s="1"/>
  <c r="CJ215" i="1"/>
  <c r="CK215" i="1"/>
  <c r="CL215" i="1"/>
  <c r="CJ216" i="1"/>
  <c r="CK216" i="1"/>
  <c r="CL216" i="1"/>
  <c r="CJ217" i="1"/>
  <c r="CK217" i="1"/>
  <c r="CL217" i="1"/>
  <c r="CJ218" i="1"/>
  <c r="CK218" i="1"/>
  <c r="CL218" i="1"/>
  <c r="CB218" i="1" s="1"/>
  <c r="CJ219" i="1"/>
  <c r="CK219" i="1"/>
  <c r="CL219" i="1"/>
  <c r="CJ220" i="1"/>
  <c r="CK220" i="1"/>
  <c r="CL220" i="1"/>
  <c r="CJ221" i="1"/>
  <c r="CK221" i="1"/>
  <c r="CL221" i="1"/>
  <c r="CJ222" i="1"/>
  <c r="CK222" i="1"/>
  <c r="CL222" i="1"/>
  <c r="CB222" i="1" s="1"/>
  <c r="CJ223" i="1"/>
  <c r="CK223" i="1"/>
  <c r="CL223" i="1"/>
  <c r="CJ224" i="1"/>
  <c r="CK224" i="1"/>
  <c r="CL224" i="1"/>
  <c r="CJ225" i="1"/>
  <c r="CK225" i="1"/>
  <c r="CL225" i="1"/>
  <c r="CJ226" i="1"/>
  <c r="CK226" i="1"/>
  <c r="CL226" i="1"/>
  <c r="CB226" i="1" s="1"/>
  <c r="CJ227" i="1"/>
  <c r="CK227" i="1"/>
  <c r="CL227" i="1"/>
  <c r="CJ228" i="1"/>
  <c r="CK228" i="1"/>
  <c r="CL228" i="1"/>
  <c r="CJ229" i="1"/>
  <c r="CK229" i="1"/>
  <c r="CL229" i="1"/>
  <c r="CJ230" i="1"/>
  <c r="CK230" i="1"/>
  <c r="CL230" i="1"/>
  <c r="CB230" i="1" s="1"/>
  <c r="CJ231" i="1"/>
  <c r="CK231" i="1"/>
  <c r="CL231" i="1"/>
  <c r="CJ232" i="1"/>
  <c r="CK232" i="1"/>
  <c r="CL232" i="1"/>
  <c r="CJ233" i="1"/>
  <c r="CK233" i="1"/>
  <c r="CL233" i="1"/>
  <c r="CJ234" i="1"/>
  <c r="CK234" i="1"/>
  <c r="CL234" i="1"/>
  <c r="CB234" i="1" s="1"/>
  <c r="CJ235" i="1"/>
  <c r="CK235" i="1"/>
  <c r="CL235" i="1"/>
  <c r="CJ236" i="1"/>
  <c r="CK236" i="1"/>
  <c r="CL236" i="1"/>
  <c r="CJ237" i="1"/>
  <c r="CK237" i="1"/>
  <c r="CL237" i="1"/>
  <c r="CJ238" i="1"/>
  <c r="CK238" i="1"/>
  <c r="CL238" i="1"/>
  <c r="CB238" i="1" s="1"/>
  <c r="CJ239" i="1"/>
  <c r="CK239" i="1"/>
  <c r="CL239" i="1"/>
  <c r="CJ240" i="1"/>
  <c r="CK240" i="1"/>
  <c r="CL240" i="1"/>
  <c r="CJ241" i="1"/>
  <c r="CK241" i="1"/>
  <c r="CL241" i="1"/>
  <c r="CJ242" i="1"/>
  <c r="CK242" i="1"/>
  <c r="CL242" i="1"/>
  <c r="CB242" i="1" s="1"/>
  <c r="CJ243" i="1"/>
  <c r="CK243" i="1"/>
  <c r="CL243" i="1"/>
  <c r="CJ244" i="1"/>
  <c r="CK244" i="1"/>
  <c r="CL244" i="1"/>
  <c r="CJ245" i="1"/>
  <c r="CK245" i="1"/>
  <c r="CL245" i="1"/>
  <c r="CJ246" i="1"/>
  <c r="CK246" i="1"/>
  <c r="CL246" i="1"/>
  <c r="CB246" i="1" s="1"/>
  <c r="CJ247" i="1"/>
  <c r="CK247" i="1"/>
  <c r="CL247" i="1"/>
  <c r="CJ248" i="1"/>
  <c r="CK248" i="1"/>
  <c r="CL248" i="1"/>
  <c r="CJ249" i="1"/>
  <c r="CK249" i="1"/>
  <c r="CL249" i="1"/>
  <c r="CJ250" i="1"/>
  <c r="CK250" i="1"/>
  <c r="CL250" i="1"/>
  <c r="CB250" i="1" s="1"/>
  <c r="CJ251" i="1"/>
  <c r="CK251" i="1"/>
  <c r="CL251" i="1"/>
  <c r="CJ252" i="1"/>
  <c r="CK252" i="1"/>
  <c r="CL252" i="1"/>
  <c r="CJ253" i="1"/>
  <c r="CK253" i="1"/>
  <c r="CL253" i="1"/>
  <c r="CJ254" i="1"/>
  <c r="CK254" i="1"/>
  <c r="CL254" i="1"/>
  <c r="CB254" i="1" s="1"/>
  <c r="CJ255" i="1"/>
  <c r="CK255" i="1"/>
  <c r="CL255" i="1"/>
  <c r="CJ256" i="1"/>
  <c r="CK256" i="1"/>
  <c r="CL256" i="1"/>
  <c r="CJ257" i="1"/>
  <c r="CK257" i="1"/>
  <c r="CL257" i="1"/>
  <c r="CJ258" i="1"/>
  <c r="CK258" i="1"/>
  <c r="CL258" i="1"/>
  <c r="CB258" i="1" s="1"/>
  <c r="CJ259" i="1"/>
  <c r="CK259" i="1"/>
  <c r="CL259" i="1"/>
  <c r="CJ260" i="1"/>
  <c r="CK260" i="1"/>
  <c r="CL260" i="1"/>
  <c r="CJ261" i="1"/>
  <c r="CK261" i="1"/>
  <c r="CL261" i="1"/>
  <c r="CJ262" i="1"/>
  <c r="CK262" i="1"/>
  <c r="CL262" i="1"/>
  <c r="CB262" i="1" s="1"/>
  <c r="CJ263" i="1"/>
  <c r="CK263" i="1"/>
  <c r="CL263" i="1"/>
  <c r="CJ264" i="1"/>
  <c r="CK264" i="1"/>
  <c r="CL264" i="1"/>
  <c r="CJ265" i="1"/>
  <c r="CK265" i="1"/>
  <c r="CL265" i="1"/>
  <c r="CJ266" i="1"/>
  <c r="CK266" i="1"/>
  <c r="CL266" i="1"/>
  <c r="CB266" i="1" s="1"/>
  <c r="CJ267" i="1"/>
  <c r="CK267" i="1"/>
  <c r="CL267" i="1"/>
  <c r="CJ268" i="1"/>
  <c r="CK268" i="1"/>
  <c r="CL268" i="1"/>
  <c r="CJ269" i="1"/>
  <c r="CK269" i="1"/>
  <c r="CL269" i="1"/>
  <c r="CJ270" i="1"/>
  <c r="CK270" i="1"/>
  <c r="CL270" i="1"/>
  <c r="CB270" i="1" s="1"/>
  <c r="CJ271" i="1"/>
  <c r="CK271" i="1"/>
  <c r="CL271" i="1"/>
  <c r="CJ272" i="1"/>
  <c r="CK272" i="1"/>
  <c r="CL272" i="1"/>
  <c r="CJ273" i="1"/>
  <c r="CK273" i="1"/>
  <c r="CL273" i="1"/>
  <c r="CJ274" i="1"/>
  <c r="CK274" i="1"/>
  <c r="CL274" i="1"/>
  <c r="CJ275" i="1"/>
  <c r="CK275" i="1"/>
  <c r="CL275" i="1"/>
  <c r="CJ276" i="1"/>
  <c r="CK276" i="1"/>
  <c r="CL276" i="1"/>
  <c r="CJ277" i="1"/>
  <c r="CK277" i="1"/>
  <c r="CL277" i="1"/>
  <c r="CJ278" i="1"/>
  <c r="CK278" i="1"/>
  <c r="CL278" i="1"/>
  <c r="CB278" i="1" s="1"/>
  <c r="CJ279" i="1"/>
  <c r="CK279" i="1"/>
  <c r="CL279" i="1"/>
  <c r="CJ280" i="1"/>
  <c r="CK280" i="1"/>
  <c r="CL280" i="1"/>
  <c r="CJ281" i="1"/>
  <c r="CK281" i="1"/>
  <c r="CL281" i="1"/>
  <c r="CJ282" i="1"/>
  <c r="CK282" i="1"/>
  <c r="CL282" i="1"/>
  <c r="CB282" i="1" s="1"/>
  <c r="CJ283" i="1"/>
  <c r="CK283" i="1"/>
  <c r="CL283" i="1"/>
  <c r="CJ284" i="1"/>
  <c r="CK284" i="1"/>
  <c r="CL284" i="1"/>
  <c r="CJ285" i="1"/>
  <c r="CK285" i="1"/>
  <c r="CL285" i="1"/>
  <c r="CJ286" i="1"/>
  <c r="CK286" i="1"/>
  <c r="CL286" i="1"/>
  <c r="CB286" i="1" s="1"/>
  <c r="CJ287" i="1"/>
  <c r="CK287" i="1"/>
  <c r="CL287" i="1"/>
  <c r="CJ288" i="1"/>
  <c r="CK288" i="1"/>
  <c r="CL288" i="1"/>
  <c r="CJ289" i="1"/>
  <c r="CK289" i="1"/>
  <c r="CL289" i="1"/>
  <c r="CJ290" i="1"/>
  <c r="CK290" i="1"/>
  <c r="CL290" i="1"/>
  <c r="CB290" i="1" s="1"/>
  <c r="CJ291" i="1"/>
  <c r="CK291" i="1"/>
  <c r="CL291" i="1"/>
  <c r="CJ292" i="1"/>
  <c r="CK292" i="1"/>
  <c r="CL292" i="1"/>
  <c r="CJ293" i="1"/>
  <c r="CK293" i="1"/>
  <c r="CL293" i="1"/>
  <c r="CJ294" i="1"/>
  <c r="CK294" i="1"/>
  <c r="CL294" i="1"/>
  <c r="CB294" i="1" s="1"/>
  <c r="CJ295" i="1"/>
  <c r="CK295" i="1"/>
  <c r="CL295" i="1"/>
  <c r="CJ296" i="1"/>
  <c r="CK296" i="1"/>
  <c r="CL296" i="1"/>
  <c r="CJ297" i="1"/>
  <c r="CK297" i="1"/>
  <c r="CL297" i="1"/>
  <c r="CJ298" i="1"/>
  <c r="CK298" i="1"/>
  <c r="CL298" i="1"/>
  <c r="CB298" i="1" s="1"/>
  <c r="CJ299" i="1"/>
  <c r="CK299" i="1"/>
  <c r="CL299" i="1"/>
  <c r="CJ300" i="1"/>
  <c r="CK300" i="1"/>
  <c r="CL300" i="1"/>
  <c r="CJ301" i="1"/>
  <c r="CK301" i="1"/>
  <c r="CL301" i="1"/>
  <c r="CJ302" i="1"/>
  <c r="CK302" i="1"/>
  <c r="CL302" i="1"/>
  <c r="CB302" i="1" s="1"/>
  <c r="CJ303" i="1"/>
  <c r="CK303" i="1"/>
  <c r="CL303" i="1"/>
  <c r="CJ304" i="1"/>
  <c r="CK304" i="1"/>
  <c r="CL304" i="1"/>
  <c r="CJ305" i="1"/>
  <c r="CK305" i="1"/>
  <c r="CL305" i="1"/>
  <c r="CJ306" i="1"/>
  <c r="CK306" i="1"/>
  <c r="CL306" i="1"/>
  <c r="CB306" i="1" s="1"/>
  <c r="CJ307" i="1"/>
  <c r="CK307" i="1"/>
  <c r="CL307" i="1"/>
  <c r="CJ308" i="1"/>
  <c r="CK308" i="1"/>
  <c r="CL308" i="1"/>
  <c r="CJ309" i="1"/>
  <c r="CK309" i="1"/>
  <c r="CL309" i="1"/>
  <c r="CJ310" i="1"/>
  <c r="CK310" i="1"/>
  <c r="CL310" i="1"/>
  <c r="CB310" i="1" s="1"/>
  <c r="CJ311" i="1"/>
  <c r="CK311" i="1"/>
  <c r="CL311" i="1"/>
  <c r="CJ312" i="1"/>
  <c r="CK312" i="1"/>
  <c r="CL312" i="1"/>
  <c r="CJ313" i="1"/>
  <c r="CK313" i="1"/>
  <c r="CL313" i="1"/>
  <c r="CJ314" i="1"/>
  <c r="CK314" i="1"/>
  <c r="CL314" i="1"/>
  <c r="CB314" i="1" s="1"/>
  <c r="CJ315" i="1"/>
  <c r="CK315" i="1"/>
  <c r="CL315" i="1"/>
  <c r="CJ316" i="1"/>
  <c r="CK316" i="1"/>
  <c r="CL316" i="1"/>
  <c r="CJ317" i="1"/>
  <c r="CK317" i="1"/>
  <c r="CL317" i="1"/>
  <c r="CJ318" i="1"/>
  <c r="CK318" i="1"/>
  <c r="CL318" i="1"/>
  <c r="CB318" i="1" s="1"/>
  <c r="CJ319" i="1"/>
  <c r="CK319" i="1"/>
  <c r="CL319" i="1"/>
  <c r="CJ320" i="1"/>
  <c r="CK320" i="1"/>
  <c r="CL320" i="1"/>
  <c r="CJ321" i="1"/>
  <c r="CK321" i="1"/>
  <c r="CL321" i="1"/>
  <c r="CJ322" i="1"/>
  <c r="CK322" i="1"/>
  <c r="CL322" i="1"/>
  <c r="CB322" i="1" s="1"/>
  <c r="CJ323" i="1"/>
  <c r="CK323" i="1"/>
  <c r="CL323" i="1"/>
  <c r="CJ324" i="1"/>
  <c r="CK324" i="1"/>
  <c r="CL324" i="1"/>
  <c r="CJ325" i="1"/>
  <c r="CK325" i="1"/>
  <c r="CL325" i="1"/>
  <c r="CJ326" i="1"/>
  <c r="CK326" i="1"/>
  <c r="CL326" i="1"/>
  <c r="CB326" i="1" s="1"/>
  <c r="CJ327" i="1"/>
  <c r="CK327" i="1"/>
  <c r="CL327" i="1"/>
  <c r="CJ328" i="1"/>
  <c r="CK328" i="1"/>
  <c r="CL328" i="1"/>
  <c r="CJ329" i="1"/>
  <c r="CK329" i="1"/>
  <c r="CL329" i="1"/>
  <c r="CJ330" i="1"/>
  <c r="CK330" i="1"/>
  <c r="CL330" i="1"/>
  <c r="CB330" i="1" s="1"/>
  <c r="CJ331" i="1"/>
  <c r="CK331" i="1"/>
  <c r="CL331" i="1"/>
  <c r="CJ332" i="1"/>
  <c r="CK332" i="1"/>
  <c r="CL332" i="1"/>
  <c r="CJ333" i="1"/>
  <c r="CK333" i="1"/>
  <c r="CL333" i="1"/>
  <c r="CJ334" i="1"/>
  <c r="CK334" i="1"/>
  <c r="CL334" i="1"/>
  <c r="CB334" i="1" s="1"/>
  <c r="CJ335" i="1"/>
  <c r="CK335" i="1"/>
  <c r="CL335" i="1"/>
  <c r="CJ336" i="1"/>
  <c r="CK336" i="1"/>
  <c r="CL336" i="1"/>
  <c r="CJ337" i="1"/>
  <c r="CK337" i="1"/>
  <c r="CL337" i="1"/>
  <c r="CJ338" i="1"/>
  <c r="CK338" i="1"/>
  <c r="CL338" i="1"/>
  <c r="CB338" i="1" s="1"/>
  <c r="CJ339" i="1"/>
  <c r="CK339" i="1"/>
  <c r="CL339" i="1"/>
  <c r="CJ340" i="1"/>
  <c r="CK340" i="1"/>
  <c r="CL340" i="1"/>
  <c r="CJ341" i="1"/>
  <c r="CK341" i="1"/>
  <c r="CL341" i="1"/>
  <c r="CJ342" i="1"/>
  <c r="CK342" i="1"/>
  <c r="CL342" i="1"/>
  <c r="CB342" i="1" s="1"/>
  <c r="CJ343" i="1"/>
  <c r="CK343" i="1"/>
  <c r="CL343" i="1"/>
  <c r="CJ344" i="1"/>
  <c r="CK344" i="1"/>
  <c r="CL344" i="1"/>
  <c r="CJ345" i="1"/>
  <c r="CK345" i="1"/>
  <c r="CL345" i="1"/>
  <c r="CJ346" i="1"/>
  <c r="CK346" i="1"/>
  <c r="CL346" i="1"/>
  <c r="CB346" i="1" s="1"/>
  <c r="CJ347" i="1"/>
  <c r="CK347" i="1"/>
  <c r="CL347" i="1"/>
  <c r="CJ348" i="1"/>
  <c r="CK348" i="1"/>
  <c r="CL348" i="1"/>
  <c r="CJ349" i="1"/>
  <c r="CK349" i="1"/>
  <c r="CL349" i="1"/>
  <c r="CJ350" i="1"/>
  <c r="CK350" i="1"/>
  <c r="CL350" i="1"/>
  <c r="CB350" i="1" s="1"/>
  <c r="CJ351" i="1"/>
  <c r="CK351" i="1"/>
  <c r="CL351" i="1"/>
  <c r="CJ352" i="1"/>
  <c r="CK352" i="1"/>
  <c r="CL352" i="1"/>
  <c r="CJ353" i="1"/>
  <c r="CK353" i="1"/>
  <c r="CL353" i="1"/>
  <c r="CJ354" i="1"/>
  <c r="CK354" i="1"/>
  <c r="CL354" i="1"/>
  <c r="CB354" i="1" s="1"/>
  <c r="CJ355" i="1"/>
  <c r="CK355" i="1"/>
  <c r="CL355" i="1"/>
  <c r="CJ356" i="1"/>
  <c r="CK356" i="1"/>
  <c r="CL356" i="1"/>
  <c r="CJ357" i="1"/>
  <c r="CK357" i="1"/>
  <c r="CL357" i="1"/>
  <c r="CJ358" i="1"/>
  <c r="CK358" i="1"/>
  <c r="CL358" i="1"/>
  <c r="CB358" i="1" s="1"/>
  <c r="CJ359" i="1"/>
  <c r="CK359" i="1"/>
  <c r="CL359" i="1"/>
  <c r="CJ360" i="1"/>
  <c r="CK360" i="1"/>
  <c r="CL360" i="1"/>
  <c r="CJ361" i="1"/>
  <c r="CK361" i="1"/>
  <c r="CL361" i="1"/>
  <c r="CJ362" i="1"/>
  <c r="CK362" i="1"/>
  <c r="CL362" i="1"/>
  <c r="CB362" i="1" s="1"/>
  <c r="CJ363" i="1"/>
  <c r="CK363" i="1"/>
  <c r="CL363" i="1"/>
  <c r="CJ364" i="1"/>
  <c r="CK364" i="1"/>
  <c r="CL364" i="1"/>
  <c r="CJ365" i="1"/>
  <c r="CK365" i="1"/>
  <c r="CL365" i="1"/>
  <c r="CJ366" i="1"/>
  <c r="CK366" i="1"/>
  <c r="CL366" i="1"/>
  <c r="CB366" i="1" s="1"/>
  <c r="CJ367" i="1"/>
  <c r="CK367" i="1"/>
  <c r="CL367" i="1"/>
  <c r="CJ368" i="1"/>
  <c r="CK368" i="1"/>
  <c r="CL368" i="1"/>
  <c r="CJ369" i="1"/>
  <c r="CK369" i="1"/>
  <c r="CL369" i="1"/>
  <c r="CJ370" i="1"/>
  <c r="CK370" i="1"/>
  <c r="CL370" i="1"/>
  <c r="CB370" i="1" s="1"/>
  <c r="CJ371" i="1"/>
  <c r="CK371" i="1"/>
  <c r="CL371" i="1"/>
  <c r="CJ372" i="1"/>
  <c r="CK372" i="1"/>
  <c r="CL372" i="1"/>
  <c r="CJ373" i="1"/>
  <c r="CK373" i="1"/>
  <c r="CL373" i="1"/>
  <c r="CJ374" i="1"/>
  <c r="CK374" i="1"/>
  <c r="CL374" i="1"/>
  <c r="CB374" i="1" s="1"/>
  <c r="CJ375" i="1"/>
  <c r="CK375" i="1"/>
  <c r="CL375" i="1"/>
  <c r="CJ376" i="1"/>
  <c r="CK376" i="1"/>
  <c r="CL376" i="1"/>
  <c r="CJ377" i="1"/>
  <c r="CK377" i="1"/>
  <c r="CL377" i="1"/>
  <c r="CJ378" i="1"/>
  <c r="CK378" i="1"/>
  <c r="CL378" i="1"/>
  <c r="CB378" i="1" s="1"/>
  <c r="CJ379" i="1"/>
  <c r="CK379" i="1"/>
  <c r="CL379" i="1"/>
  <c r="CJ380" i="1"/>
  <c r="CK380" i="1"/>
  <c r="CL380" i="1"/>
  <c r="CJ381" i="1"/>
  <c r="CK381" i="1"/>
  <c r="CL381" i="1"/>
  <c r="CJ382" i="1"/>
  <c r="CK382" i="1"/>
  <c r="CL382" i="1"/>
  <c r="CB382" i="1" s="1"/>
  <c r="CJ383" i="1"/>
  <c r="CK383" i="1"/>
  <c r="CL383" i="1"/>
  <c r="CJ384" i="1"/>
  <c r="CK384" i="1"/>
  <c r="CL384" i="1"/>
  <c r="CJ385" i="1"/>
  <c r="CK385" i="1"/>
  <c r="CL385" i="1"/>
  <c r="CJ386" i="1"/>
  <c r="CK386" i="1"/>
  <c r="CL386" i="1"/>
  <c r="CB386" i="1" s="1"/>
  <c r="CJ387" i="1"/>
  <c r="CK387" i="1"/>
  <c r="CB387" i="1" s="1"/>
  <c r="CL387" i="1"/>
  <c r="CJ388" i="1"/>
  <c r="CK388" i="1"/>
  <c r="CL388" i="1"/>
  <c r="CJ389" i="1"/>
  <c r="CK389" i="1"/>
  <c r="CL389" i="1"/>
  <c r="CJ390" i="1"/>
  <c r="CK390" i="1"/>
  <c r="CL390" i="1"/>
  <c r="CB390" i="1" s="1"/>
  <c r="CJ391" i="1"/>
  <c r="CK391" i="1"/>
  <c r="CL391" i="1"/>
  <c r="CJ392" i="1"/>
  <c r="CK392" i="1"/>
  <c r="CL392" i="1"/>
  <c r="CJ393" i="1"/>
  <c r="CK393" i="1"/>
  <c r="CL393" i="1"/>
  <c r="CJ394" i="1"/>
  <c r="CK394" i="1"/>
  <c r="CL394" i="1"/>
  <c r="CB394" i="1" s="1"/>
  <c r="CJ395" i="1"/>
  <c r="CK395" i="1"/>
  <c r="CL395" i="1"/>
  <c r="CJ396" i="1"/>
  <c r="CK396" i="1"/>
  <c r="CL396" i="1"/>
  <c r="CJ397" i="1"/>
  <c r="CK397" i="1"/>
  <c r="CL397" i="1"/>
  <c r="CJ398" i="1"/>
  <c r="CK398" i="1"/>
  <c r="CL398" i="1"/>
  <c r="CB398" i="1" s="1"/>
  <c r="CJ399" i="1"/>
  <c r="CK399" i="1"/>
  <c r="CL399" i="1"/>
  <c r="CJ400" i="1"/>
  <c r="CK400" i="1"/>
  <c r="CL400" i="1"/>
  <c r="CJ401" i="1"/>
  <c r="CK401" i="1"/>
  <c r="CL401" i="1"/>
  <c r="CJ402" i="1"/>
  <c r="CK402" i="1"/>
  <c r="CL402" i="1"/>
  <c r="CB402" i="1" s="1"/>
  <c r="CJ403" i="1"/>
  <c r="CK403" i="1"/>
  <c r="CL403" i="1"/>
  <c r="CJ404" i="1"/>
  <c r="CK404" i="1"/>
  <c r="CL404" i="1"/>
  <c r="CJ405" i="1"/>
  <c r="CK405" i="1"/>
  <c r="CL405" i="1"/>
  <c r="CJ406" i="1"/>
  <c r="CK406" i="1"/>
  <c r="CL406" i="1"/>
  <c r="CB406" i="1" s="1"/>
  <c r="CJ407" i="1"/>
  <c r="CK407" i="1"/>
  <c r="CL407" i="1"/>
  <c r="CJ408" i="1"/>
  <c r="CK408" i="1"/>
  <c r="CL408" i="1"/>
  <c r="CJ409" i="1"/>
  <c r="CK409" i="1"/>
  <c r="CL409" i="1"/>
  <c r="CJ410" i="1"/>
  <c r="CK410" i="1"/>
  <c r="CL410" i="1"/>
  <c r="CB410" i="1" s="1"/>
  <c r="CJ411" i="1"/>
  <c r="CK411" i="1"/>
  <c r="CL411" i="1"/>
  <c r="CJ412" i="1"/>
  <c r="CK412" i="1"/>
  <c r="CL412" i="1"/>
  <c r="CJ413" i="1"/>
  <c r="CK413" i="1"/>
  <c r="CL413" i="1"/>
  <c r="CJ414" i="1"/>
  <c r="CK414" i="1"/>
  <c r="CL414" i="1"/>
  <c r="CB414" i="1" s="1"/>
  <c r="CJ415" i="1"/>
  <c r="CK415" i="1"/>
  <c r="CL415" i="1"/>
  <c r="CJ416" i="1"/>
  <c r="CK416" i="1"/>
  <c r="CL416" i="1"/>
  <c r="CJ417" i="1"/>
  <c r="CK417" i="1"/>
  <c r="CL417" i="1"/>
  <c r="CJ418" i="1"/>
  <c r="CK418" i="1"/>
  <c r="CL418" i="1"/>
  <c r="CB418" i="1" s="1"/>
  <c r="CJ419" i="1"/>
  <c r="CK419" i="1"/>
  <c r="CL419" i="1"/>
  <c r="CJ420" i="1"/>
  <c r="CK420" i="1"/>
  <c r="CL420" i="1"/>
  <c r="CJ421" i="1"/>
  <c r="CK421" i="1"/>
  <c r="CL421" i="1"/>
  <c r="CJ422" i="1"/>
  <c r="CK422" i="1"/>
  <c r="CL422" i="1"/>
  <c r="CB422" i="1" s="1"/>
  <c r="CJ423" i="1"/>
  <c r="CK423" i="1"/>
  <c r="CL423" i="1"/>
  <c r="CJ424" i="1"/>
  <c r="CK424" i="1"/>
  <c r="CL424" i="1"/>
  <c r="CJ425" i="1"/>
  <c r="CK425" i="1"/>
  <c r="CL425" i="1"/>
  <c r="CJ426" i="1"/>
  <c r="CK426" i="1"/>
  <c r="CL426" i="1"/>
  <c r="CB426" i="1" s="1"/>
  <c r="CJ427" i="1"/>
  <c r="CK427" i="1"/>
  <c r="CL427" i="1"/>
  <c r="CJ428" i="1"/>
  <c r="CK428" i="1"/>
  <c r="CL428" i="1"/>
  <c r="CJ429" i="1"/>
  <c r="CK429" i="1"/>
  <c r="CL429" i="1"/>
  <c r="CJ430" i="1"/>
  <c r="CK430" i="1"/>
  <c r="CL430" i="1"/>
  <c r="CB430" i="1" s="1"/>
  <c r="CJ431" i="1"/>
  <c r="CK431" i="1"/>
  <c r="CL431" i="1"/>
  <c r="CJ432" i="1"/>
  <c r="CK432" i="1"/>
  <c r="CL432" i="1"/>
  <c r="CJ433" i="1"/>
  <c r="CK433" i="1"/>
  <c r="CL433" i="1"/>
  <c r="CJ434" i="1"/>
  <c r="CK434" i="1"/>
  <c r="CL434" i="1"/>
  <c r="CB434" i="1" s="1"/>
  <c r="CJ435" i="1"/>
  <c r="CK435" i="1"/>
  <c r="CL435" i="1"/>
  <c r="CJ436" i="1"/>
  <c r="CK436" i="1"/>
  <c r="CL436" i="1"/>
  <c r="CJ437" i="1"/>
  <c r="CK437" i="1"/>
  <c r="CL437" i="1"/>
  <c r="CJ438" i="1"/>
  <c r="CK438" i="1"/>
  <c r="CL438" i="1"/>
  <c r="CB438" i="1" s="1"/>
  <c r="CJ439" i="1"/>
  <c r="CK439" i="1"/>
  <c r="CL439" i="1"/>
  <c r="CJ440" i="1"/>
  <c r="CK440" i="1"/>
  <c r="CL440" i="1"/>
  <c r="CJ441" i="1"/>
  <c r="CK441" i="1"/>
  <c r="CL441" i="1"/>
  <c r="CJ442" i="1"/>
  <c r="CK442" i="1"/>
  <c r="CL442" i="1"/>
  <c r="CB442" i="1" s="1"/>
  <c r="CJ443" i="1"/>
  <c r="CK443" i="1"/>
  <c r="CL443" i="1"/>
  <c r="CJ444" i="1"/>
  <c r="CK444" i="1"/>
  <c r="CL444" i="1"/>
  <c r="CJ445" i="1"/>
  <c r="CK445" i="1"/>
  <c r="CL445" i="1"/>
  <c r="CJ446" i="1"/>
  <c r="CK446" i="1"/>
  <c r="CL446" i="1"/>
  <c r="CB446" i="1" s="1"/>
  <c r="CJ447" i="1"/>
  <c r="CK447" i="1"/>
  <c r="CL447" i="1"/>
  <c r="CJ448" i="1"/>
  <c r="CK448" i="1"/>
  <c r="CL448" i="1"/>
  <c r="CJ449" i="1"/>
  <c r="CK449" i="1"/>
  <c r="CL449" i="1"/>
  <c r="CJ450" i="1"/>
  <c r="CK450" i="1"/>
  <c r="CL450" i="1"/>
  <c r="CB450" i="1" s="1"/>
  <c r="CJ451" i="1"/>
  <c r="CK451" i="1"/>
  <c r="CL451" i="1"/>
  <c r="CJ452" i="1"/>
  <c r="CK452" i="1"/>
  <c r="CL452" i="1"/>
  <c r="CJ453" i="1"/>
  <c r="CK453" i="1"/>
  <c r="CL453" i="1"/>
  <c r="CJ454" i="1"/>
  <c r="CK454" i="1"/>
  <c r="CL454" i="1"/>
  <c r="CB454" i="1" s="1"/>
  <c r="CJ455" i="1"/>
  <c r="CK455" i="1"/>
  <c r="CL455" i="1"/>
  <c r="CJ456" i="1"/>
  <c r="CK456" i="1"/>
  <c r="CL456" i="1"/>
  <c r="CJ457" i="1"/>
  <c r="CK457" i="1"/>
  <c r="CL457" i="1"/>
  <c r="CJ458" i="1"/>
  <c r="CK458" i="1"/>
  <c r="CL458" i="1"/>
  <c r="CB458" i="1" s="1"/>
  <c r="CJ459" i="1"/>
  <c r="CK459" i="1"/>
  <c r="CL459" i="1"/>
  <c r="CJ460" i="1"/>
  <c r="CK460" i="1"/>
  <c r="CL460" i="1"/>
  <c r="CJ461" i="1"/>
  <c r="CK461" i="1"/>
  <c r="CL461" i="1"/>
  <c r="CJ462" i="1"/>
  <c r="CK462" i="1"/>
  <c r="CL462" i="1"/>
  <c r="CB462" i="1" s="1"/>
  <c r="CJ463" i="1"/>
  <c r="CK463" i="1"/>
  <c r="CL463" i="1"/>
  <c r="CJ464" i="1"/>
  <c r="CK464" i="1"/>
  <c r="CL464" i="1"/>
  <c r="CJ465" i="1"/>
  <c r="CK465" i="1"/>
  <c r="CL465" i="1"/>
  <c r="CJ466" i="1"/>
  <c r="CK466" i="1"/>
  <c r="CL466" i="1"/>
  <c r="CB466" i="1" s="1"/>
  <c r="CJ467" i="1"/>
  <c r="CK467" i="1"/>
  <c r="CL467" i="1"/>
  <c r="CJ468" i="1"/>
  <c r="CK468" i="1"/>
  <c r="CL468" i="1"/>
  <c r="CJ469" i="1"/>
  <c r="CK469" i="1"/>
  <c r="CL469" i="1"/>
  <c r="CJ470" i="1"/>
  <c r="CK470" i="1"/>
  <c r="CL470" i="1"/>
  <c r="CB470" i="1" s="1"/>
  <c r="CJ471" i="1"/>
  <c r="CK471" i="1"/>
  <c r="CL471" i="1"/>
  <c r="CJ472" i="1"/>
  <c r="CK472" i="1"/>
  <c r="CL472" i="1"/>
  <c r="CJ473" i="1"/>
  <c r="CK473" i="1"/>
  <c r="CL473" i="1"/>
  <c r="CJ474" i="1"/>
  <c r="CK474" i="1"/>
  <c r="CL474" i="1"/>
  <c r="CB474" i="1" s="1"/>
  <c r="CJ475" i="1"/>
  <c r="CK475" i="1"/>
  <c r="CL475" i="1"/>
  <c r="CJ476" i="1"/>
  <c r="CK476" i="1"/>
  <c r="CL476" i="1"/>
  <c r="CJ477" i="1"/>
  <c r="CK477" i="1"/>
  <c r="CL477" i="1"/>
  <c r="CJ478" i="1"/>
  <c r="CK478" i="1"/>
  <c r="CL478" i="1"/>
  <c r="CB478" i="1" s="1"/>
  <c r="CJ479" i="1"/>
  <c r="CK479" i="1"/>
  <c r="CL479" i="1"/>
  <c r="CJ480" i="1"/>
  <c r="CK480" i="1"/>
  <c r="CL480" i="1"/>
  <c r="CJ481" i="1"/>
  <c r="CK481" i="1"/>
  <c r="CL481" i="1"/>
  <c r="CJ482" i="1"/>
  <c r="CK482" i="1"/>
  <c r="CL482" i="1"/>
  <c r="CB482" i="1" s="1"/>
  <c r="CJ483" i="1"/>
  <c r="CK483" i="1"/>
  <c r="CL483" i="1"/>
  <c r="CJ484" i="1"/>
  <c r="CK484" i="1"/>
  <c r="CL484" i="1"/>
  <c r="CJ485" i="1"/>
  <c r="CK485" i="1"/>
  <c r="CL485" i="1"/>
  <c r="CJ486" i="1"/>
  <c r="CK486" i="1"/>
  <c r="CL486" i="1"/>
  <c r="CB486" i="1" s="1"/>
  <c r="CJ487" i="1"/>
  <c r="CK487" i="1"/>
  <c r="CL487" i="1"/>
  <c r="CJ488" i="1"/>
  <c r="CK488" i="1"/>
  <c r="CL488" i="1"/>
  <c r="CJ489" i="1"/>
  <c r="CK489" i="1"/>
  <c r="CL489" i="1"/>
  <c r="CJ490" i="1"/>
  <c r="CK490" i="1"/>
  <c r="CL490" i="1"/>
  <c r="CB490" i="1" s="1"/>
  <c r="CJ491" i="1"/>
  <c r="CK491" i="1"/>
  <c r="CL491" i="1"/>
  <c r="CJ492" i="1"/>
  <c r="CK492" i="1"/>
  <c r="CL492" i="1"/>
  <c r="CJ493" i="1"/>
  <c r="CK493" i="1"/>
  <c r="CL493" i="1"/>
  <c r="CJ494" i="1"/>
  <c r="CK494" i="1"/>
  <c r="CL494" i="1"/>
  <c r="CB494" i="1" s="1"/>
  <c r="CJ495" i="1"/>
  <c r="CK495" i="1"/>
  <c r="CL495" i="1"/>
  <c r="CJ496" i="1"/>
  <c r="CK496" i="1"/>
  <c r="CL496" i="1"/>
  <c r="CJ497" i="1"/>
  <c r="CK497" i="1"/>
  <c r="CL497" i="1"/>
  <c r="CJ498" i="1"/>
  <c r="CK498" i="1"/>
  <c r="CL498" i="1"/>
  <c r="CB498" i="1" s="1"/>
  <c r="CJ499" i="1"/>
  <c r="CK499" i="1"/>
  <c r="CL499" i="1"/>
  <c r="CJ500" i="1"/>
  <c r="CK500" i="1"/>
  <c r="CL500" i="1"/>
  <c r="CJ501" i="1"/>
  <c r="CK501" i="1"/>
  <c r="CL501" i="1"/>
  <c r="CJ502" i="1"/>
  <c r="CK502" i="1"/>
  <c r="CL502" i="1"/>
  <c r="CB502" i="1" s="1"/>
  <c r="CJ503" i="1"/>
  <c r="CK503" i="1"/>
  <c r="CL503" i="1"/>
  <c r="CJ504" i="1"/>
  <c r="CK504" i="1"/>
  <c r="CL504" i="1"/>
  <c r="CJ505" i="1"/>
  <c r="CK505" i="1"/>
  <c r="CL505" i="1"/>
  <c r="CJ506" i="1"/>
  <c r="CK506" i="1"/>
  <c r="CL506" i="1"/>
  <c r="CB506" i="1" s="1"/>
  <c r="CJ507" i="1"/>
  <c r="CK507" i="1"/>
  <c r="CL507" i="1"/>
  <c r="CJ508" i="1"/>
  <c r="CK508" i="1"/>
  <c r="CL508" i="1"/>
  <c r="CJ509" i="1"/>
  <c r="CK509" i="1"/>
  <c r="CL509" i="1"/>
  <c r="CJ510" i="1"/>
  <c r="CK510" i="1"/>
  <c r="CL510" i="1"/>
  <c r="CB510" i="1" s="1"/>
  <c r="CJ511" i="1"/>
  <c r="CK511" i="1"/>
  <c r="CL511" i="1"/>
  <c r="CJ512" i="1"/>
  <c r="CK512" i="1"/>
  <c r="CL512" i="1"/>
  <c r="CJ513" i="1"/>
  <c r="CK513" i="1"/>
  <c r="CL513" i="1"/>
  <c r="CJ514" i="1"/>
  <c r="CK514" i="1"/>
  <c r="CL514" i="1"/>
  <c r="CB514" i="1" s="1"/>
  <c r="CJ515" i="1"/>
  <c r="CK515" i="1"/>
  <c r="CL515" i="1"/>
  <c r="CJ516" i="1"/>
  <c r="CK516" i="1"/>
  <c r="CL516" i="1"/>
  <c r="CJ517" i="1"/>
  <c r="CK517" i="1"/>
  <c r="CL517" i="1"/>
  <c r="CJ518" i="1"/>
  <c r="CK518" i="1"/>
  <c r="CL518" i="1"/>
  <c r="CB518" i="1" s="1"/>
  <c r="CJ519" i="1"/>
  <c r="CK519" i="1"/>
  <c r="CL519" i="1"/>
  <c r="CJ520" i="1"/>
  <c r="CK520" i="1"/>
  <c r="CL520" i="1"/>
  <c r="CJ521" i="1"/>
  <c r="CK521" i="1"/>
  <c r="CL521" i="1"/>
  <c r="CJ522" i="1"/>
  <c r="CK522" i="1"/>
  <c r="CL522" i="1"/>
  <c r="CB522" i="1" s="1"/>
  <c r="CJ523" i="1"/>
  <c r="CK523" i="1"/>
  <c r="CL523" i="1"/>
  <c r="CJ524" i="1"/>
  <c r="CK524" i="1"/>
  <c r="CL524" i="1"/>
  <c r="CJ525" i="1"/>
  <c r="CK525" i="1"/>
  <c r="CL525" i="1"/>
  <c r="CJ526" i="1"/>
  <c r="CK526" i="1"/>
  <c r="CL526" i="1"/>
  <c r="CB526" i="1" s="1"/>
  <c r="CJ527" i="1"/>
  <c r="CK527" i="1"/>
  <c r="CL527" i="1"/>
  <c r="CJ528" i="1"/>
  <c r="CK528" i="1"/>
  <c r="CL528" i="1"/>
  <c r="CJ529" i="1"/>
  <c r="CK529" i="1"/>
  <c r="CL529" i="1"/>
  <c r="CJ530" i="1"/>
  <c r="CK530" i="1"/>
  <c r="CL530" i="1"/>
  <c r="CB530" i="1" s="1"/>
  <c r="CJ531" i="1"/>
  <c r="CK531" i="1"/>
  <c r="CL531" i="1"/>
  <c r="CJ532" i="1"/>
  <c r="CK532" i="1"/>
  <c r="CL532" i="1"/>
  <c r="CJ533" i="1"/>
  <c r="CK533" i="1"/>
  <c r="CL533" i="1"/>
  <c r="CJ534" i="1"/>
  <c r="CK534" i="1"/>
  <c r="CL534" i="1"/>
  <c r="CB534" i="1" s="1"/>
  <c r="CJ535" i="1"/>
  <c r="CK535" i="1"/>
  <c r="CL535" i="1"/>
  <c r="CJ536" i="1"/>
  <c r="CK536" i="1"/>
  <c r="CL536" i="1"/>
  <c r="CJ537" i="1"/>
  <c r="CK537" i="1"/>
  <c r="CL537" i="1"/>
  <c r="CJ538" i="1"/>
  <c r="CK538" i="1"/>
  <c r="CL538" i="1"/>
  <c r="CB538" i="1" s="1"/>
  <c r="CJ539" i="1"/>
  <c r="CK539" i="1"/>
  <c r="CL539" i="1"/>
  <c r="CJ540" i="1"/>
  <c r="CK540" i="1"/>
  <c r="CL540" i="1"/>
  <c r="CJ541" i="1"/>
  <c r="CK541" i="1"/>
  <c r="CL541" i="1"/>
  <c r="CJ542" i="1"/>
  <c r="CK542" i="1"/>
  <c r="CL542" i="1"/>
  <c r="CB542" i="1" s="1"/>
  <c r="CJ543" i="1"/>
  <c r="CK543" i="1"/>
  <c r="CL543" i="1"/>
  <c r="CJ544" i="1"/>
  <c r="CK544" i="1"/>
  <c r="CL544" i="1"/>
  <c r="CJ545" i="1"/>
  <c r="CK545" i="1"/>
  <c r="CL545" i="1"/>
  <c r="CJ546" i="1"/>
  <c r="CK546" i="1"/>
  <c r="CL546" i="1"/>
  <c r="CB546" i="1" s="1"/>
  <c r="CJ547" i="1"/>
  <c r="CK547" i="1"/>
  <c r="CL547" i="1"/>
  <c r="CJ548" i="1"/>
  <c r="CK548" i="1"/>
  <c r="CL548" i="1"/>
  <c r="CJ549" i="1"/>
  <c r="CK549" i="1"/>
  <c r="CL549" i="1"/>
  <c r="CJ550" i="1"/>
  <c r="CK550" i="1"/>
  <c r="CL550" i="1"/>
  <c r="CB550" i="1" s="1"/>
  <c r="CJ551" i="1"/>
  <c r="CK551" i="1"/>
  <c r="CL551" i="1"/>
  <c r="CJ552" i="1"/>
  <c r="CK552" i="1"/>
  <c r="CL552" i="1"/>
  <c r="CJ553" i="1"/>
  <c r="CK553" i="1"/>
  <c r="CL553" i="1"/>
  <c r="CJ554" i="1"/>
  <c r="CK554" i="1"/>
  <c r="CL554" i="1"/>
  <c r="CB554" i="1" s="1"/>
  <c r="CJ555" i="1"/>
  <c r="CK555" i="1"/>
  <c r="CL555" i="1"/>
  <c r="CJ556" i="1"/>
  <c r="CK556" i="1"/>
  <c r="CL556" i="1"/>
  <c r="CJ557" i="1"/>
  <c r="CK557" i="1"/>
  <c r="CL557" i="1"/>
  <c r="CJ558" i="1"/>
  <c r="CK558" i="1"/>
  <c r="CL558" i="1"/>
  <c r="CB558" i="1" s="1"/>
  <c r="CJ559" i="1"/>
  <c r="CK559" i="1"/>
  <c r="CL559" i="1"/>
  <c r="CJ560" i="1"/>
  <c r="CK560" i="1"/>
  <c r="CL560" i="1"/>
  <c r="CJ561" i="1"/>
  <c r="CK561" i="1"/>
  <c r="CL561" i="1"/>
  <c r="CJ562" i="1"/>
  <c r="CK562" i="1"/>
  <c r="CL562" i="1"/>
  <c r="CB562" i="1" s="1"/>
  <c r="CJ563" i="1"/>
  <c r="CK563" i="1"/>
  <c r="CL563" i="1"/>
  <c r="CJ564" i="1"/>
  <c r="CK564" i="1"/>
  <c r="CL564" i="1"/>
  <c r="CJ565" i="1"/>
  <c r="CK565" i="1"/>
  <c r="CL565" i="1"/>
  <c r="CJ566" i="1"/>
  <c r="CK566" i="1"/>
  <c r="CL566" i="1"/>
  <c r="CB566" i="1" s="1"/>
  <c r="CJ567" i="1"/>
  <c r="CK567" i="1"/>
  <c r="CL567" i="1"/>
  <c r="CJ568" i="1"/>
  <c r="CK568" i="1"/>
  <c r="CL568" i="1"/>
  <c r="CJ569" i="1"/>
  <c r="CK569" i="1"/>
  <c r="CL569" i="1"/>
  <c r="CJ570" i="1"/>
  <c r="CK570" i="1"/>
  <c r="CL570" i="1"/>
  <c r="CB570" i="1" s="1"/>
  <c r="CJ571" i="1"/>
  <c r="CK571" i="1"/>
  <c r="CL571" i="1"/>
  <c r="CJ572" i="1"/>
  <c r="CK572" i="1"/>
  <c r="CL572" i="1"/>
  <c r="CJ573" i="1"/>
  <c r="CK573" i="1"/>
  <c r="CL573" i="1"/>
  <c r="CJ574" i="1"/>
  <c r="CK574" i="1"/>
  <c r="CL574" i="1"/>
  <c r="CB574" i="1" s="1"/>
  <c r="CJ575" i="1"/>
  <c r="CK575" i="1"/>
  <c r="CL575" i="1"/>
  <c r="CJ576" i="1"/>
  <c r="CK576" i="1"/>
  <c r="CL576" i="1"/>
  <c r="CJ577" i="1"/>
  <c r="CK577" i="1"/>
  <c r="CL577" i="1"/>
  <c r="CJ578" i="1"/>
  <c r="CK578" i="1"/>
  <c r="CL578" i="1"/>
  <c r="CB578" i="1" s="1"/>
  <c r="CJ579" i="1"/>
  <c r="CK579" i="1"/>
  <c r="CL579" i="1"/>
  <c r="CJ580" i="1"/>
  <c r="CK580" i="1"/>
  <c r="CL580" i="1"/>
  <c r="CJ581" i="1"/>
  <c r="CK581" i="1"/>
  <c r="CL581" i="1"/>
  <c r="CJ582" i="1"/>
  <c r="CK582" i="1"/>
  <c r="CL582" i="1"/>
  <c r="CB582" i="1" s="1"/>
  <c r="CJ583" i="1"/>
  <c r="CK583" i="1"/>
  <c r="CL583" i="1"/>
  <c r="CJ584" i="1"/>
  <c r="CK584" i="1"/>
  <c r="CL584" i="1"/>
  <c r="CJ585" i="1"/>
  <c r="CK585" i="1"/>
  <c r="CL585" i="1"/>
  <c r="CJ586" i="1"/>
  <c r="CK586" i="1"/>
  <c r="CL586" i="1"/>
  <c r="CB586" i="1" s="1"/>
  <c r="CJ587" i="1"/>
  <c r="CK587" i="1"/>
  <c r="CL587" i="1"/>
  <c r="CJ588" i="1"/>
  <c r="CK588" i="1"/>
  <c r="CL588" i="1"/>
  <c r="CJ589" i="1"/>
  <c r="CK589" i="1"/>
  <c r="CL589" i="1"/>
  <c r="CJ590" i="1"/>
  <c r="CK590" i="1"/>
  <c r="CL590" i="1"/>
  <c r="CB590" i="1" s="1"/>
  <c r="CJ591" i="1"/>
  <c r="CK591" i="1"/>
  <c r="CL591" i="1"/>
  <c r="CJ592" i="1"/>
  <c r="CK592" i="1"/>
  <c r="CL592" i="1"/>
  <c r="CJ593" i="1"/>
  <c r="CK593" i="1"/>
  <c r="CL593" i="1"/>
  <c r="CJ594" i="1"/>
  <c r="CK594" i="1"/>
  <c r="CL594" i="1"/>
  <c r="CB594" i="1" s="1"/>
  <c r="CJ595" i="1"/>
  <c r="CK595" i="1"/>
  <c r="CL595" i="1"/>
  <c r="CJ596" i="1"/>
  <c r="CK596" i="1"/>
  <c r="CL596" i="1"/>
  <c r="CJ597" i="1"/>
  <c r="CK597" i="1"/>
  <c r="CL597" i="1"/>
  <c r="CJ598" i="1"/>
  <c r="CK598" i="1"/>
  <c r="CL598" i="1"/>
  <c r="CB598" i="1" s="1"/>
  <c r="CJ599" i="1"/>
  <c r="CK599" i="1"/>
  <c r="CL599" i="1"/>
  <c r="CJ600" i="1"/>
  <c r="CK600" i="1"/>
  <c r="CL600" i="1"/>
  <c r="CJ601" i="1"/>
  <c r="CK601" i="1"/>
  <c r="CL601" i="1"/>
  <c r="CJ602" i="1"/>
  <c r="CK602" i="1"/>
  <c r="CL602" i="1"/>
  <c r="CB602" i="1" s="1"/>
  <c r="CJ603" i="1"/>
  <c r="CK603" i="1"/>
  <c r="CL603" i="1"/>
  <c r="CJ604" i="1"/>
  <c r="CK604" i="1"/>
  <c r="CL604" i="1"/>
  <c r="CJ605" i="1"/>
  <c r="CK605" i="1"/>
  <c r="CL605" i="1"/>
  <c r="CJ606" i="1"/>
  <c r="CK606" i="1"/>
  <c r="CL606" i="1"/>
  <c r="CB606" i="1" s="1"/>
  <c r="CJ607" i="1"/>
  <c r="CK607" i="1"/>
  <c r="CL607" i="1"/>
  <c r="CJ608" i="1"/>
  <c r="CK608" i="1"/>
  <c r="CL608" i="1"/>
  <c r="CJ609" i="1"/>
  <c r="CK609" i="1"/>
  <c r="CL609" i="1"/>
  <c r="CJ610" i="1"/>
  <c r="CK610" i="1"/>
  <c r="CL610" i="1"/>
  <c r="CB610" i="1" s="1"/>
  <c r="CJ611" i="1"/>
  <c r="CK611" i="1"/>
  <c r="CL611" i="1"/>
  <c r="CJ612" i="1"/>
  <c r="CK612" i="1"/>
  <c r="CL612" i="1"/>
  <c r="CJ613" i="1"/>
  <c r="CK613" i="1"/>
  <c r="CL613" i="1"/>
  <c r="CJ614" i="1"/>
  <c r="CK614" i="1"/>
  <c r="CL614" i="1"/>
  <c r="CB614" i="1" s="1"/>
  <c r="CJ615" i="1"/>
  <c r="CK615" i="1"/>
  <c r="CL615" i="1"/>
  <c r="CJ616" i="1"/>
  <c r="CK616" i="1"/>
  <c r="CL616" i="1"/>
  <c r="CJ617" i="1"/>
  <c r="CK617" i="1"/>
  <c r="CL617" i="1"/>
  <c r="CJ618" i="1"/>
  <c r="CK618" i="1"/>
  <c r="CL618" i="1"/>
  <c r="CB618" i="1" s="1"/>
  <c r="CJ619" i="1"/>
  <c r="CK619" i="1"/>
  <c r="CL619" i="1"/>
  <c r="CJ620" i="1"/>
  <c r="CK620" i="1"/>
  <c r="CL620" i="1"/>
  <c r="CJ621" i="1"/>
  <c r="CK621" i="1"/>
  <c r="CL621" i="1"/>
  <c r="CB621" i="1" s="1"/>
  <c r="CJ622" i="1"/>
  <c r="CK622" i="1"/>
  <c r="CL622" i="1"/>
  <c r="CB622" i="1" s="1"/>
  <c r="CJ623" i="1"/>
  <c r="CK623" i="1"/>
  <c r="CL623" i="1"/>
  <c r="CJ624" i="1"/>
  <c r="CK624" i="1"/>
  <c r="CL624" i="1"/>
  <c r="CJ625" i="1"/>
  <c r="CK625" i="1"/>
  <c r="CL625" i="1"/>
  <c r="CJ626" i="1"/>
  <c r="CK626" i="1"/>
  <c r="CL626" i="1"/>
  <c r="CB626" i="1" s="1"/>
  <c r="CJ627" i="1"/>
  <c r="CK627" i="1"/>
  <c r="CL627" i="1"/>
  <c r="CJ628" i="1"/>
  <c r="CK628" i="1"/>
  <c r="CL628" i="1"/>
  <c r="CJ629" i="1"/>
  <c r="CK629" i="1"/>
  <c r="CL629" i="1"/>
  <c r="CJ630" i="1"/>
  <c r="CK630" i="1"/>
  <c r="CL630" i="1"/>
  <c r="CB630" i="1" s="1"/>
  <c r="CJ631" i="1"/>
  <c r="CK631" i="1"/>
  <c r="CL631" i="1"/>
  <c r="CJ632" i="1"/>
  <c r="CK632" i="1"/>
  <c r="CL632" i="1"/>
  <c r="CJ633" i="1"/>
  <c r="CK633" i="1"/>
  <c r="CL633" i="1"/>
  <c r="CJ634" i="1"/>
  <c r="CK634" i="1"/>
  <c r="CL634" i="1"/>
  <c r="CB634" i="1" s="1"/>
  <c r="CJ635" i="1"/>
  <c r="CK635" i="1"/>
  <c r="CL635" i="1"/>
  <c r="CJ636" i="1"/>
  <c r="CK636" i="1"/>
  <c r="CL636" i="1"/>
  <c r="CJ637" i="1"/>
  <c r="CK637" i="1"/>
  <c r="CL637" i="1"/>
  <c r="CJ638" i="1"/>
  <c r="CK638" i="1"/>
  <c r="CL638" i="1"/>
  <c r="CB638" i="1" s="1"/>
  <c r="CJ639" i="1"/>
  <c r="CK639" i="1"/>
  <c r="CL639" i="1"/>
  <c r="CJ640" i="1"/>
  <c r="CB640" i="1" s="1"/>
  <c r="CK640" i="1"/>
  <c r="CL640" i="1"/>
  <c r="CJ641" i="1"/>
  <c r="CK641" i="1"/>
  <c r="CL641" i="1"/>
  <c r="CJ642" i="1"/>
  <c r="CK642" i="1"/>
  <c r="CL642" i="1"/>
  <c r="CB642" i="1" s="1"/>
  <c r="CJ643" i="1"/>
  <c r="CK643" i="1"/>
  <c r="CL643" i="1"/>
  <c r="CJ644" i="1"/>
  <c r="CB644" i="1" s="1"/>
  <c r="CK644" i="1"/>
  <c r="CL644" i="1"/>
  <c r="CJ645" i="1"/>
  <c r="CK645" i="1"/>
  <c r="CL645" i="1"/>
  <c r="CJ646" i="1"/>
  <c r="CK646" i="1"/>
  <c r="CL646" i="1"/>
  <c r="CB646" i="1" s="1"/>
  <c r="CJ647" i="1"/>
  <c r="CK647" i="1"/>
  <c r="CL647" i="1"/>
  <c r="CJ648" i="1"/>
  <c r="CB648" i="1" s="1"/>
  <c r="CK648" i="1"/>
  <c r="CL648" i="1"/>
  <c r="CJ649" i="1"/>
  <c r="CK649" i="1"/>
  <c r="CL649" i="1"/>
  <c r="CJ650" i="1"/>
  <c r="CK650" i="1"/>
  <c r="CL650" i="1"/>
  <c r="CB650" i="1" s="1"/>
  <c r="CJ651" i="1"/>
  <c r="CK651" i="1"/>
  <c r="CL651" i="1"/>
  <c r="CJ652" i="1"/>
  <c r="CB652" i="1" s="1"/>
  <c r="CK652" i="1"/>
  <c r="CL652" i="1"/>
  <c r="CJ653" i="1"/>
  <c r="CK653" i="1"/>
  <c r="CL653" i="1"/>
  <c r="CJ654" i="1"/>
  <c r="CK654" i="1"/>
  <c r="CL654" i="1"/>
  <c r="CB654" i="1" s="1"/>
  <c r="CJ655" i="1"/>
  <c r="CK655" i="1"/>
  <c r="CL655" i="1"/>
  <c r="CJ656" i="1"/>
  <c r="CK656" i="1"/>
  <c r="CL656" i="1"/>
  <c r="CJ657" i="1"/>
  <c r="CK657" i="1"/>
  <c r="CL657" i="1"/>
  <c r="CB657" i="1" s="1"/>
  <c r="CJ658" i="1"/>
  <c r="CK658" i="1"/>
  <c r="CL658" i="1"/>
  <c r="CB658" i="1" s="1"/>
  <c r="CJ659" i="1"/>
  <c r="CK659" i="1"/>
  <c r="CL659" i="1"/>
  <c r="CJ660" i="1"/>
  <c r="CK660" i="1"/>
  <c r="CL660" i="1"/>
  <c r="CJ661" i="1"/>
  <c r="CK661" i="1"/>
  <c r="CL661" i="1"/>
  <c r="CJ662" i="1"/>
  <c r="CK662" i="1"/>
  <c r="CL662" i="1"/>
  <c r="CB662" i="1" s="1"/>
  <c r="CJ663" i="1"/>
  <c r="CK663" i="1"/>
  <c r="CL663" i="1"/>
  <c r="CJ664" i="1"/>
  <c r="CK664" i="1"/>
  <c r="CL664" i="1"/>
  <c r="CJ665" i="1"/>
  <c r="CK665" i="1"/>
  <c r="CL665" i="1"/>
  <c r="CJ666" i="1"/>
  <c r="CK666" i="1"/>
  <c r="CL666" i="1"/>
  <c r="CB666" i="1" s="1"/>
  <c r="CJ667" i="1"/>
  <c r="CK667" i="1"/>
  <c r="CL667" i="1"/>
  <c r="CJ668" i="1"/>
  <c r="CK668" i="1"/>
  <c r="CL668" i="1"/>
  <c r="CJ669" i="1"/>
  <c r="CK669" i="1"/>
  <c r="CL669" i="1"/>
  <c r="CJ670" i="1"/>
  <c r="CK670" i="1"/>
  <c r="CL670" i="1"/>
  <c r="CB670" i="1" s="1"/>
  <c r="CJ671" i="1"/>
  <c r="CK671" i="1"/>
  <c r="CL671" i="1"/>
  <c r="CJ672" i="1"/>
  <c r="CB672" i="1" s="1"/>
  <c r="CK672" i="1"/>
  <c r="CL672" i="1"/>
  <c r="CJ673" i="1"/>
  <c r="CK673" i="1"/>
  <c r="CL673" i="1"/>
  <c r="CB673" i="1" s="1"/>
  <c r="CJ674" i="1"/>
  <c r="CK674" i="1"/>
  <c r="CL674" i="1"/>
  <c r="CB674" i="1" s="1"/>
  <c r="CJ675" i="1"/>
  <c r="CK675" i="1"/>
  <c r="CL675" i="1"/>
  <c r="CJ676" i="1"/>
  <c r="CK676" i="1"/>
  <c r="CL676" i="1"/>
  <c r="CJ677" i="1"/>
  <c r="CK677" i="1"/>
  <c r="CL677" i="1"/>
  <c r="CJ678" i="1"/>
  <c r="CK678" i="1"/>
  <c r="CL678" i="1"/>
  <c r="CB678" i="1" s="1"/>
  <c r="CJ679" i="1"/>
  <c r="CK679" i="1"/>
  <c r="CL679" i="1"/>
  <c r="CJ680" i="1"/>
  <c r="CB680" i="1" s="1"/>
  <c r="CK680" i="1"/>
  <c r="CL680" i="1"/>
  <c r="CJ681" i="1"/>
  <c r="CK681" i="1"/>
  <c r="CL681" i="1"/>
  <c r="CJ682" i="1"/>
  <c r="CK682" i="1"/>
  <c r="CL682" i="1"/>
  <c r="CB682" i="1" s="1"/>
  <c r="CJ683" i="1"/>
  <c r="CK683" i="1"/>
  <c r="CL683" i="1"/>
  <c r="CJ684" i="1"/>
  <c r="CK684" i="1"/>
  <c r="CL684" i="1"/>
  <c r="CJ685" i="1"/>
  <c r="CK685" i="1"/>
  <c r="CL685" i="1"/>
  <c r="CB685" i="1" s="1"/>
  <c r="CJ686" i="1"/>
  <c r="CK686" i="1"/>
  <c r="CL686" i="1"/>
  <c r="CB686" i="1" s="1"/>
  <c r="CJ687" i="1"/>
  <c r="CK687" i="1"/>
  <c r="CL687" i="1"/>
  <c r="CJ688" i="1"/>
  <c r="CB688" i="1" s="1"/>
  <c r="CK688" i="1"/>
  <c r="CL688" i="1"/>
  <c r="CJ689" i="1"/>
  <c r="CK689" i="1"/>
  <c r="CL689" i="1"/>
  <c r="CJ690" i="1"/>
  <c r="CK690" i="1"/>
  <c r="CL690" i="1"/>
  <c r="CB690" i="1" s="1"/>
  <c r="CJ691" i="1"/>
  <c r="CK691" i="1"/>
  <c r="CL691" i="1"/>
  <c r="CJ692" i="1"/>
  <c r="CK692" i="1"/>
  <c r="CL692" i="1"/>
  <c r="CJ693" i="1"/>
  <c r="CK693" i="1"/>
  <c r="CL693" i="1"/>
  <c r="CJ694" i="1"/>
  <c r="CK694" i="1"/>
  <c r="CL694" i="1"/>
  <c r="CB694" i="1" s="1"/>
  <c r="CJ695" i="1"/>
  <c r="CK695" i="1"/>
  <c r="CL695" i="1"/>
  <c r="CJ696" i="1"/>
  <c r="CK696" i="1"/>
  <c r="CL696" i="1"/>
  <c r="CJ697" i="1"/>
  <c r="CK697" i="1"/>
  <c r="CL697" i="1"/>
  <c r="CJ698" i="1"/>
  <c r="CK698" i="1"/>
  <c r="CL698" i="1"/>
  <c r="CB698" i="1" s="1"/>
  <c r="CJ699" i="1"/>
  <c r="CK699" i="1"/>
  <c r="CL699" i="1"/>
  <c r="CJ700" i="1"/>
  <c r="CB700" i="1" s="1"/>
  <c r="CK700" i="1"/>
  <c r="CL700" i="1"/>
  <c r="CJ701" i="1"/>
  <c r="CK701" i="1"/>
  <c r="CL701" i="1"/>
  <c r="CB4" i="1"/>
  <c r="CB8" i="1"/>
  <c r="CB12" i="1"/>
  <c r="CB13" i="1"/>
  <c r="CB16" i="1"/>
  <c r="CB20" i="1"/>
  <c r="CB24" i="1"/>
  <c r="CB28" i="1"/>
  <c r="CB32" i="1"/>
  <c r="CB36" i="1"/>
  <c r="CB40" i="1"/>
  <c r="CB44" i="1"/>
  <c r="CB45" i="1"/>
  <c r="CB48" i="1"/>
  <c r="CB52" i="1"/>
  <c r="CB56" i="1"/>
  <c r="CB60" i="1"/>
  <c r="CB64" i="1"/>
  <c r="CB68" i="1"/>
  <c r="CB72" i="1"/>
  <c r="CB76" i="1"/>
  <c r="CB80" i="1"/>
  <c r="CB84" i="1"/>
  <c r="CB85" i="1"/>
  <c r="CB88" i="1"/>
  <c r="CB92" i="1"/>
  <c r="CB96" i="1"/>
  <c r="CB100" i="1"/>
  <c r="CB104" i="1"/>
  <c r="CB108" i="1"/>
  <c r="CB112" i="1"/>
  <c r="CB116" i="1"/>
  <c r="CB120" i="1"/>
  <c r="CB124" i="1"/>
  <c r="CB128" i="1"/>
  <c r="CB129" i="1"/>
  <c r="CB132" i="1"/>
  <c r="CB136" i="1"/>
  <c r="CB140" i="1"/>
  <c r="CB144" i="1"/>
  <c r="CB148" i="1"/>
  <c r="CB152" i="1"/>
  <c r="CB156" i="1"/>
  <c r="CB157" i="1"/>
  <c r="CB160" i="1"/>
  <c r="CB164" i="1"/>
  <c r="CB168" i="1"/>
  <c r="CB172" i="1"/>
  <c r="CB176" i="1"/>
  <c r="CB180" i="1"/>
  <c r="CB184" i="1"/>
  <c r="CB188" i="1"/>
  <c r="CB189" i="1"/>
  <c r="CB192" i="1"/>
  <c r="CB196" i="1"/>
  <c r="CB200" i="1"/>
  <c r="CB204" i="1"/>
  <c r="CB208" i="1"/>
  <c r="CB212" i="1"/>
  <c r="CB216" i="1"/>
  <c r="CB220" i="1"/>
  <c r="CB224" i="1"/>
  <c r="CB228" i="1"/>
  <c r="CB232" i="1"/>
  <c r="CB236" i="1"/>
  <c r="CB240" i="1"/>
  <c r="CB241" i="1"/>
  <c r="CB244" i="1"/>
  <c r="CB248" i="1"/>
  <c r="CB252" i="1"/>
  <c r="CB256" i="1"/>
  <c r="CB260" i="1"/>
  <c r="CB264" i="1"/>
  <c r="CB268" i="1"/>
  <c r="CB272" i="1"/>
  <c r="CB273" i="1"/>
  <c r="CB274" i="1"/>
  <c r="CB276" i="1"/>
  <c r="CB280" i="1"/>
  <c r="CB284" i="1"/>
  <c r="CB288" i="1"/>
  <c r="CB292" i="1"/>
  <c r="CB296" i="1"/>
  <c r="CB300" i="1"/>
  <c r="CB301" i="1"/>
  <c r="CB304" i="1"/>
  <c r="CB308" i="1"/>
  <c r="CB312" i="1"/>
  <c r="CB316" i="1"/>
  <c r="CB320" i="1"/>
  <c r="CB324" i="1"/>
  <c r="CB328" i="1"/>
  <c r="CB332" i="1"/>
  <c r="CB336" i="1"/>
  <c r="CB340" i="1"/>
  <c r="CB344" i="1"/>
  <c r="CB348" i="1"/>
  <c r="CB352" i="1"/>
  <c r="CB356" i="1"/>
  <c r="CB360" i="1"/>
  <c r="CB364" i="1"/>
  <c r="CB368" i="1"/>
  <c r="CB372" i="1"/>
  <c r="CB376" i="1"/>
  <c r="CB380" i="1"/>
  <c r="CB384" i="1"/>
  <c r="CB385" i="1"/>
  <c r="CB388" i="1"/>
  <c r="CB392" i="1"/>
  <c r="CB396" i="1"/>
  <c r="CB400" i="1"/>
  <c r="CB404" i="1"/>
  <c r="CB408" i="1"/>
  <c r="CB412" i="1"/>
  <c r="CB416" i="1"/>
  <c r="CB417" i="1"/>
  <c r="CB420" i="1"/>
  <c r="CB424" i="1"/>
  <c r="CB428" i="1"/>
  <c r="CB432" i="1"/>
  <c r="CB436" i="1"/>
  <c r="CB440" i="1"/>
  <c r="CB444" i="1"/>
  <c r="CB448" i="1"/>
  <c r="CB452" i="1"/>
  <c r="CB456" i="1"/>
  <c r="CB460" i="1"/>
  <c r="CB464" i="1"/>
  <c r="CB468" i="1"/>
  <c r="CB472" i="1"/>
  <c r="CB476" i="1"/>
  <c r="CB477" i="1"/>
  <c r="CB480" i="1"/>
  <c r="CB484" i="1"/>
  <c r="CB488" i="1"/>
  <c r="CB492" i="1"/>
  <c r="CB493" i="1"/>
  <c r="CB496" i="1"/>
  <c r="CB500" i="1"/>
  <c r="CB504" i="1"/>
  <c r="CB508" i="1"/>
  <c r="CB512" i="1"/>
  <c r="CB516" i="1"/>
  <c r="CB520" i="1"/>
  <c r="CB524" i="1"/>
  <c r="CB525" i="1"/>
  <c r="CB528" i="1"/>
  <c r="CB532" i="1"/>
  <c r="CB536" i="1"/>
  <c r="CB540" i="1"/>
  <c r="CB544" i="1"/>
  <c r="CB548" i="1"/>
  <c r="CB552" i="1"/>
  <c r="CB556" i="1"/>
  <c r="CB560" i="1"/>
  <c r="CB564" i="1"/>
  <c r="CB568" i="1"/>
  <c r="CB572" i="1"/>
  <c r="CB576" i="1"/>
  <c r="CB580" i="1"/>
  <c r="CB584" i="1"/>
  <c r="CB588" i="1"/>
  <c r="CB592" i="1"/>
  <c r="CB596" i="1"/>
  <c r="CB600" i="1"/>
  <c r="CB604" i="1"/>
  <c r="CB608" i="1"/>
  <c r="CB612" i="1"/>
  <c r="CB616" i="1"/>
  <c r="CB620" i="1"/>
  <c r="CB624" i="1"/>
  <c r="CB628" i="1"/>
  <c r="CB632" i="1"/>
  <c r="CB636" i="1"/>
  <c r="CB656" i="1"/>
  <c r="CB660" i="1"/>
  <c r="CB664" i="1"/>
  <c r="CB668" i="1"/>
  <c r="CB676" i="1"/>
  <c r="CB684" i="1"/>
  <c r="A19" i="3"/>
  <c r="A20" i="3" s="1"/>
  <c r="A21" i="3" s="1"/>
  <c r="A22" i="3" s="1"/>
  <c r="A23" i="3" s="1"/>
  <c r="R1" i="3"/>
  <c r="CL3" i="1"/>
  <c r="CK3" i="1"/>
  <c r="CJ3" i="1"/>
  <c r="A1" i="3"/>
  <c r="CA4" i="1"/>
  <c r="CA5" i="1"/>
  <c r="CA6" i="1"/>
  <c r="CA7" i="1"/>
  <c r="CA8" i="1"/>
  <c r="CA9" i="1"/>
  <c r="CA10" i="1"/>
  <c r="CA11" i="1"/>
  <c r="CA12" i="1"/>
  <c r="CA13" i="1"/>
  <c r="CA14" i="1"/>
  <c r="CA15" i="1"/>
  <c r="CA16" i="1"/>
  <c r="CA17" i="1"/>
  <c r="CA18" i="1"/>
  <c r="CA19" i="1"/>
  <c r="CA20" i="1"/>
  <c r="CA21" i="1"/>
  <c r="CA22" i="1"/>
  <c r="CA23" i="1"/>
  <c r="CA24" i="1"/>
  <c r="CA25" i="1"/>
  <c r="CA26" i="1"/>
  <c r="CA27" i="1"/>
  <c r="CA28" i="1"/>
  <c r="CA29" i="1"/>
  <c r="CA30" i="1"/>
  <c r="CA31" i="1"/>
  <c r="CA32" i="1"/>
  <c r="CA33" i="1"/>
  <c r="CA34" i="1"/>
  <c r="CA35" i="1"/>
  <c r="CA36" i="1"/>
  <c r="CA37" i="1"/>
  <c r="CA38" i="1"/>
  <c r="CA39" i="1"/>
  <c r="CA40" i="1"/>
  <c r="CA41" i="1"/>
  <c r="CA42" i="1"/>
  <c r="CA43" i="1"/>
  <c r="CA44" i="1"/>
  <c r="CA45" i="1"/>
  <c r="CA46" i="1"/>
  <c r="CA47" i="1"/>
  <c r="CA48" i="1"/>
  <c r="CA49" i="1"/>
  <c r="CA50" i="1"/>
  <c r="CA51" i="1"/>
  <c r="CA52" i="1"/>
  <c r="CA53" i="1"/>
  <c r="CA54" i="1"/>
  <c r="CA55" i="1"/>
  <c r="CA56" i="1"/>
  <c r="CA57" i="1"/>
  <c r="CA58" i="1"/>
  <c r="CA59" i="1"/>
  <c r="CA60" i="1"/>
  <c r="CA61" i="1"/>
  <c r="CA62" i="1"/>
  <c r="CA63" i="1"/>
  <c r="CA64" i="1"/>
  <c r="CA65" i="1"/>
  <c r="CA66" i="1"/>
  <c r="CA67" i="1"/>
  <c r="CA68" i="1"/>
  <c r="CA69" i="1"/>
  <c r="CA70" i="1"/>
  <c r="CA71" i="1"/>
  <c r="CA72" i="1"/>
  <c r="CA73" i="1"/>
  <c r="CA74" i="1"/>
  <c r="CA75" i="1"/>
  <c r="CA76" i="1"/>
  <c r="CA77" i="1"/>
  <c r="CA78" i="1"/>
  <c r="CA79" i="1"/>
  <c r="CA80" i="1"/>
  <c r="CA81" i="1"/>
  <c r="CA82" i="1"/>
  <c r="CA83" i="1"/>
  <c r="CA84" i="1"/>
  <c r="CA85" i="1"/>
  <c r="CA86" i="1"/>
  <c r="CA87" i="1"/>
  <c r="CA88" i="1"/>
  <c r="CA89" i="1"/>
  <c r="CA90" i="1"/>
  <c r="CA91" i="1"/>
  <c r="CA92" i="1"/>
  <c r="CA93" i="1"/>
  <c r="CA94" i="1"/>
  <c r="CA95" i="1"/>
  <c r="CA96" i="1"/>
  <c r="CA97" i="1"/>
  <c r="CA98" i="1"/>
  <c r="CA99" i="1"/>
  <c r="CA100" i="1"/>
  <c r="CA101" i="1"/>
  <c r="CA102" i="1"/>
  <c r="CA103" i="1"/>
  <c r="CA104" i="1"/>
  <c r="CA105" i="1"/>
  <c r="CA106" i="1"/>
  <c r="CA107" i="1"/>
  <c r="CA108" i="1"/>
  <c r="CA109" i="1"/>
  <c r="CA110" i="1"/>
  <c r="CA111" i="1"/>
  <c r="CA112" i="1"/>
  <c r="CA113" i="1"/>
  <c r="CA114" i="1"/>
  <c r="CA115" i="1"/>
  <c r="CA116" i="1"/>
  <c r="CA117" i="1"/>
  <c r="CA118" i="1"/>
  <c r="CA119" i="1"/>
  <c r="CA120" i="1"/>
  <c r="CA121" i="1"/>
  <c r="CA122" i="1"/>
  <c r="CA123" i="1"/>
  <c r="CA124" i="1"/>
  <c r="CA125" i="1"/>
  <c r="CA126" i="1"/>
  <c r="CA127" i="1"/>
  <c r="CA128" i="1"/>
  <c r="CA129" i="1"/>
  <c r="CA130" i="1"/>
  <c r="CA131" i="1"/>
  <c r="CA132" i="1"/>
  <c r="CA133" i="1"/>
  <c r="CA134" i="1"/>
  <c r="CA135" i="1"/>
  <c r="CA136" i="1"/>
  <c r="CA137" i="1"/>
  <c r="CA138" i="1"/>
  <c r="CA139" i="1"/>
  <c r="CA140" i="1"/>
  <c r="CA141" i="1"/>
  <c r="CA142" i="1"/>
  <c r="CA143" i="1"/>
  <c r="CA144" i="1"/>
  <c r="CA145" i="1"/>
  <c r="CA146" i="1"/>
  <c r="CA147" i="1"/>
  <c r="CA148" i="1"/>
  <c r="CA149" i="1"/>
  <c r="CA150" i="1"/>
  <c r="CA151" i="1"/>
  <c r="CA152" i="1"/>
  <c r="CA153" i="1"/>
  <c r="CA154" i="1"/>
  <c r="CA155" i="1"/>
  <c r="CA156" i="1"/>
  <c r="CA157" i="1"/>
  <c r="CA158" i="1"/>
  <c r="CA159" i="1"/>
  <c r="CA160" i="1"/>
  <c r="CA161" i="1"/>
  <c r="CA162" i="1"/>
  <c r="CA163" i="1"/>
  <c r="CA164" i="1"/>
  <c r="CA165" i="1"/>
  <c r="CA166" i="1"/>
  <c r="CA167" i="1"/>
  <c r="CA168" i="1"/>
  <c r="CA169" i="1"/>
  <c r="CA170" i="1"/>
  <c r="CA171" i="1"/>
  <c r="CA172" i="1"/>
  <c r="CA173" i="1"/>
  <c r="CA174" i="1"/>
  <c r="CA175" i="1"/>
  <c r="CA176" i="1"/>
  <c r="CA177" i="1"/>
  <c r="CA178" i="1"/>
  <c r="CA179" i="1"/>
  <c r="CA180" i="1"/>
  <c r="CA181" i="1"/>
  <c r="CA182" i="1"/>
  <c r="CA183" i="1"/>
  <c r="CA184" i="1"/>
  <c r="CA185" i="1"/>
  <c r="CA186" i="1"/>
  <c r="CA187" i="1"/>
  <c r="CA188" i="1"/>
  <c r="CA189" i="1"/>
  <c r="CA190" i="1"/>
  <c r="CA191" i="1"/>
  <c r="CA192" i="1"/>
  <c r="CA193" i="1"/>
  <c r="CA194" i="1"/>
  <c r="CA195" i="1"/>
  <c r="CA196" i="1"/>
  <c r="CA197" i="1"/>
  <c r="CA198" i="1"/>
  <c r="CA199" i="1"/>
  <c r="CA200" i="1"/>
  <c r="CA201" i="1"/>
  <c r="CA202" i="1"/>
  <c r="CA203" i="1"/>
  <c r="CA204" i="1"/>
  <c r="CA205" i="1"/>
  <c r="CA206" i="1"/>
  <c r="CA207" i="1"/>
  <c r="CA208" i="1"/>
  <c r="CA209" i="1"/>
  <c r="CA210" i="1"/>
  <c r="CA211" i="1"/>
  <c r="CA212" i="1"/>
  <c r="CA213" i="1"/>
  <c r="CA214" i="1"/>
  <c r="CA215" i="1"/>
  <c r="CA216" i="1"/>
  <c r="CA217" i="1"/>
  <c r="CA218" i="1"/>
  <c r="CA219" i="1"/>
  <c r="CA220" i="1"/>
  <c r="CA221" i="1"/>
  <c r="CA222" i="1"/>
  <c r="CA223" i="1"/>
  <c r="CA224" i="1"/>
  <c r="CA225" i="1"/>
  <c r="CA226" i="1"/>
  <c r="CA227" i="1"/>
  <c r="CA228" i="1"/>
  <c r="CA229" i="1"/>
  <c r="CA230" i="1"/>
  <c r="CA231" i="1"/>
  <c r="CA232" i="1"/>
  <c r="CA233" i="1"/>
  <c r="CA234" i="1"/>
  <c r="CA235" i="1"/>
  <c r="CA236" i="1"/>
  <c r="CA237" i="1"/>
  <c r="CA238" i="1"/>
  <c r="CA239" i="1"/>
  <c r="CA240" i="1"/>
  <c r="CA241" i="1"/>
  <c r="CA242" i="1"/>
  <c r="CA243" i="1"/>
  <c r="CA244" i="1"/>
  <c r="CA245" i="1"/>
  <c r="CA246" i="1"/>
  <c r="CA247" i="1"/>
  <c r="CA248" i="1"/>
  <c r="CA249" i="1"/>
  <c r="CA250" i="1"/>
  <c r="CA251" i="1"/>
  <c r="CA252" i="1"/>
  <c r="CA253" i="1"/>
  <c r="CA254" i="1"/>
  <c r="CA255" i="1"/>
  <c r="CA256" i="1"/>
  <c r="CA257" i="1"/>
  <c r="CA258" i="1"/>
  <c r="CA259" i="1"/>
  <c r="CA260" i="1"/>
  <c r="CA261" i="1"/>
  <c r="CA262" i="1"/>
  <c r="CA263" i="1"/>
  <c r="CA264" i="1"/>
  <c r="CA265" i="1"/>
  <c r="CA266" i="1"/>
  <c r="CA267" i="1"/>
  <c r="CA268" i="1"/>
  <c r="CA269" i="1"/>
  <c r="CA270" i="1"/>
  <c r="CA271" i="1"/>
  <c r="CA272" i="1"/>
  <c r="CA273" i="1"/>
  <c r="CA274" i="1"/>
  <c r="CA275" i="1"/>
  <c r="CA276" i="1"/>
  <c r="CA277" i="1"/>
  <c r="CA278" i="1"/>
  <c r="CA279" i="1"/>
  <c r="CA280" i="1"/>
  <c r="CA281" i="1"/>
  <c r="CA282" i="1"/>
  <c r="CA283" i="1"/>
  <c r="CA284" i="1"/>
  <c r="CA285" i="1"/>
  <c r="CA286" i="1"/>
  <c r="CA287" i="1"/>
  <c r="CA288" i="1"/>
  <c r="CA289" i="1"/>
  <c r="CA290" i="1"/>
  <c r="CA291" i="1"/>
  <c r="CA292" i="1"/>
  <c r="CA293" i="1"/>
  <c r="CA294" i="1"/>
  <c r="CA295" i="1"/>
  <c r="CA296" i="1"/>
  <c r="CA297" i="1"/>
  <c r="CA298" i="1"/>
  <c r="CA299" i="1"/>
  <c r="CA300" i="1"/>
  <c r="CA301" i="1"/>
  <c r="CA302" i="1"/>
  <c r="CA303" i="1"/>
  <c r="CA304" i="1"/>
  <c r="CA305" i="1"/>
  <c r="CA306" i="1"/>
  <c r="CA307" i="1"/>
  <c r="CA308" i="1"/>
  <c r="CA309" i="1"/>
  <c r="CA310" i="1"/>
  <c r="CA311" i="1"/>
  <c r="CA312" i="1"/>
  <c r="CA313" i="1"/>
  <c r="CA314" i="1"/>
  <c r="CA315" i="1"/>
  <c r="CA316" i="1"/>
  <c r="CA317" i="1"/>
  <c r="CA318" i="1"/>
  <c r="CA319" i="1"/>
  <c r="CA320" i="1"/>
  <c r="CA321" i="1"/>
  <c r="CA322" i="1"/>
  <c r="CA323" i="1"/>
  <c r="CA324" i="1"/>
  <c r="CA325" i="1"/>
  <c r="CA326" i="1"/>
  <c r="CA327" i="1"/>
  <c r="CA328" i="1"/>
  <c r="CA329" i="1"/>
  <c r="CA330" i="1"/>
  <c r="CA331" i="1"/>
  <c r="CA332" i="1"/>
  <c r="CA333" i="1"/>
  <c r="CA334" i="1"/>
  <c r="CA335" i="1"/>
  <c r="CA336" i="1"/>
  <c r="CA337" i="1"/>
  <c r="CA338" i="1"/>
  <c r="CA339" i="1"/>
  <c r="CA340" i="1"/>
  <c r="CA341" i="1"/>
  <c r="CA342" i="1"/>
  <c r="CA343" i="1"/>
  <c r="CA344" i="1"/>
  <c r="CA345" i="1"/>
  <c r="CA346" i="1"/>
  <c r="CA347" i="1"/>
  <c r="CA348" i="1"/>
  <c r="CA349" i="1"/>
  <c r="CA350" i="1"/>
  <c r="CA351" i="1"/>
  <c r="CA352" i="1"/>
  <c r="CA353" i="1"/>
  <c r="CA354" i="1"/>
  <c r="CA355" i="1"/>
  <c r="CA356" i="1"/>
  <c r="CA357" i="1"/>
  <c r="CA358" i="1"/>
  <c r="CA359" i="1"/>
  <c r="CA360" i="1"/>
  <c r="CA361" i="1"/>
  <c r="CA362" i="1"/>
  <c r="CA363" i="1"/>
  <c r="CA364" i="1"/>
  <c r="CA365" i="1"/>
  <c r="CA366" i="1"/>
  <c r="CA367" i="1"/>
  <c r="CA368" i="1"/>
  <c r="CA369" i="1"/>
  <c r="CA370" i="1"/>
  <c r="CA371" i="1"/>
  <c r="CA372" i="1"/>
  <c r="CA373" i="1"/>
  <c r="CA374" i="1"/>
  <c r="CA375" i="1"/>
  <c r="CA376" i="1"/>
  <c r="CA377" i="1"/>
  <c r="CA378" i="1"/>
  <c r="CA379" i="1"/>
  <c r="CA380" i="1"/>
  <c r="CA381" i="1"/>
  <c r="CA382" i="1"/>
  <c r="CA383" i="1"/>
  <c r="CA384" i="1"/>
  <c r="CA385" i="1"/>
  <c r="CA386" i="1"/>
  <c r="CA387" i="1"/>
  <c r="CA388" i="1"/>
  <c r="CA389" i="1"/>
  <c r="CA390" i="1"/>
  <c r="CA391" i="1"/>
  <c r="CA392" i="1"/>
  <c r="CA393" i="1"/>
  <c r="CA394" i="1"/>
  <c r="CA395" i="1"/>
  <c r="CA396" i="1"/>
  <c r="CA397" i="1"/>
  <c r="CA398" i="1"/>
  <c r="CA399" i="1"/>
  <c r="CA400" i="1"/>
  <c r="CA401" i="1"/>
  <c r="CA402" i="1"/>
  <c r="CA403" i="1"/>
  <c r="CA404" i="1"/>
  <c r="CA405" i="1"/>
  <c r="CA406" i="1"/>
  <c r="CA407" i="1"/>
  <c r="CA408" i="1"/>
  <c r="CA409" i="1"/>
  <c r="CA410" i="1"/>
  <c r="CA411" i="1"/>
  <c r="CA412" i="1"/>
  <c r="CA413" i="1"/>
  <c r="CA414" i="1"/>
  <c r="CA415" i="1"/>
  <c r="CA416" i="1"/>
  <c r="CA417" i="1"/>
  <c r="CA418" i="1"/>
  <c r="CA419" i="1"/>
  <c r="CA420" i="1"/>
  <c r="CA421" i="1"/>
  <c r="CA422" i="1"/>
  <c r="CA423" i="1"/>
  <c r="CA424" i="1"/>
  <c r="CA425" i="1"/>
  <c r="CA426" i="1"/>
  <c r="CA427" i="1"/>
  <c r="CA428" i="1"/>
  <c r="CA429" i="1"/>
  <c r="CA430" i="1"/>
  <c r="CA431" i="1"/>
  <c r="CA432" i="1"/>
  <c r="CA433" i="1"/>
  <c r="CA434" i="1"/>
  <c r="CA435" i="1"/>
  <c r="CA436" i="1"/>
  <c r="CA437" i="1"/>
  <c r="CA438" i="1"/>
  <c r="CA439" i="1"/>
  <c r="CA440" i="1"/>
  <c r="CA441" i="1"/>
  <c r="CA442" i="1"/>
  <c r="CA443" i="1"/>
  <c r="CA444" i="1"/>
  <c r="CA445" i="1"/>
  <c r="CA446" i="1"/>
  <c r="CA447" i="1"/>
  <c r="CA448" i="1"/>
  <c r="CA449" i="1"/>
  <c r="CA450" i="1"/>
  <c r="CA451" i="1"/>
  <c r="CA452" i="1"/>
  <c r="CA453" i="1"/>
  <c r="CA454" i="1"/>
  <c r="CA455" i="1"/>
  <c r="CA456" i="1"/>
  <c r="CA457" i="1"/>
  <c r="CA458" i="1"/>
  <c r="CA459" i="1"/>
  <c r="CA460" i="1"/>
  <c r="CA461" i="1"/>
  <c r="CA462" i="1"/>
  <c r="CA463" i="1"/>
  <c r="CA464" i="1"/>
  <c r="CA465" i="1"/>
  <c r="CA466" i="1"/>
  <c r="CA467" i="1"/>
  <c r="CA468" i="1"/>
  <c r="CA469" i="1"/>
  <c r="CA470" i="1"/>
  <c r="CA471" i="1"/>
  <c r="CA472" i="1"/>
  <c r="CA473" i="1"/>
  <c r="CA474" i="1"/>
  <c r="CA475" i="1"/>
  <c r="CA476" i="1"/>
  <c r="CA477" i="1"/>
  <c r="CA478" i="1"/>
  <c r="CA479" i="1"/>
  <c r="CA480" i="1"/>
  <c r="CA481" i="1"/>
  <c r="CA482" i="1"/>
  <c r="CA483" i="1"/>
  <c r="CA484" i="1"/>
  <c r="CA485" i="1"/>
  <c r="CA486" i="1"/>
  <c r="CA487" i="1"/>
  <c r="CA488" i="1"/>
  <c r="CA489" i="1"/>
  <c r="CA490" i="1"/>
  <c r="CA491" i="1"/>
  <c r="CA492" i="1"/>
  <c r="CA493" i="1"/>
  <c r="CA494" i="1"/>
  <c r="CA495" i="1"/>
  <c r="CA496" i="1"/>
  <c r="CA497" i="1"/>
  <c r="CA498" i="1"/>
  <c r="CA499" i="1"/>
  <c r="CA500" i="1"/>
  <c r="CA501" i="1"/>
  <c r="CA502" i="1"/>
  <c r="CA503" i="1"/>
  <c r="CA504" i="1"/>
  <c r="CA505" i="1"/>
  <c r="CA506" i="1"/>
  <c r="CA507" i="1"/>
  <c r="CA508" i="1"/>
  <c r="CA509" i="1"/>
  <c r="CA510" i="1"/>
  <c r="CA511" i="1"/>
  <c r="CA512" i="1"/>
  <c r="CA513" i="1"/>
  <c r="CA514" i="1"/>
  <c r="CA515" i="1"/>
  <c r="CA516" i="1"/>
  <c r="CA517" i="1"/>
  <c r="CA518" i="1"/>
  <c r="CA519" i="1"/>
  <c r="CA520" i="1"/>
  <c r="CA521" i="1"/>
  <c r="CA522" i="1"/>
  <c r="CA523" i="1"/>
  <c r="CA524" i="1"/>
  <c r="CA525" i="1"/>
  <c r="CA526" i="1"/>
  <c r="CA527" i="1"/>
  <c r="CA528" i="1"/>
  <c r="CA529" i="1"/>
  <c r="CA530" i="1"/>
  <c r="CA531" i="1"/>
  <c r="CA532" i="1"/>
  <c r="CA533" i="1"/>
  <c r="CA534" i="1"/>
  <c r="CA535" i="1"/>
  <c r="CA536" i="1"/>
  <c r="CA537" i="1"/>
  <c r="CA538" i="1"/>
  <c r="CA539" i="1"/>
  <c r="CA540" i="1"/>
  <c r="CA541" i="1"/>
  <c r="CA542" i="1"/>
  <c r="CA543" i="1"/>
  <c r="CA544" i="1"/>
  <c r="CA545" i="1"/>
  <c r="CA546" i="1"/>
  <c r="CA547" i="1"/>
  <c r="CA548" i="1"/>
  <c r="CA549" i="1"/>
  <c r="CA550" i="1"/>
  <c r="CA551" i="1"/>
  <c r="CA552" i="1"/>
  <c r="CA553" i="1"/>
  <c r="CA554" i="1"/>
  <c r="CA555" i="1"/>
  <c r="CA556" i="1"/>
  <c r="CA557" i="1"/>
  <c r="CA558" i="1"/>
  <c r="CA559" i="1"/>
  <c r="CA560" i="1"/>
  <c r="CA561" i="1"/>
  <c r="CA562" i="1"/>
  <c r="CA563" i="1"/>
  <c r="CA564" i="1"/>
  <c r="CA565" i="1"/>
  <c r="CA566" i="1"/>
  <c r="CA567" i="1"/>
  <c r="CA568" i="1"/>
  <c r="CA569" i="1"/>
  <c r="CA570" i="1"/>
  <c r="CA571" i="1"/>
  <c r="CA572" i="1"/>
  <c r="CA573" i="1"/>
  <c r="CA574" i="1"/>
  <c r="CA575" i="1"/>
  <c r="CA576" i="1"/>
  <c r="CA577" i="1"/>
  <c r="CA578" i="1"/>
  <c r="CA579" i="1"/>
  <c r="CA580" i="1"/>
  <c r="CA581" i="1"/>
  <c r="CA582" i="1"/>
  <c r="CA583" i="1"/>
  <c r="CA584" i="1"/>
  <c r="CA585" i="1"/>
  <c r="CA586" i="1"/>
  <c r="CA587" i="1"/>
  <c r="CA588" i="1"/>
  <c r="CA589" i="1"/>
  <c r="CA590" i="1"/>
  <c r="CA591" i="1"/>
  <c r="CA592" i="1"/>
  <c r="CA593" i="1"/>
  <c r="CA594" i="1"/>
  <c r="CA595" i="1"/>
  <c r="CA596" i="1"/>
  <c r="CA597" i="1"/>
  <c r="CA598" i="1"/>
  <c r="CA599" i="1"/>
  <c r="CA600" i="1"/>
  <c r="CA601" i="1"/>
  <c r="CA602" i="1"/>
  <c r="CA603" i="1"/>
  <c r="CA604" i="1"/>
  <c r="CA605" i="1"/>
  <c r="CA606" i="1"/>
  <c r="CA607" i="1"/>
  <c r="CA608" i="1"/>
  <c r="CA609" i="1"/>
  <c r="CA610" i="1"/>
  <c r="CA611" i="1"/>
  <c r="CA612" i="1"/>
  <c r="CA613" i="1"/>
  <c r="CA614" i="1"/>
  <c r="CA615" i="1"/>
  <c r="CA616" i="1"/>
  <c r="CA617" i="1"/>
  <c r="CA618" i="1"/>
  <c r="CA619" i="1"/>
  <c r="CA620" i="1"/>
  <c r="CA621" i="1"/>
  <c r="CA622" i="1"/>
  <c r="CA623" i="1"/>
  <c r="CA624" i="1"/>
  <c r="CA625" i="1"/>
  <c r="CA626" i="1"/>
  <c r="CA627" i="1"/>
  <c r="CA628" i="1"/>
  <c r="CA629" i="1"/>
  <c r="CA630" i="1"/>
  <c r="CA631" i="1"/>
  <c r="CA632" i="1"/>
  <c r="CA633" i="1"/>
  <c r="CA634" i="1"/>
  <c r="CA635" i="1"/>
  <c r="CA636" i="1"/>
  <c r="CA637" i="1"/>
  <c r="CA638" i="1"/>
  <c r="CA639" i="1"/>
  <c r="CA640" i="1"/>
  <c r="CA641" i="1"/>
  <c r="CA642" i="1"/>
  <c r="CA643" i="1"/>
  <c r="CA644" i="1"/>
  <c r="CA645" i="1"/>
  <c r="CA646" i="1"/>
  <c r="CA647" i="1"/>
  <c r="CA648" i="1"/>
  <c r="CA649" i="1"/>
  <c r="CA650" i="1"/>
  <c r="CA651" i="1"/>
  <c r="CA652" i="1"/>
  <c r="CA653" i="1"/>
  <c r="CA654" i="1"/>
  <c r="CA655" i="1"/>
  <c r="CA656" i="1"/>
  <c r="CA657" i="1"/>
  <c r="CA658" i="1"/>
  <c r="CA659" i="1"/>
  <c r="CA660" i="1"/>
  <c r="CA661" i="1"/>
  <c r="CA662" i="1"/>
  <c r="CA663" i="1"/>
  <c r="CA664" i="1"/>
  <c r="CA665" i="1"/>
  <c r="CA666" i="1"/>
  <c r="CA667" i="1"/>
  <c r="CA668" i="1"/>
  <c r="CA669" i="1"/>
  <c r="CA670" i="1"/>
  <c r="CA671" i="1"/>
  <c r="CA672" i="1"/>
  <c r="CA673" i="1"/>
  <c r="CA674" i="1"/>
  <c r="CA675" i="1"/>
  <c r="CA676" i="1"/>
  <c r="CA677" i="1"/>
  <c r="CA678" i="1"/>
  <c r="CA679" i="1"/>
  <c r="CA680" i="1"/>
  <c r="CA681" i="1"/>
  <c r="CA682" i="1"/>
  <c r="CA683" i="1"/>
  <c r="CA684" i="1"/>
  <c r="CA685" i="1"/>
  <c r="CA686" i="1"/>
  <c r="CA687" i="1"/>
  <c r="CA688" i="1"/>
  <c r="CA689" i="1"/>
  <c r="CA690" i="1"/>
  <c r="CA691" i="1"/>
  <c r="CA692" i="1"/>
  <c r="CA693" i="1"/>
  <c r="CA694" i="1"/>
  <c r="CA695" i="1"/>
  <c r="CA696" i="1"/>
  <c r="CA697" i="1"/>
  <c r="CA698" i="1"/>
  <c r="CA699" i="1"/>
  <c r="CA700" i="1"/>
  <c r="CA701" i="1"/>
  <c r="CA3" i="1"/>
  <c r="D1" i="4"/>
  <c r="H3" i="2"/>
  <c r="H5" i="2"/>
  <c r="H6" i="2"/>
  <c r="H7" i="2"/>
  <c r="H8" i="2"/>
  <c r="H9" i="2"/>
  <c r="H10" i="2"/>
  <c r="H11" i="2"/>
  <c r="H12" i="2"/>
  <c r="H13" i="2"/>
  <c r="H14" i="2"/>
  <c r="H15" i="2"/>
  <c r="H16" i="2"/>
  <c r="H17" i="2"/>
  <c r="H18" i="2"/>
  <c r="H19"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6" i="2"/>
  <c r="H57"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2" i="2"/>
  <c r="F2" i="2"/>
  <c r="F3" i="2"/>
  <c r="F5" i="2"/>
  <c r="F6" i="2"/>
  <c r="F7" i="2"/>
  <c r="F8" i="2"/>
  <c r="F9" i="2"/>
  <c r="F10" i="2"/>
  <c r="F11" i="2"/>
  <c r="F12" i="2"/>
  <c r="F13" i="2"/>
  <c r="F14" i="2"/>
  <c r="F15" i="2"/>
  <c r="F16" i="2"/>
  <c r="F17" i="2"/>
  <c r="G17" i="2" s="1"/>
  <c r="F18" i="2"/>
  <c r="F19" i="2"/>
  <c r="F21" i="2"/>
  <c r="G21" i="2" s="1"/>
  <c r="F22" i="2"/>
  <c r="F23" i="2"/>
  <c r="G23" i="2" s="1"/>
  <c r="F24" i="2"/>
  <c r="F25" i="2"/>
  <c r="F26" i="2"/>
  <c r="F27" i="2"/>
  <c r="F28" i="2"/>
  <c r="F29" i="2"/>
  <c r="F30" i="2"/>
  <c r="G30" i="2" s="1"/>
  <c r="F31" i="2"/>
  <c r="F32" i="2"/>
  <c r="F33" i="2"/>
  <c r="F34" i="2"/>
  <c r="F35" i="2"/>
  <c r="F36" i="2"/>
  <c r="F37" i="2"/>
  <c r="F38" i="2"/>
  <c r="F39" i="2"/>
  <c r="F40" i="2"/>
  <c r="F41" i="2"/>
  <c r="F42" i="2"/>
  <c r="G42" i="2" s="1"/>
  <c r="F43" i="2"/>
  <c r="F44" i="2"/>
  <c r="F45" i="2"/>
  <c r="F46" i="2"/>
  <c r="F47" i="2"/>
  <c r="F48" i="2"/>
  <c r="F49" i="2"/>
  <c r="F50" i="2"/>
  <c r="F51" i="2"/>
  <c r="F52" i="2"/>
  <c r="G52" i="2" s="1"/>
  <c r="F53" i="2"/>
  <c r="F54" i="2"/>
  <c r="F56" i="2"/>
  <c r="F57" i="2"/>
  <c r="F62" i="2"/>
  <c r="F63" i="2"/>
  <c r="G63" i="2" s="1"/>
  <c r="F64" i="2"/>
  <c r="F65" i="2"/>
  <c r="F66" i="2"/>
  <c r="G66" i="2" s="1"/>
  <c r="F67" i="2"/>
  <c r="G67" i="2" s="1"/>
  <c r="F68" i="2"/>
  <c r="F69" i="2"/>
  <c r="G69" i="2" s="1"/>
  <c r="F70" i="2"/>
  <c r="G70" i="2" s="1"/>
  <c r="F71" i="2"/>
  <c r="F72" i="2"/>
  <c r="F73" i="2"/>
  <c r="G73" i="2" s="1"/>
  <c r="F74" i="2"/>
  <c r="F75" i="2"/>
  <c r="G75" i="2" s="1"/>
  <c r="F76" i="2"/>
  <c r="F77" i="2"/>
  <c r="F78" i="2"/>
  <c r="F79" i="2"/>
  <c r="F80" i="2"/>
  <c r="F81" i="2"/>
  <c r="F82" i="2"/>
  <c r="F83" i="2"/>
  <c r="F84" i="2"/>
  <c r="G84" i="2" s="1"/>
  <c r="F85" i="2"/>
  <c r="F86" i="2"/>
  <c r="F87" i="2"/>
  <c r="F88" i="2"/>
  <c r="F89" i="2"/>
  <c r="G89" i="2" s="1"/>
  <c r="F90" i="2"/>
  <c r="F91" i="2"/>
  <c r="F92" i="2"/>
  <c r="F93" i="2"/>
  <c r="G93" i="2" s="1"/>
  <c r="F94" i="2"/>
  <c r="G94" i="2" s="1"/>
  <c r="F95" i="2"/>
  <c r="F96" i="2"/>
  <c r="G96" i="2" s="1"/>
  <c r="F97" i="2"/>
  <c r="F98" i="2"/>
  <c r="F99" i="2"/>
  <c r="G99" i="2" s="1"/>
  <c r="F100" i="2"/>
  <c r="F101" i="2"/>
  <c r="F102" i="2"/>
  <c r="G102" i="2" s="1"/>
  <c r="F103" i="2"/>
  <c r="G103" i="2" s="1"/>
  <c r="F104" i="2"/>
  <c r="F105" i="2"/>
  <c r="F106" i="2"/>
  <c r="G106" i="2" s="1"/>
  <c r="F107" i="2"/>
  <c r="F108" i="2"/>
  <c r="F109" i="2"/>
  <c r="F110" i="2"/>
  <c r="F111" i="2"/>
  <c r="F112" i="2"/>
  <c r="F113" i="2"/>
  <c r="F114" i="2"/>
  <c r="AW84" i="1"/>
  <c r="AX84" i="1"/>
  <c r="AY84" i="1"/>
  <c r="AZ84" i="1"/>
  <c r="BA84" i="1"/>
  <c r="BB84" i="1"/>
  <c r="BC84" i="1"/>
  <c r="BD84" i="1"/>
  <c r="BE84" i="1"/>
  <c r="BF84" i="1"/>
  <c r="BG84" i="1"/>
  <c r="BH84" i="1"/>
  <c r="BI84" i="1"/>
  <c r="BJ84" i="1"/>
  <c r="BK84" i="1"/>
  <c r="BL84" i="1"/>
  <c r="BM84" i="1"/>
  <c r="BN84" i="1"/>
  <c r="BO84" i="1"/>
  <c r="BP84" i="1"/>
  <c r="BQ84" i="1"/>
  <c r="BR84" i="1"/>
  <c r="BS84" i="1"/>
  <c r="BT84" i="1"/>
  <c r="BU84" i="1"/>
  <c r="BV84" i="1"/>
  <c r="BW84" i="1"/>
  <c r="BX84" i="1"/>
  <c r="BY84" i="1"/>
  <c r="AW85" i="1"/>
  <c r="AX85" i="1"/>
  <c r="AY85" i="1"/>
  <c r="AZ85" i="1"/>
  <c r="BA85" i="1"/>
  <c r="BB85" i="1"/>
  <c r="BC85" i="1"/>
  <c r="BD85" i="1"/>
  <c r="BE85" i="1"/>
  <c r="BF85" i="1"/>
  <c r="BG85" i="1"/>
  <c r="BH85" i="1"/>
  <c r="BI85" i="1"/>
  <c r="BJ85" i="1"/>
  <c r="BK85" i="1"/>
  <c r="BL85" i="1"/>
  <c r="BM85" i="1"/>
  <c r="BN85" i="1"/>
  <c r="BO85" i="1"/>
  <c r="BP85" i="1"/>
  <c r="BQ85" i="1"/>
  <c r="BR85" i="1"/>
  <c r="BS85" i="1"/>
  <c r="BT85" i="1"/>
  <c r="BU85" i="1"/>
  <c r="BV85" i="1"/>
  <c r="BW85" i="1"/>
  <c r="BX85" i="1"/>
  <c r="BY85" i="1"/>
  <c r="AW86" i="1"/>
  <c r="AX86" i="1"/>
  <c r="AY86" i="1"/>
  <c r="AZ86" i="1"/>
  <c r="BA86" i="1"/>
  <c r="BB86" i="1"/>
  <c r="BC86" i="1"/>
  <c r="BD86" i="1"/>
  <c r="BE86" i="1"/>
  <c r="BF86" i="1"/>
  <c r="BG86" i="1"/>
  <c r="BH86" i="1"/>
  <c r="BI86" i="1"/>
  <c r="BJ86" i="1"/>
  <c r="BK86" i="1"/>
  <c r="BL86" i="1"/>
  <c r="BM86" i="1"/>
  <c r="BN86" i="1"/>
  <c r="BO86" i="1"/>
  <c r="BP86" i="1"/>
  <c r="BQ86" i="1"/>
  <c r="BR86" i="1"/>
  <c r="BS86" i="1"/>
  <c r="BT86" i="1"/>
  <c r="BU86" i="1"/>
  <c r="BV86" i="1"/>
  <c r="BW86" i="1"/>
  <c r="BX86" i="1"/>
  <c r="BY86" i="1"/>
  <c r="AW87" i="1"/>
  <c r="AX87" i="1"/>
  <c r="AY87" i="1"/>
  <c r="AZ87" i="1"/>
  <c r="BA87" i="1"/>
  <c r="BB87" i="1"/>
  <c r="BC87" i="1"/>
  <c r="BD87" i="1"/>
  <c r="BE87" i="1"/>
  <c r="BF87" i="1"/>
  <c r="BG87" i="1"/>
  <c r="BH87" i="1"/>
  <c r="BI87" i="1"/>
  <c r="BJ87" i="1"/>
  <c r="BK87" i="1"/>
  <c r="BL87" i="1"/>
  <c r="BM87" i="1"/>
  <c r="BN87" i="1"/>
  <c r="BO87" i="1"/>
  <c r="BP87" i="1"/>
  <c r="BQ87" i="1"/>
  <c r="BR87" i="1"/>
  <c r="BS87" i="1"/>
  <c r="BT87" i="1"/>
  <c r="BU87" i="1"/>
  <c r="BV87" i="1"/>
  <c r="BW87" i="1"/>
  <c r="BX87" i="1"/>
  <c r="BY87" i="1"/>
  <c r="AW88" i="1"/>
  <c r="AX88" i="1"/>
  <c r="AY88" i="1"/>
  <c r="AZ88" i="1"/>
  <c r="BA88" i="1"/>
  <c r="BB88" i="1"/>
  <c r="BC88" i="1"/>
  <c r="BD88" i="1"/>
  <c r="BE88" i="1"/>
  <c r="BF88" i="1"/>
  <c r="BG88" i="1"/>
  <c r="BH88" i="1"/>
  <c r="BI88" i="1"/>
  <c r="BJ88" i="1"/>
  <c r="BK88" i="1"/>
  <c r="BL88" i="1"/>
  <c r="BM88" i="1"/>
  <c r="BN88" i="1"/>
  <c r="BO88" i="1"/>
  <c r="BP88" i="1"/>
  <c r="BQ88" i="1"/>
  <c r="BR88" i="1"/>
  <c r="BS88" i="1"/>
  <c r="BT88" i="1"/>
  <c r="BU88" i="1"/>
  <c r="BV88" i="1"/>
  <c r="BW88" i="1"/>
  <c r="BX88" i="1"/>
  <c r="BY88" i="1"/>
  <c r="AW89" i="1"/>
  <c r="AX89" i="1"/>
  <c r="AY89" i="1"/>
  <c r="AZ89" i="1"/>
  <c r="BA89" i="1"/>
  <c r="BB89" i="1"/>
  <c r="BC89" i="1"/>
  <c r="BD89" i="1"/>
  <c r="BE89" i="1"/>
  <c r="BF89" i="1"/>
  <c r="BG89" i="1"/>
  <c r="BH89" i="1"/>
  <c r="BI89" i="1"/>
  <c r="BJ89" i="1"/>
  <c r="BK89" i="1"/>
  <c r="BL89" i="1"/>
  <c r="BM89" i="1"/>
  <c r="BN89" i="1"/>
  <c r="BO89" i="1"/>
  <c r="BP89" i="1"/>
  <c r="BQ89" i="1"/>
  <c r="BR89" i="1"/>
  <c r="BS89" i="1"/>
  <c r="BT89" i="1"/>
  <c r="BU89" i="1"/>
  <c r="BV89" i="1"/>
  <c r="BW89" i="1"/>
  <c r="BX89" i="1"/>
  <c r="BY89" i="1"/>
  <c r="AW90" i="1"/>
  <c r="AX90" i="1"/>
  <c r="AY90" i="1"/>
  <c r="AZ90" i="1"/>
  <c r="BA90" i="1"/>
  <c r="BB90" i="1"/>
  <c r="BC90" i="1"/>
  <c r="BD90" i="1"/>
  <c r="BE90" i="1"/>
  <c r="BF90" i="1"/>
  <c r="BG90" i="1"/>
  <c r="BH90" i="1"/>
  <c r="BI90" i="1"/>
  <c r="BJ90" i="1"/>
  <c r="BK90" i="1"/>
  <c r="BL90" i="1"/>
  <c r="BM90" i="1"/>
  <c r="BN90" i="1"/>
  <c r="BO90" i="1"/>
  <c r="BP90" i="1"/>
  <c r="BQ90" i="1"/>
  <c r="BR90" i="1"/>
  <c r="BS90" i="1"/>
  <c r="BT90" i="1"/>
  <c r="BU90" i="1"/>
  <c r="BV90" i="1"/>
  <c r="BW90" i="1"/>
  <c r="BX90" i="1"/>
  <c r="BY90" i="1"/>
  <c r="AW91" i="1"/>
  <c r="AX91" i="1"/>
  <c r="AY91" i="1"/>
  <c r="AZ91" i="1"/>
  <c r="BA91" i="1"/>
  <c r="BB91" i="1"/>
  <c r="BC91" i="1"/>
  <c r="BD91" i="1"/>
  <c r="BE91" i="1"/>
  <c r="BF91" i="1"/>
  <c r="BG91" i="1"/>
  <c r="BH91" i="1"/>
  <c r="BI91" i="1"/>
  <c r="BJ91" i="1"/>
  <c r="BK91" i="1"/>
  <c r="BL91" i="1"/>
  <c r="BM91" i="1"/>
  <c r="BN91" i="1"/>
  <c r="BO91" i="1"/>
  <c r="BP91" i="1"/>
  <c r="BQ91" i="1"/>
  <c r="BR91" i="1"/>
  <c r="BS91" i="1"/>
  <c r="BT91" i="1"/>
  <c r="BU91" i="1"/>
  <c r="BV91" i="1"/>
  <c r="BW91" i="1"/>
  <c r="BX91" i="1"/>
  <c r="BY91" i="1"/>
  <c r="AW92" i="1"/>
  <c r="AX92" i="1"/>
  <c r="AY92" i="1"/>
  <c r="AZ92" i="1"/>
  <c r="BA92" i="1"/>
  <c r="BB92" i="1"/>
  <c r="BC92" i="1"/>
  <c r="BD92" i="1"/>
  <c r="BE92" i="1"/>
  <c r="BF92" i="1"/>
  <c r="BG92" i="1"/>
  <c r="BH92" i="1"/>
  <c r="BI92" i="1"/>
  <c r="BJ92" i="1"/>
  <c r="BK92" i="1"/>
  <c r="BL92" i="1"/>
  <c r="BM92" i="1"/>
  <c r="BN92" i="1"/>
  <c r="BO92" i="1"/>
  <c r="BP92" i="1"/>
  <c r="BQ92" i="1"/>
  <c r="BR92" i="1"/>
  <c r="BS92" i="1"/>
  <c r="BT92" i="1"/>
  <c r="BU92" i="1"/>
  <c r="BV92" i="1"/>
  <c r="BW92" i="1"/>
  <c r="BX92" i="1"/>
  <c r="BY92" i="1"/>
  <c r="AW93" i="1"/>
  <c r="AX93" i="1"/>
  <c r="AY93" i="1"/>
  <c r="AZ93" i="1"/>
  <c r="BA93" i="1"/>
  <c r="BB93" i="1"/>
  <c r="BC93" i="1"/>
  <c r="BD93" i="1"/>
  <c r="BE93" i="1"/>
  <c r="BF93" i="1"/>
  <c r="BG93" i="1"/>
  <c r="BH93" i="1"/>
  <c r="BI93" i="1"/>
  <c r="BJ93" i="1"/>
  <c r="BK93" i="1"/>
  <c r="BL93" i="1"/>
  <c r="BM93" i="1"/>
  <c r="BN93" i="1"/>
  <c r="BO93" i="1"/>
  <c r="BP93" i="1"/>
  <c r="BQ93" i="1"/>
  <c r="BR93" i="1"/>
  <c r="BS93" i="1"/>
  <c r="BT93" i="1"/>
  <c r="BU93" i="1"/>
  <c r="BV93" i="1"/>
  <c r="BW93" i="1"/>
  <c r="BX93" i="1"/>
  <c r="BY93" i="1"/>
  <c r="AW94" i="1"/>
  <c r="AX94" i="1"/>
  <c r="AY94" i="1"/>
  <c r="AZ94" i="1"/>
  <c r="BA94" i="1"/>
  <c r="BB94" i="1"/>
  <c r="BC94" i="1"/>
  <c r="BD94" i="1"/>
  <c r="BE94" i="1"/>
  <c r="BF94" i="1"/>
  <c r="BG94" i="1"/>
  <c r="BH94" i="1"/>
  <c r="BI94" i="1"/>
  <c r="BJ94" i="1"/>
  <c r="BK94" i="1"/>
  <c r="BL94" i="1"/>
  <c r="BM94" i="1"/>
  <c r="BN94" i="1"/>
  <c r="BO94" i="1"/>
  <c r="BP94" i="1"/>
  <c r="BQ94" i="1"/>
  <c r="BR94" i="1"/>
  <c r="BS94" i="1"/>
  <c r="BT94" i="1"/>
  <c r="BU94" i="1"/>
  <c r="BV94" i="1"/>
  <c r="BW94" i="1"/>
  <c r="BX94" i="1"/>
  <c r="BY94" i="1"/>
  <c r="AW95" i="1"/>
  <c r="AX95" i="1"/>
  <c r="AY95" i="1"/>
  <c r="AZ95" i="1"/>
  <c r="BA95" i="1"/>
  <c r="BB95" i="1"/>
  <c r="BC95" i="1"/>
  <c r="BD95" i="1"/>
  <c r="BE95" i="1"/>
  <c r="BF95" i="1"/>
  <c r="BG95" i="1"/>
  <c r="BH95" i="1"/>
  <c r="BI95" i="1"/>
  <c r="BJ95" i="1"/>
  <c r="BK95" i="1"/>
  <c r="BL95" i="1"/>
  <c r="BM95" i="1"/>
  <c r="BN95" i="1"/>
  <c r="BO95" i="1"/>
  <c r="BP95" i="1"/>
  <c r="BQ95" i="1"/>
  <c r="BR95" i="1"/>
  <c r="BS95" i="1"/>
  <c r="BT95" i="1"/>
  <c r="BU95" i="1"/>
  <c r="BV95" i="1"/>
  <c r="BW95" i="1"/>
  <c r="BX95" i="1"/>
  <c r="BY95" i="1"/>
  <c r="AW96" i="1"/>
  <c r="AX96" i="1"/>
  <c r="AY96" i="1"/>
  <c r="AZ96" i="1"/>
  <c r="BA96" i="1"/>
  <c r="BB96" i="1"/>
  <c r="BC96" i="1"/>
  <c r="BD96" i="1"/>
  <c r="BE96" i="1"/>
  <c r="BF96" i="1"/>
  <c r="BG96" i="1"/>
  <c r="BH96" i="1"/>
  <c r="BI96" i="1"/>
  <c r="BJ96" i="1"/>
  <c r="BK96" i="1"/>
  <c r="BL96" i="1"/>
  <c r="BM96" i="1"/>
  <c r="BN96" i="1"/>
  <c r="BO96" i="1"/>
  <c r="BP96" i="1"/>
  <c r="BQ96" i="1"/>
  <c r="BR96" i="1"/>
  <c r="BS96" i="1"/>
  <c r="BT96" i="1"/>
  <c r="BU96" i="1"/>
  <c r="BV96" i="1"/>
  <c r="BW96" i="1"/>
  <c r="BX96" i="1"/>
  <c r="BY96" i="1"/>
  <c r="AW97" i="1"/>
  <c r="AX97" i="1"/>
  <c r="AY97" i="1"/>
  <c r="AZ97" i="1"/>
  <c r="BA97" i="1"/>
  <c r="BB97" i="1"/>
  <c r="BC97" i="1"/>
  <c r="BD97" i="1"/>
  <c r="BE97" i="1"/>
  <c r="BF97" i="1"/>
  <c r="BG97" i="1"/>
  <c r="BH97" i="1"/>
  <c r="BI97" i="1"/>
  <c r="BJ97" i="1"/>
  <c r="BK97" i="1"/>
  <c r="BL97" i="1"/>
  <c r="BM97" i="1"/>
  <c r="BN97" i="1"/>
  <c r="BO97" i="1"/>
  <c r="BP97" i="1"/>
  <c r="BQ97" i="1"/>
  <c r="BR97" i="1"/>
  <c r="BS97" i="1"/>
  <c r="BT97" i="1"/>
  <c r="BU97" i="1"/>
  <c r="BV97" i="1"/>
  <c r="BW97" i="1"/>
  <c r="BX97" i="1"/>
  <c r="BY97" i="1"/>
  <c r="AW98" i="1"/>
  <c r="AX98" i="1"/>
  <c r="AY98" i="1"/>
  <c r="AZ98" i="1"/>
  <c r="BA98" i="1"/>
  <c r="BB98" i="1"/>
  <c r="BC98" i="1"/>
  <c r="BD98" i="1"/>
  <c r="BE98" i="1"/>
  <c r="BF98" i="1"/>
  <c r="BG98" i="1"/>
  <c r="BH98" i="1"/>
  <c r="BI98" i="1"/>
  <c r="BJ98" i="1"/>
  <c r="BK98" i="1"/>
  <c r="BL98" i="1"/>
  <c r="BM98" i="1"/>
  <c r="BN98" i="1"/>
  <c r="BO98" i="1"/>
  <c r="BP98" i="1"/>
  <c r="BQ98" i="1"/>
  <c r="BR98" i="1"/>
  <c r="BS98" i="1"/>
  <c r="BT98" i="1"/>
  <c r="BU98" i="1"/>
  <c r="BV98" i="1"/>
  <c r="BW98" i="1"/>
  <c r="BX98" i="1"/>
  <c r="BY98" i="1"/>
  <c r="AW99" i="1"/>
  <c r="AX99" i="1"/>
  <c r="AY99" i="1"/>
  <c r="AZ99" i="1"/>
  <c r="BA99" i="1"/>
  <c r="BB99" i="1"/>
  <c r="BC99" i="1"/>
  <c r="BD99" i="1"/>
  <c r="BE99" i="1"/>
  <c r="BF99" i="1"/>
  <c r="BG99" i="1"/>
  <c r="BH99" i="1"/>
  <c r="BI99" i="1"/>
  <c r="BJ99" i="1"/>
  <c r="BK99" i="1"/>
  <c r="BL99" i="1"/>
  <c r="BM99" i="1"/>
  <c r="BN99" i="1"/>
  <c r="BO99" i="1"/>
  <c r="BP99" i="1"/>
  <c r="BQ99" i="1"/>
  <c r="BR99" i="1"/>
  <c r="BS99" i="1"/>
  <c r="BT99" i="1"/>
  <c r="BU99" i="1"/>
  <c r="BV99" i="1"/>
  <c r="BW99" i="1"/>
  <c r="BX99" i="1"/>
  <c r="BY99" i="1"/>
  <c r="AW100" i="1"/>
  <c r="AX100" i="1"/>
  <c r="AY100" i="1"/>
  <c r="AZ100" i="1"/>
  <c r="BA100" i="1"/>
  <c r="BB100" i="1"/>
  <c r="BC100" i="1"/>
  <c r="BD100" i="1"/>
  <c r="BE100" i="1"/>
  <c r="BF100" i="1"/>
  <c r="BG100" i="1"/>
  <c r="BH100" i="1"/>
  <c r="BI100" i="1"/>
  <c r="BJ100" i="1"/>
  <c r="BK100" i="1"/>
  <c r="BL100" i="1"/>
  <c r="BM100" i="1"/>
  <c r="BN100" i="1"/>
  <c r="BO100" i="1"/>
  <c r="BP100" i="1"/>
  <c r="BQ100" i="1"/>
  <c r="BR100" i="1"/>
  <c r="BS100" i="1"/>
  <c r="BT100" i="1"/>
  <c r="BU100" i="1"/>
  <c r="BV100" i="1"/>
  <c r="BW100" i="1"/>
  <c r="BX100" i="1"/>
  <c r="BY100" i="1"/>
  <c r="AW101" i="1"/>
  <c r="AX101" i="1"/>
  <c r="AY101" i="1"/>
  <c r="AZ101" i="1"/>
  <c r="BA101" i="1"/>
  <c r="BB101" i="1"/>
  <c r="BC101" i="1"/>
  <c r="BD101" i="1"/>
  <c r="BE101" i="1"/>
  <c r="BF101" i="1"/>
  <c r="BG101" i="1"/>
  <c r="BH101" i="1"/>
  <c r="BI101" i="1"/>
  <c r="BJ101" i="1"/>
  <c r="BK101" i="1"/>
  <c r="BL101" i="1"/>
  <c r="BM101" i="1"/>
  <c r="BN101" i="1"/>
  <c r="BO101" i="1"/>
  <c r="BP101" i="1"/>
  <c r="BQ101" i="1"/>
  <c r="BR101" i="1"/>
  <c r="BS101" i="1"/>
  <c r="BT101" i="1"/>
  <c r="BU101" i="1"/>
  <c r="BV101" i="1"/>
  <c r="BW101" i="1"/>
  <c r="BX101" i="1"/>
  <c r="BY101" i="1"/>
  <c r="AW102" i="1"/>
  <c r="AX102" i="1"/>
  <c r="AY102" i="1"/>
  <c r="AZ102" i="1"/>
  <c r="BA102" i="1"/>
  <c r="BB102" i="1"/>
  <c r="BC102" i="1"/>
  <c r="BD102" i="1"/>
  <c r="BE102" i="1"/>
  <c r="BF102" i="1"/>
  <c r="BG102" i="1"/>
  <c r="BH102" i="1"/>
  <c r="BI102" i="1"/>
  <c r="BJ102" i="1"/>
  <c r="BK102" i="1"/>
  <c r="BL102" i="1"/>
  <c r="BM102" i="1"/>
  <c r="BN102" i="1"/>
  <c r="BO102" i="1"/>
  <c r="BP102" i="1"/>
  <c r="BQ102" i="1"/>
  <c r="BR102" i="1"/>
  <c r="BS102" i="1"/>
  <c r="BT102" i="1"/>
  <c r="BU102" i="1"/>
  <c r="BV102" i="1"/>
  <c r="BW102" i="1"/>
  <c r="BX102" i="1"/>
  <c r="BY102" i="1"/>
  <c r="AW103" i="1"/>
  <c r="AX103" i="1"/>
  <c r="AY103" i="1"/>
  <c r="AZ103" i="1"/>
  <c r="BA103" i="1"/>
  <c r="BB103" i="1"/>
  <c r="BC103" i="1"/>
  <c r="BD103" i="1"/>
  <c r="BE103" i="1"/>
  <c r="BF103" i="1"/>
  <c r="BG103" i="1"/>
  <c r="BH103" i="1"/>
  <c r="BI103" i="1"/>
  <c r="BJ103" i="1"/>
  <c r="BK103" i="1"/>
  <c r="BL103" i="1"/>
  <c r="BM103" i="1"/>
  <c r="BN103" i="1"/>
  <c r="BO103" i="1"/>
  <c r="BP103" i="1"/>
  <c r="BQ103" i="1"/>
  <c r="BR103" i="1"/>
  <c r="BS103" i="1"/>
  <c r="BT103" i="1"/>
  <c r="BU103" i="1"/>
  <c r="BV103" i="1"/>
  <c r="BW103" i="1"/>
  <c r="BX103" i="1"/>
  <c r="BY103" i="1"/>
  <c r="AW104" i="1"/>
  <c r="AX104" i="1"/>
  <c r="AY104" i="1"/>
  <c r="AZ104" i="1"/>
  <c r="BA104" i="1"/>
  <c r="BB104" i="1"/>
  <c r="BC104" i="1"/>
  <c r="BD104" i="1"/>
  <c r="BE104" i="1"/>
  <c r="BF104" i="1"/>
  <c r="BG104" i="1"/>
  <c r="BH104" i="1"/>
  <c r="BI104" i="1"/>
  <c r="BJ104" i="1"/>
  <c r="BK104" i="1"/>
  <c r="BL104" i="1"/>
  <c r="BM104" i="1"/>
  <c r="BN104" i="1"/>
  <c r="BO104" i="1"/>
  <c r="BP104" i="1"/>
  <c r="BQ104" i="1"/>
  <c r="BR104" i="1"/>
  <c r="BS104" i="1"/>
  <c r="BT104" i="1"/>
  <c r="BU104" i="1"/>
  <c r="BV104" i="1"/>
  <c r="BW104" i="1"/>
  <c r="BX104" i="1"/>
  <c r="BY104" i="1"/>
  <c r="AW105" i="1"/>
  <c r="AX105" i="1"/>
  <c r="AY105" i="1"/>
  <c r="AZ105" i="1"/>
  <c r="BA105" i="1"/>
  <c r="BB105" i="1"/>
  <c r="BC105" i="1"/>
  <c r="BD105" i="1"/>
  <c r="BE105" i="1"/>
  <c r="BF105" i="1"/>
  <c r="BG105" i="1"/>
  <c r="BH105" i="1"/>
  <c r="BI105" i="1"/>
  <c r="BJ105" i="1"/>
  <c r="BK105" i="1"/>
  <c r="BL105" i="1"/>
  <c r="BM105" i="1"/>
  <c r="BN105" i="1"/>
  <c r="BO105" i="1"/>
  <c r="BP105" i="1"/>
  <c r="BQ105" i="1"/>
  <c r="BR105" i="1"/>
  <c r="BS105" i="1"/>
  <c r="BT105" i="1"/>
  <c r="BU105" i="1"/>
  <c r="BV105" i="1"/>
  <c r="BW105" i="1"/>
  <c r="BX105" i="1"/>
  <c r="BY105" i="1"/>
  <c r="AW106" i="1"/>
  <c r="AX106" i="1"/>
  <c r="AY106" i="1"/>
  <c r="AZ106" i="1"/>
  <c r="BA106" i="1"/>
  <c r="BB106" i="1"/>
  <c r="BC106" i="1"/>
  <c r="BD106" i="1"/>
  <c r="BE106" i="1"/>
  <c r="BF106" i="1"/>
  <c r="BG106" i="1"/>
  <c r="BH106" i="1"/>
  <c r="BI106" i="1"/>
  <c r="BJ106" i="1"/>
  <c r="BK106" i="1"/>
  <c r="BL106" i="1"/>
  <c r="BM106" i="1"/>
  <c r="BN106" i="1"/>
  <c r="BO106" i="1"/>
  <c r="BP106" i="1"/>
  <c r="BQ106" i="1"/>
  <c r="BR106" i="1"/>
  <c r="BS106" i="1"/>
  <c r="BT106" i="1"/>
  <c r="BU106" i="1"/>
  <c r="BV106" i="1"/>
  <c r="BW106" i="1"/>
  <c r="BX106" i="1"/>
  <c r="BY106" i="1"/>
  <c r="AW107" i="1"/>
  <c r="AX107" i="1"/>
  <c r="AY107" i="1"/>
  <c r="AZ107" i="1"/>
  <c r="BA107" i="1"/>
  <c r="BB107" i="1"/>
  <c r="BC107" i="1"/>
  <c r="BD107" i="1"/>
  <c r="BE107" i="1"/>
  <c r="BF107" i="1"/>
  <c r="BG107" i="1"/>
  <c r="BH107" i="1"/>
  <c r="BI107" i="1"/>
  <c r="BJ107" i="1"/>
  <c r="BK107" i="1"/>
  <c r="BL107" i="1"/>
  <c r="BM107" i="1"/>
  <c r="BN107" i="1"/>
  <c r="BO107" i="1"/>
  <c r="BP107" i="1"/>
  <c r="BQ107" i="1"/>
  <c r="BR107" i="1"/>
  <c r="BS107" i="1"/>
  <c r="BT107" i="1"/>
  <c r="BU107" i="1"/>
  <c r="BV107" i="1"/>
  <c r="BW107" i="1"/>
  <c r="BX107" i="1"/>
  <c r="BY107" i="1"/>
  <c r="AW108" i="1"/>
  <c r="AX108" i="1"/>
  <c r="AY108" i="1"/>
  <c r="AZ108" i="1"/>
  <c r="BA108" i="1"/>
  <c r="BB108" i="1"/>
  <c r="BC108" i="1"/>
  <c r="BD108" i="1"/>
  <c r="BE108" i="1"/>
  <c r="BF108" i="1"/>
  <c r="BG108" i="1"/>
  <c r="BH108" i="1"/>
  <c r="BI108" i="1"/>
  <c r="BJ108" i="1"/>
  <c r="BK108" i="1"/>
  <c r="BL108" i="1"/>
  <c r="BM108" i="1"/>
  <c r="BN108" i="1"/>
  <c r="BO108" i="1"/>
  <c r="BP108" i="1"/>
  <c r="BQ108" i="1"/>
  <c r="BR108" i="1"/>
  <c r="BS108" i="1"/>
  <c r="BT108" i="1"/>
  <c r="BU108" i="1"/>
  <c r="BV108" i="1"/>
  <c r="BW108" i="1"/>
  <c r="BX108" i="1"/>
  <c r="BY108" i="1"/>
  <c r="AW109" i="1"/>
  <c r="AX109" i="1"/>
  <c r="AY109" i="1"/>
  <c r="AZ109" i="1"/>
  <c r="BA109" i="1"/>
  <c r="BB109" i="1"/>
  <c r="BC109" i="1"/>
  <c r="BD109" i="1"/>
  <c r="BE109" i="1"/>
  <c r="BF109" i="1"/>
  <c r="BG109" i="1"/>
  <c r="BH109" i="1"/>
  <c r="BI109" i="1"/>
  <c r="BJ109" i="1"/>
  <c r="BK109" i="1"/>
  <c r="BL109" i="1"/>
  <c r="BM109" i="1"/>
  <c r="BN109" i="1"/>
  <c r="BO109" i="1"/>
  <c r="BP109" i="1"/>
  <c r="BQ109" i="1"/>
  <c r="BR109" i="1"/>
  <c r="BS109" i="1"/>
  <c r="BT109" i="1"/>
  <c r="BU109" i="1"/>
  <c r="BV109" i="1"/>
  <c r="BW109" i="1"/>
  <c r="BX109" i="1"/>
  <c r="BY109" i="1"/>
  <c r="AW110" i="1"/>
  <c r="AX110" i="1"/>
  <c r="AY110" i="1"/>
  <c r="AZ110" i="1"/>
  <c r="BA110" i="1"/>
  <c r="BB110" i="1"/>
  <c r="BC110" i="1"/>
  <c r="BD110" i="1"/>
  <c r="BE110" i="1"/>
  <c r="BF110" i="1"/>
  <c r="BG110" i="1"/>
  <c r="BH110" i="1"/>
  <c r="BI110" i="1"/>
  <c r="BJ110" i="1"/>
  <c r="BK110" i="1"/>
  <c r="BL110" i="1"/>
  <c r="BM110" i="1"/>
  <c r="BN110" i="1"/>
  <c r="BO110" i="1"/>
  <c r="BP110" i="1"/>
  <c r="BQ110" i="1"/>
  <c r="BR110" i="1"/>
  <c r="BS110" i="1"/>
  <c r="BT110" i="1"/>
  <c r="BU110" i="1"/>
  <c r="BV110" i="1"/>
  <c r="BW110" i="1"/>
  <c r="BX110" i="1"/>
  <c r="BY110" i="1"/>
  <c r="AW111" i="1"/>
  <c r="AX111" i="1"/>
  <c r="AY111" i="1"/>
  <c r="AZ111" i="1"/>
  <c r="BA111" i="1"/>
  <c r="BB111" i="1"/>
  <c r="BC111" i="1"/>
  <c r="BD111" i="1"/>
  <c r="BE111" i="1"/>
  <c r="BF111" i="1"/>
  <c r="BG111" i="1"/>
  <c r="BH111" i="1"/>
  <c r="BI111" i="1"/>
  <c r="BJ111" i="1"/>
  <c r="BK111" i="1"/>
  <c r="BL111" i="1"/>
  <c r="BM111" i="1"/>
  <c r="BN111" i="1"/>
  <c r="BO111" i="1"/>
  <c r="BP111" i="1"/>
  <c r="BQ111" i="1"/>
  <c r="BR111" i="1"/>
  <c r="BS111" i="1"/>
  <c r="BT111" i="1"/>
  <c r="BU111" i="1"/>
  <c r="BV111" i="1"/>
  <c r="BW111" i="1"/>
  <c r="BX111" i="1"/>
  <c r="BY111" i="1"/>
  <c r="AW112" i="1"/>
  <c r="AX112" i="1"/>
  <c r="AY112" i="1"/>
  <c r="AZ112" i="1"/>
  <c r="BA112" i="1"/>
  <c r="BB112" i="1"/>
  <c r="BC112" i="1"/>
  <c r="BD112" i="1"/>
  <c r="BE112" i="1"/>
  <c r="BF112" i="1"/>
  <c r="BG112" i="1"/>
  <c r="BH112" i="1"/>
  <c r="BI112" i="1"/>
  <c r="BJ112" i="1"/>
  <c r="BK112" i="1"/>
  <c r="BL112" i="1"/>
  <c r="BM112" i="1"/>
  <c r="BN112" i="1"/>
  <c r="BO112" i="1"/>
  <c r="BP112" i="1"/>
  <c r="BQ112" i="1"/>
  <c r="BR112" i="1"/>
  <c r="BS112" i="1"/>
  <c r="BT112" i="1"/>
  <c r="BU112" i="1"/>
  <c r="BV112" i="1"/>
  <c r="BW112" i="1"/>
  <c r="BX112" i="1"/>
  <c r="BY112" i="1"/>
  <c r="AW113" i="1"/>
  <c r="AX113" i="1"/>
  <c r="AY113" i="1"/>
  <c r="AZ113" i="1"/>
  <c r="BA113" i="1"/>
  <c r="BB113" i="1"/>
  <c r="BC113" i="1"/>
  <c r="BD113" i="1"/>
  <c r="BE113" i="1"/>
  <c r="BF113" i="1"/>
  <c r="BG113" i="1"/>
  <c r="BH113" i="1"/>
  <c r="BI113" i="1"/>
  <c r="BJ113" i="1"/>
  <c r="BK113" i="1"/>
  <c r="BL113" i="1"/>
  <c r="BM113" i="1"/>
  <c r="BN113" i="1"/>
  <c r="BO113" i="1"/>
  <c r="BP113" i="1"/>
  <c r="BQ113" i="1"/>
  <c r="BR113" i="1"/>
  <c r="BS113" i="1"/>
  <c r="BT113" i="1"/>
  <c r="BU113" i="1"/>
  <c r="BV113" i="1"/>
  <c r="BW113" i="1"/>
  <c r="BX113" i="1"/>
  <c r="BY113" i="1"/>
  <c r="AW114" i="1"/>
  <c r="AX114" i="1"/>
  <c r="AY114" i="1"/>
  <c r="AZ114" i="1"/>
  <c r="BA114" i="1"/>
  <c r="BB114" i="1"/>
  <c r="BC114" i="1"/>
  <c r="BD114" i="1"/>
  <c r="BE114" i="1"/>
  <c r="BF114" i="1"/>
  <c r="BG114" i="1"/>
  <c r="BH114" i="1"/>
  <c r="BI114" i="1"/>
  <c r="BJ114" i="1"/>
  <c r="BK114" i="1"/>
  <c r="BL114" i="1"/>
  <c r="BM114" i="1"/>
  <c r="BN114" i="1"/>
  <c r="BO114" i="1"/>
  <c r="BP114" i="1"/>
  <c r="BQ114" i="1"/>
  <c r="BR114" i="1"/>
  <c r="BS114" i="1"/>
  <c r="BT114" i="1"/>
  <c r="BU114" i="1"/>
  <c r="BV114" i="1"/>
  <c r="BW114" i="1"/>
  <c r="BX114" i="1"/>
  <c r="BY114" i="1"/>
  <c r="AW115" i="1"/>
  <c r="AX115" i="1"/>
  <c r="AY115" i="1"/>
  <c r="AZ115" i="1"/>
  <c r="BA115" i="1"/>
  <c r="BB115" i="1"/>
  <c r="BC115" i="1"/>
  <c r="BD115" i="1"/>
  <c r="BE115" i="1"/>
  <c r="BF115" i="1"/>
  <c r="BG115" i="1"/>
  <c r="BH115" i="1"/>
  <c r="BI115" i="1"/>
  <c r="BJ115" i="1"/>
  <c r="BK115" i="1"/>
  <c r="BL115" i="1"/>
  <c r="BM115" i="1"/>
  <c r="BN115" i="1"/>
  <c r="BO115" i="1"/>
  <c r="BP115" i="1"/>
  <c r="BQ115" i="1"/>
  <c r="BR115" i="1"/>
  <c r="BS115" i="1"/>
  <c r="BT115" i="1"/>
  <c r="BU115" i="1"/>
  <c r="BV115" i="1"/>
  <c r="BW115" i="1"/>
  <c r="BX115" i="1"/>
  <c r="BY115" i="1"/>
  <c r="AW116" i="1"/>
  <c r="AX116" i="1"/>
  <c r="AY116" i="1"/>
  <c r="AZ116" i="1"/>
  <c r="BA116" i="1"/>
  <c r="BB116" i="1"/>
  <c r="BC116" i="1"/>
  <c r="BD116" i="1"/>
  <c r="BE116" i="1"/>
  <c r="BF116" i="1"/>
  <c r="BG116" i="1"/>
  <c r="BH116" i="1"/>
  <c r="BI116" i="1"/>
  <c r="BJ116" i="1"/>
  <c r="BK116" i="1"/>
  <c r="BL116" i="1"/>
  <c r="BM116" i="1"/>
  <c r="BN116" i="1"/>
  <c r="BO116" i="1"/>
  <c r="BP116" i="1"/>
  <c r="BQ116" i="1"/>
  <c r="BR116" i="1"/>
  <c r="BS116" i="1"/>
  <c r="BT116" i="1"/>
  <c r="BU116" i="1"/>
  <c r="BV116" i="1"/>
  <c r="BW116" i="1"/>
  <c r="BX116" i="1"/>
  <c r="BY116" i="1"/>
  <c r="AW117" i="1"/>
  <c r="AX117" i="1"/>
  <c r="AY117" i="1"/>
  <c r="AZ117" i="1"/>
  <c r="BA117" i="1"/>
  <c r="BB117" i="1"/>
  <c r="BC117" i="1"/>
  <c r="BD117" i="1"/>
  <c r="BE117" i="1"/>
  <c r="BF117" i="1"/>
  <c r="BG117" i="1"/>
  <c r="BH117" i="1"/>
  <c r="BI117" i="1"/>
  <c r="BJ117" i="1"/>
  <c r="BK117" i="1"/>
  <c r="BL117" i="1"/>
  <c r="BM117" i="1"/>
  <c r="BN117" i="1"/>
  <c r="BO117" i="1"/>
  <c r="BP117" i="1"/>
  <c r="BQ117" i="1"/>
  <c r="BR117" i="1"/>
  <c r="BS117" i="1"/>
  <c r="BT117" i="1"/>
  <c r="BU117" i="1"/>
  <c r="BV117" i="1"/>
  <c r="BW117" i="1"/>
  <c r="BX117" i="1"/>
  <c r="BY117" i="1"/>
  <c r="AW118" i="1"/>
  <c r="AX118" i="1"/>
  <c r="AY118" i="1"/>
  <c r="AZ118" i="1"/>
  <c r="BA118" i="1"/>
  <c r="BB118" i="1"/>
  <c r="BC118" i="1"/>
  <c r="BD118" i="1"/>
  <c r="BE118" i="1"/>
  <c r="BF118" i="1"/>
  <c r="BG118" i="1"/>
  <c r="BH118" i="1"/>
  <c r="BI118" i="1"/>
  <c r="BJ118" i="1"/>
  <c r="BK118" i="1"/>
  <c r="BL118" i="1"/>
  <c r="BM118" i="1"/>
  <c r="BN118" i="1"/>
  <c r="BO118" i="1"/>
  <c r="BP118" i="1"/>
  <c r="BQ118" i="1"/>
  <c r="BR118" i="1"/>
  <c r="BS118" i="1"/>
  <c r="BT118" i="1"/>
  <c r="BU118" i="1"/>
  <c r="BV118" i="1"/>
  <c r="BW118" i="1"/>
  <c r="BX118" i="1"/>
  <c r="BY118" i="1"/>
  <c r="AW119" i="1"/>
  <c r="AX119" i="1"/>
  <c r="AY119" i="1"/>
  <c r="AZ119" i="1"/>
  <c r="BA119" i="1"/>
  <c r="BB119" i="1"/>
  <c r="BC119" i="1"/>
  <c r="BD119" i="1"/>
  <c r="BE119" i="1"/>
  <c r="BF119" i="1"/>
  <c r="BG119" i="1"/>
  <c r="BH119" i="1"/>
  <c r="BI119" i="1"/>
  <c r="BJ119" i="1"/>
  <c r="BK119" i="1"/>
  <c r="BL119" i="1"/>
  <c r="BM119" i="1"/>
  <c r="BN119" i="1"/>
  <c r="BO119" i="1"/>
  <c r="BP119" i="1"/>
  <c r="BQ119" i="1"/>
  <c r="BR119" i="1"/>
  <c r="BS119" i="1"/>
  <c r="BT119" i="1"/>
  <c r="BU119" i="1"/>
  <c r="BV119" i="1"/>
  <c r="BW119" i="1"/>
  <c r="BX119" i="1"/>
  <c r="BY119" i="1"/>
  <c r="AW120" i="1"/>
  <c r="AX120" i="1"/>
  <c r="AY120" i="1"/>
  <c r="AZ120" i="1"/>
  <c r="BA120" i="1"/>
  <c r="BB120" i="1"/>
  <c r="BC120" i="1"/>
  <c r="BD120" i="1"/>
  <c r="BE120" i="1"/>
  <c r="BF120" i="1"/>
  <c r="BG120" i="1"/>
  <c r="BH120" i="1"/>
  <c r="BI120" i="1"/>
  <c r="BJ120" i="1"/>
  <c r="BK120" i="1"/>
  <c r="BL120" i="1"/>
  <c r="BM120" i="1"/>
  <c r="BN120" i="1"/>
  <c r="BO120" i="1"/>
  <c r="BP120" i="1"/>
  <c r="BQ120" i="1"/>
  <c r="BR120" i="1"/>
  <c r="BS120" i="1"/>
  <c r="BT120" i="1"/>
  <c r="BU120" i="1"/>
  <c r="BV120" i="1"/>
  <c r="BW120" i="1"/>
  <c r="BX120" i="1"/>
  <c r="BY120" i="1"/>
  <c r="AW121" i="1"/>
  <c r="AX121" i="1"/>
  <c r="AY121" i="1"/>
  <c r="AZ121" i="1"/>
  <c r="BA121" i="1"/>
  <c r="BB121" i="1"/>
  <c r="BC121" i="1"/>
  <c r="BD121" i="1"/>
  <c r="BE121" i="1"/>
  <c r="BF121" i="1"/>
  <c r="BG121" i="1"/>
  <c r="BH121" i="1"/>
  <c r="BI121" i="1"/>
  <c r="BJ121" i="1"/>
  <c r="BK121" i="1"/>
  <c r="BL121" i="1"/>
  <c r="BM121" i="1"/>
  <c r="BN121" i="1"/>
  <c r="BO121" i="1"/>
  <c r="BP121" i="1"/>
  <c r="BQ121" i="1"/>
  <c r="BR121" i="1"/>
  <c r="BS121" i="1"/>
  <c r="BT121" i="1"/>
  <c r="BU121" i="1"/>
  <c r="BV121" i="1"/>
  <c r="BW121" i="1"/>
  <c r="BX121" i="1"/>
  <c r="BY121" i="1"/>
  <c r="AW122" i="1"/>
  <c r="AX122" i="1"/>
  <c r="AY122" i="1"/>
  <c r="AZ122" i="1"/>
  <c r="BA122" i="1"/>
  <c r="BB122" i="1"/>
  <c r="BC122" i="1"/>
  <c r="BD122" i="1"/>
  <c r="BE122" i="1"/>
  <c r="BF122" i="1"/>
  <c r="BG122" i="1"/>
  <c r="BH122" i="1"/>
  <c r="BI122" i="1"/>
  <c r="BJ122" i="1"/>
  <c r="BK122" i="1"/>
  <c r="BL122" i="1"/>
  <c r="BM122" i="1"/>
  <c r="BN122" i="1"/>
  <c r="BO122" i="1"/>
  <c r="BP122" i="1"/>
  <c r="BQ122" i="1"/>
  <c r="BR122" i="1"/>
  <c r="BS122" i="1"/>
  <c r="BT122" i="1"/>
  <c r="BU122" i="1"/>
  <c r="BV122" i="1"/>
  <c r="BW122" i="1"/>
  <c r="BX122" i="1"/>
  <c r="BY122" i="1"/>
  <c r="AW123" i="1"/>
  <c r="AX123" i="1"/>
  <c r="AY123" i="1"/>
  <c r="AZ123" i="1"/>
  <c r="BA123" i="1"/>
  <c r="BB123" i="1"/>
  <c r="BC123" i="1"/>
  <c r="BD123" i="1"/>
  <c r="BE123" i="1"/>
  <c r="BF123" i="1"/>
  <c r="BG123" i="1"/>
  <c r="BH123" i="1"/>
  <c r="BI123" i="1"/>
  <c r="BJ123" i="1"/>
  <c r="BK123" i="1"/>
  <c r="BL123" i="1"/>
  <c r="BM123" i="1"/>
  <c r="BN123" i="1"/>
  <c r="BO123" i="1"/>
  <c r="BP123" i="1"/>
  <c r="BQ123" i="1"/>
  <c r="BR123" i="1"/>
  <c r="BS123" i="1"/>
  <c r="BT123" i="1"/>
  <c r="BU123" i="1"/>
  <c r="BV123" i="1"/>
  <c r="BW123" i="1"/>
  <c r="BX123" i="1"/>
  <c r="BY123" i="1"/>
  <c r="AW124" i="1"/>
  <c r="AX124" i="1"/>
  <c r="AY124" i="1"/>
  <c r="AZ124" i="1"/>
  <c r="BA124" i="1"/>
  <c r="BB124" i="1"/>
  <c r="BC124" i="1"/>
  <c r="BD124" i="1"/>
  <c r="BE124" i="1"/>
  <c r="BF124" i="1"/>
  <c r="BG124" i="1"/>
  <c r="BH124" i="1"/>
  <c r="BI124" i="1"/>
  <c r="BJ124" i="1"/>
  <c r="BK124" i="1"/>
  <c r="BL124" i="1"/>
  <c r="BM124" i="1"/>
  <c r="BN124" i="1"/>
  <c r="BO124" i="1"/>
  <c r="BP124" i="1"/>
  <c r="BQ124" i="1"/>
  <c r="BR124" i="1"/>
  <c r="BS124" i="1"/>
  <c r="BT124" i="1"/>
  <c r="BU124" i="1"/>
  <c r="BV124" i="1"/>
  <c r="BW124" i="1"/>
  <c r="BX124" i="1"/>
  <c r="BY124" i="1"/>
  <c r="AW125" i="1"/>
  <c r="AX125" i="1"/>
  <c r="AY125" i="1"/>
  <c r="AZ125" i="1"/>
  <c r="BA125" i="1"/>
  <c r="BB125" i="1"/>
  <c r="BC125" i="1"/>
  <c r="BD125" i="1"/>
  <c r="BE125" i="1"/>
  <c r="BF125" i="1"/>
  <c r="BG125" i="1"/>
  <c r="BH125" i="1"/>
  <c r="BI125" i="1"/>
  <c r="BJ125" i="1"/>
  <c r="BK125" i="1"/>
  <c r="BL125" i="1"/>
  <c r="BM125" i="1"/>
  <c r="BN125" i="1"/>
  <c r="BO125" i="1"/>
  <c r="BP125" i="1"/>
  <c r="BQ125" i="1"/>
  <c r="BR125" i="1"/>
  <c r="BS125" i="1"/>
  <c r="BT125" i="1"/>
  <c r="BU125" i="1"/>
  <c r="BV125" i="1"/>
  <c r="BW125" i="1"/>
  <c r="BX125" i="1"/>
  <c r="BY125" i="1"/>
  <c r="AW126" i="1"/>
  <c r="AX126" i="1"/>
  <c r="AY126" i="1"/>
  <c r="AZ126" i="1"/>
  <c r="BA126" i="1"/>
  <c r="BB126" i="1"/>
  <c r="BC126" i="1"/>
  <c r="BD126" i="1"/>
  <c r="BE126" i="1"/>
  <c r="BF126" i="1"/>
  <c r="BG126" i="1"/>
  <c r="BH126" i="1"/>
  <c r="BI126" i="1"/>
  <c r="BJ126" i="1"/>
  <c r="BK126" i="1"/>
  <c r="BL126" i="1"/>
  <c r="BM126" i="1"/>
  <c r="BN126" i="1"/>
  <c r="BO126" i="1"/>
  <c r="BP126" i="1"/>
  <c r="BQ126" i="1"/>
  <c r="BR126" i="1"/>
  <c r="BS126" i="1"/>
  <c r="BT126" i="1"/>
  <c r="BU126" i="1"/>
  <c r="BV126" i="1"/>
  <c r="BW126" i="1"/>
  <c r="BX126" i="1"/>
  <c r="BY126" i="1"/>
  <c r="AW127" i="1"/>
  <c r="AX127" i="1"/>
  <c r="AY127" i="1"/>
  <c r="AZ127" i="1"/>
  <c r="BA127" i="1"/>
  <c r="BB127" i="1"/>
  <c r="BC127" i="1"/>
  <c r="BD127" i="1"/>
  <c r="BE127" i="1"/>
  <c r="BF127" i="1"/>
  <c r="BG127" i="1"/>
  <c r="BH127" i="1"/>
  <c r="BI127" i="1"/>
  <c r="BJ127" i="1"/>
  <c r="BK127" i="1"/>
  <c r="BL127" i="1"/>
  <c r="BM127" i="1"/>
  <c r="BN127" i="1"/>
  <c r="BO127" i="1"/>
  <c r="BP127" i="1"/>
  <c r="BQ127" i="1"/>
  <c r="BR127" i="1"/>
  <c r="BS127" i="1"/>
  <c r="BT127" i="1"/>
  <c r="BU127" i="1"/>
  <c r="BV127" i="1"/>
  <c r="BW127" i="1"/>
  <c r="BX127" i="1"/>
  <c r="BY127" i="1"/>
  <c r="AW128" i="1"/>
  <c r="AX128" i="1"/>
  <c r="AY128" i="1"/>
  <c r="AZ128" i="1"/>
  <c r="BA128" i="1"/>
  <c r="BB128" i="1"/>
  <c r="BC128" i="1"/>
  <c r="BD128" i="1"/>
  <c r="BE128" i="1"/>
  <c r="BF128" i="1"/>
  <c r="BG128" i="1"/>
  <c r="BH128" i="1"/>
  <c r="BI128" i="1"/>
  <c r="BJ128" i="1"/>
  <c r="BK128" i="1"/>
  <c r="BL128" i="1"/>
  <c r="BM128" i="1"/>
  <c r="BN128" i="1"/>
  <c r="BO128" i="1"/>
  <c r="BP128" i="1"/>
  <c r="BQ128" i="1"/>
  <c r="BR128" i="1"/>
  <c r="BS128" i="1"/>
  <c r="BT128" i="1"/>
  <c r="BU128" i="1"/>
  <c r="BV128" i="1"/>
  <c r="BW128" i="1"/>
  <c r="BX128" i="1"/>
  <c r="BY128" i="1"/>
  <c r="AW129" i="1"/>
  <c r="AX129" i="1"/>
  <c r="AY129" i="1"/>
  <c r="AZ129" i="1"/>
  <c r="BA129" i="1"/>
  <c r="BB129" i="1"/>
  <c r="BC129" i="1"/>
  <c r="BD129" i="1"/>
  <c r="BE129" i="1"/>
  <c r="BF129" i="1"/>
  <c r="BG129" i="1"/>
  <c r="BH129" i="1"/>
  <c r="BI129" i="1"/>
  <c r="BJ129" i="1"/>
  <c r="BK129" i="1"/>
  <c r="BL129" i="1"/>
  <c r="BM129" i="1"/>
  <c r="BN129" i="1"/>
  <c r="BO129" i="1"/>
  <c r="BP129" i="1"/>
  <c r="BQ129" i="1"/>
  <c r="BR129" i="1"/>
  <c r="BS129" i="1"/>
  <c r="BT129" i="1"/>
  <c r="BU129" i="1"/>
  <c r="BV129" i="1"/>
  <c r="BW129" i="1"/>
  <c r="BX129" i="1"/>
  <c r="BY129" i="1"/>
  <c r="AW130" i="1"/>
  <c r="AX130" i="1"/>
  <c r="AY130" i="1"/>
  <c r="AZ130" i="1"/>
  <c r="BA130" i="1"/>
  <c r="BB130" i="1"/>
  <c r="BC130" i="1"/>
  <c r="BD130" i="1"/>
  <c r="BE130" i="1"/>
  <c r="BF130" i="1"/>
  <c r="BG130" i="1"/>
  <c r="BH130" i="1"/>
  <c r="BI130" i="1"/>
  <c r="BJ130" i="1"/>
  <c r="BK130" i="1"/>
  <c r="BL130" i="1"/>
  <c r="BM130" i="1"/>
  <c r="BN130" i="1"/>
  <c r="BO130" i="1"/>
  <c r="BP130" i="1"/>
  <c r="BQ130" i="1"/>
  <c r="BR130" i="1"/>
  <c r="BS130" i="1"/>
  <c r="BT130" i="1"/>
  <c r="BU130" i="1"/>
  <c r="BV130" i="1"/>
  <c r="BW130" i="1"/>
  <c r="BX130" i="1"/>
  <c r="BY130" i="1"/>
  <c r="AW131" i="1"/>
  <c r="AX131" i="1"/>
  <c r="AY131" i="1"/>
  <c r="AZ131" i="1"/>
  <c r="BA131" i="1"/>
  <c r="BB131" i="1"/>
  <c r="BC131" i="1"/>
  <c r="BD131" i="1"/>
  <c r="BE131" i="1"/>
  <c r="BF131" i="1"/>
  <c r="BG131" i="1"/>
  <c r="BH131" i="1"/>
  <c r="BI131" i="1"/>
  <c r="BJ131" i="1"/>
  <c r="BK131" i="1"/>
  <c r="BL131" i="1"/>
  <c r="BM131" i="1"/>
  <c r="BN131" i="1"/>
  <c r="BO131" i="1"/>
  <c r="BP131" i="1"/>
  <c r="BQ131" i="1"/>
  <c r="BR131" i="1"/>
  <c r="BS131" i="1"/>
  <c r="BT131" i="1"/>
  <c r="BU131" i="1"/>
  <c r="BV131" i="1"/>
  <c r="BW131" i="1"/>
  <c r="BX131" i="1"/>
  <c r="BY131" i="1"/>
  <c r="AW132" i="1"/>
  <c r="AX132" i="1"/>
  <c r="AY132" i="1"/>
  <c r="AZ132" i="1"/>
  <c r="BA132" i="1"/>
  <c r="BB132" i="1"/>
  <c r="BC132" i="1"/>
  <c r="BD132" i="1"/>
  <c r="BE132" i="1"/>
  <c r="BF132" i="1"/>
  <c r="BG132" i="1"/>
  <c r="BH132" i="1"/>
  <c r="BI132" i="1"/>
  <c r="BJ132" i="1"/>
  <c r="BK132" i="1"/>
  <c r="BL132" i="1"/>
  <c r="BM132" i="1"/>
  <c r="BN132" i="1"/>
  <c r="BO132" i="1"/>
  <c r="BP132" i="1"/>
  <c r="BQ132" i="1"/>
  <c r="BR132" i="1"/>
  <c r="BS132" i="1"/>
  <c r="BT132" i="1"/>
  <c r="BU132" i="1"/>
  <c r="BV132" i="1"/>
  <c r="BW132" i="1"/>
  <c r="BX132" i="1"/>
  <c r="BY132" i="1"/>
  <c r="AW133" i="1"/>
  <c r="AX133" i="1"/>
  <c r="AY133" i="1"/>
  <c r="AZ133" i="1"/>
  <c r="BA133" i="1"/>
  <c r="BB133" i="1"/>
  <c r="BC133" i="1"/>
  <c r="BD133" i="1"/>
  <c r="BE133" i="1"/>
  <c r="BF133" i="1"/>
  <c r="BG133" i="1"/>
  <c r="BH133" i="1"/>
  <c r="BI133" i="1"/>
  <c r="BJ133" i="1"/>
  <c r="BK133" i="1"/>
  <c r="BL133" i="1"/>
  <c r="BM133" i="1"/>
  <c r="BN133" i="1"/>
  <c r="BO133" i="1"/>
  <c r="BP133" i="1"/>
  <c r="BQ133" i="1"/>
  <c r="BR133" i="1"/>
  <c r="BS133" i="1"/>
  <c r="BT133" i="1"/>
  <c r="BU133" i="1"/>
  <c r="BV133" i="1"/>
  <c r="BW133" i="1"/>
  <c r="BX133" i="1"/>
  <c r="BY133" i="1"/>
  <c r="AW134" i="1"/>
  <c r="AX134" i="1"/>
  <c r="AY134" i="1"/>
  <c r="AZ134" i="1"/>
  <c r="BA134" i="1"/>
  <c r="BB134" i="1"/>
  <c r="BC134" i="1"/>
  <c r="BD134" i="1"/>
  <c r="BE134" i="1"/>
  <c r="BF134" i="1"/>
  <c r="BG134" i="1"/>
  <c r="BH134" i="1"/>
  <c r="BI134" i="1"/>
  <c r="BJ134" i="1"/>
  <c r="BK134" i="1"/>
  <c r="BL134" i="1"/>
  <c r="BM134" i="1"/>
  <c r="BN134" i="1"/>
  <c r="BO134" i="1"/>
  <c r="BP134" i="1"/>
  <c r="BQ134" i="1"/>
  <c r="BR134" i="1"/>
  <c r="BS134" i="1"/>
  <c r="BT134" i="1"/>
  <c r="BU134" i="1"/>
  <c r="BV134" i="1"/>
  <c r="BW134" i="1"/>
  <c r="BX134" i="1"/>
  <c r="BY134" i="1"/>
  <c r="AW135" i="1"/>
  <c r="AX135" i="1"/>
  <c r="AY135" i="1"/>
  <c r="AZ135" i="1"/>
  <c r="BA135" i="1"/>
  <c r="BB135" i="1"/>
  <c r="BC135" i="1"/>
  <c r="BD135" i="1"/>
  <c r="BE135" i="1"/>
  <c r="BF135" i="1"/>
  <c r="BG135" i="1"/>
  <c r="BH135" i="1"/>
  <c r="BI135" i="1"/>
  <c r="BJ135" i="1"/>
  <c r="BK135" i="1"/>
  <c r="BL135" i="1"/>
  <c r="BM135" i="1"/>
  <c r="BN135" i="1"/>
  <c r="BO135" i="1"/>
  <c r="BP135" i="1"/>
  <c r="BQ135" i="1"/>
  <c r="BR135" i="1"/>
  <c r="BS135" i="1"/>
  <c r="BT135" i="1"/>
  <c r="BU135" i="1"/>
  <c r="BV135" i="1"/>
  <c r="BW135" i="1"/>
  <c r="BX135" i="1"/>
  <c r="BY135" i="1"/>
  <c r="AW136" i="1"/>
  <c r="AX136" i="1"/>
  <c r="AY136" i="1"/>
  <c r="AZ136" i="1"/>
  <c r="BA136" i="1"/>
  <c r="BB136" i="1"/>
  <c r="BC136" i="1"/>
  <c r="BD136" i="1"/>
  <c r="BE136" i="1"/>
  <c r="BF136" i="1"/>
  <c r="BG136" i="1"/>
  <c r="BH136" i="1"/>
  <c r="BI136" i="1"/>
  <c r="BJ136" i="1"/>
  <c r="BK136" i="1"/>
  <c r="BL136" i="1"/>
  <c r="BM136" i="1"/>
  <c r="BN136" i="1"/>
  <c r="BO136" i="1"/>
  <c r="BP136" i="1"/>
  <c r="BQ136" i="1"/>
  <c r="BR136" i="1"/>
  <c r="BS136" i="1"/>
  <c r="BT136" i="1"/>
  <c r="BU136" i="1"/>
  <c r="BV136" i="1"/>
  <c r="BW136" i="1"/>
  <c r="BX136" i="1"/>
  <c r="BY136" i="1"/>
  <c r="AW137" i="1"/>
  <c r="AX137" i="1"/>
  <c r="AY137" i="1"/>
  <c r="AZ137" i="1"/>
  <c r="BA137" i="1"/>
  <c r="BB137" i="1"/>
  <c r="BC137" i="1"/>
  <c r="BD137" i="1"/>
  <c r="BE137" i="1"/>
  <c r="BF137" i="1"/>
  <c r="BG137" i="1"/>
  <c r="BH137" i="1"/>
  <c r="BI137" i="1"/>
  <c r="BJ137" i="1"/>
  <c r="BK137" i="1"/>
  <c r="BL137" i="1"/>
  <c r="BM137" i="1"/>
  <c r="BN137" i="1"/>
  <c r="BO137" i="1"/>
  <c r="BP137" i="1"/>
  <c r="BQ137" i="1"/>
  <c r="BR137" i="1"/>
  <c r="BS137" i="1"/>
  <c r="BT137" i="1"/>
  <c r="BU137" i="1"/>
  <c r="BV137" i="1"/>
  <c r="BW137" i="1"/>
  <c r="BX137" i="1"/>
  <c r="BY137" i="1"/>
  <c r="AW138" i="1"/>
  <c r="AX138" i="1"/>
  <c r="AY138" i="1"/>
  <c r="AZ138" i="1"/>
  <c r="BA138" i="1"/>
  <c r="BB138" i="1"/>
  <c r="BC138" i="1"/>
  <c r="BD138" i="1"/>
  <c r="BE138" i="1"/>
  <c r="BF138" i="1"/>
  <c r="BG138" i="1"/>
  <c r="BH138" i="1"/>
  <c r="BI138" i="1"/>
  <c r="BJ138" i="1"/>
  <c r="BK138" i="1"/>
  <c r="BL138" i="1"/>
  <c r="BM138" i="1"/>
  <c r="BN138" i="1"/>
  <c r="BO138" i="1"/>
  <c r="BP138" i="1"/>
  <c r="BQ138" i="1"/>
  <c r="BR138" i="1"/>
  <c r="BS138" i="1"/>
  <c r="BT138" i="1"/>
  <c r="BU138" i="1"/>
  <c r="BV138" i="1"/>
  <c r="BW138" i="1"/>
  <c r="BX138" i="1"/>
  <c r="BY138" i="1"/>
  <c r="AW139" i="1"/>
  <c r="AX139" i="1"/>
  <c r="AY139" i="1"/>
  <c r="AZ139" i="1"/>
  <c r="BA139" i="1"/>
  <c r="BB139" i="1"/>
  <c r="BC139" i="1"/>
  <c r="BD139" i="1"/>
  <c r="BE139" i="1"/>
  <c r="BF139" i="1"/>
  <c r="BG139" i="1"/>
  <c r="BH139" i="1"/>
  <c r="BI139" i="1"/>
  <c r="BJ139" i="1"/>
  <c r="BK139" i="1"/>
  <c r="BL139" i="1"/>
  <c r="BM139" i="1"/>
  <c r="BN139" i="1"/>
  <c r="BO139" i="1"/>
  <c r="BP139" i="1"/>
  <c r="BQ139" i="1"/>
  <c r="BR139" i="1"/>
  <c r="BS139" i="1"/>
  <c r="BT139" i="1"/>
  <c r="BU139" i="1"/>
  <c r="BV139" i="1"/>
  <c r="BW139" i="1"/>
  <c r="BX139" i="1"/>
  <c r="BY139" i="1"/>
  <c r="AW140" i="1"/>
  <c r="AX140" i="1"/>
  <c r="AY140" i="1"/>
  <c r="AZ140" i="1"/>
  <c r="BA140" i="1"/>
  <c r="BB140" i="1"/>
  <c r="BC140" i="1"/>
  <c r="BD140" i="1"/>
  <c r="BE140" i="1"/>
  <c r="BF140" i="1"/>
  <c r="BG140" i="1"/>
  <c r="BH140" i="1"/>
  <c r="BI140" i="1"/>
  <c r="BJ140" i="1"/>
  <c r="BK140" i="1"/>
  <c r="BL140" i="1"/>
  <c r="BM140" i="1"/>
  <c r="BN140" i="1"/>
  <c r="BO140" i="1"/>
  <c r="BP140" i="1"/>
  <c r="BQ140" i="1"/>
  <c r="BR140" i="1"/>
  <c r="BS140" i="1"/>
  <c r="BT140" i="1"/>
  <c r="BU140" i="1"/>
  <c r="BV140" i="1"/>
  <c r="BW140" i="1"/>
  <c r="BX140" i="1"/>
  <c r="BY140" i="1"/>
  <c r="AW141" i="1"/>
  <c r="AX141" i="1"/>
  <c r="AY141" i="1"/>
  <c r="AZ141" i="1"/>
  <c r="BA141" i="1"/>
  <c r="BB141" i="1"/>
  <c r="BC141" i="1"/>
  <c r="BD141" i="1"/>
  <c r="BE141" i="1"/>
  <c r="BF141" i="1"/>
  <c r="BG141" i="1"/>
  <c r="BH141" i="1"/>
  <c r="BI141" i="1"/>
  <c r="BJ141" i="1"/>
  <c r="BK141" i="1"/>
  <c r="BL141" i="1"/>
  <c r="BM141" i="1"/>
  <c r="BN141" i="1"/>
  <c r="BO141" i="1"/>
  <c r="BP141" i="1"/>
  <c r="BQ141" i="1"/>
  <c r="BR141" i="1"/>
  <c r="BS141" i="1"/>
  <c r="BT141" i="1"/>
  <c r="BU141" i="1"/>
  <c r="BV141" i="1"/>
  <c r="BW141" i="1"/>
  <c r="BX141" i="1"/>
  <c r="BY141" i="1"/>
  <c r="AW142" i="1"/>
  <c r="AX142" i="1"/>
  <c r="AY142" i="1"/>
  <c r="AZ142" i="1"/>
  <c r="BA142" i="1"/>
  <c r="BB142" i="1"/>
  <c r="BC142" i="1"/>
  <c r="BD142" i="1"/>
  <c r="BE142" i="1"/>
  <c r="BF142" i="1"/>
  <c r="BG142" i="1"/>
  <c r="BH142" i="1"/>
  <c r="BI142" i="1"/>
  <c r="BJ142" i="1"/>
  <c r="BK142" i="1"/>
  <c r="BL142" i="1"/>
  <c r="BM142" i="1"/>
  <c r="BN142" i="1"/>
  <c r="BO142" i="1"/>
  <c r="BP142" i="1"/>
  <c r="BQ142" i="1"/>
  <c r="BR142" i="1"/>
  <c r="BS142" i="1"/>
  <c r="BT142" i="1"/>
  <c r="BU142" i="1"/>
  <c r="BV142" i="1"/>
  <c r="BW142" i="1"/>
  <c r="BX142" i="1"/>
  <c r="BY142" i="1"/>
  <c r="AW143" i="1"/>
  <c r="AX143" i="1"/>
  <c r="AY143" i="1"/>
  <c r="AZ143" i="1"/>
  <c r="BA143" i="1"/>
  <c r="BB143" i="1"/>
  <c r="BC143" i="1"/>
  <c r="BD143" i="1"/>
  <c r="BE143" i="1"/>
  <c r="BF143" i="1"/>
  <c r="BG143" i="1"/>
  <c r="BH143" i="1"/>
  <c r="BI143" i="1"/>
  <c r="BJ143" i="1"/>
  <c r="BK143" i="1"/>
  <c r="BL143" i="1"/>
  <c r="BM143" i="1"/>
  <c r="BN143" i="1"/>
  <c r="BO143" i="1"/>
  <c r="BP143" i="1"/>
  <c r="BQ143" i="1"/>
  <c r="BR143" i="1"/>
  <c r="BS143" i="1"/>
  <c r="BT143" i="1"/>
  <c r="BU143" i="1"/>
  <c r="BV143" i="1"/>
  <c r="BW143" i="1"/>
  <c r="BX143" i="1"/>
  <c r="BY143" i="1"/>
  <c r="AW144" i="1"/>
  <c r="AX144" i="1"/>
  <c r="AY144" i="1"/>
  <c r="AZ144" i="1"/>
  <c r="BA144" i="1"/>
  <c r="BB144" i="1"/>
  <c r="BC144" i="1"/>
  <c r="BD144" i="1"/>
  <c r="BE144" i="1"/>
  <c r="BF144" i="1"/>
  <c r="BG144" i="1"/>
  <c r="BH144" i="1"/>
  <c r="BI144" i="1"/>
  <c r="BJ144" i="1"/>
  <c r="BK144" i="1"/>
  <c r="BL144" i="1"/>
  <c r="BM144" i="1"/>
  <c r="BN144" i="1"/>
  <c r="BO144" i="1"/>
  <c r="BP144" i="1"/>
  <c r="BQ144" i="1"/>
  <c r="BR144" i="1"/>
  <c r="BS144" i="1"/>
  <c r="BT144" i="1"/>
  <c r="BU144" i="1"/>
  <c r="BV144" i="1"/>
  <c r="BW144" i="1"/>
  <c r="BX144" i="1"/>
  <c r="BY144" i="1"/>
  <c r="AW145" i="1"/>
  <c r="AX145" i="1"/>
  <c r="AY145" i="1"/>
  <c r="AZ145" i="1"/>
  <c r="BA145" i="1"/>
  <c r="BB145" i="1"/>
  <c r="BC145" i="1"/>
  <c r="BD145" i="1"/>
  <c r="BE145" i="1"/>
  <c r="BF145" i="1"/>
  <c r="BG145" i="1"/>
  <c r="BH145" i="1"/>
  <c r="BI145" i="1"/>
  <c r="BJ145" i="1"/>
  <c r="BK145" i="1"/>
  <c r="BL145" i="1"/>
  <c r="BM145" i="1"/>
  <c r="BN145" i="1"/>
  <c r="BO145" i="1"/>
  <c r="BP145" i="1"/>
  <c r="BQ145" i="1"/>
  <c r="BR145" i="1"/>
  <c r="BS145" i="1"/>
  <c r="BT145" i="1"/>
  <c r="BU145" i="1"/>
  <c r="BV145" i="1"/>
  <c r="BW145" i="1"/>
  <c r="BX145" i="1"/>
  <c r="BY145" i="1"/>
  <c r="AW146" i="1"/>
  <c r="AX146" i="1"/>
  <c r="AY146" i="1"/>
  <c r="AZ146" i="1"/>
  <c r="BA146" i="1"/>
  <c r="BB146" i="1"/>
  <c r="BC146" i="1"/>
  <c r="BD146" i="1"/>
  <c r="BE146" i="1"/>
  <c r="BF146" i="1"/>
  <c r="BG146" i="1"/>
  <c r="BH146" i="1"/>
  <c r="BI146" i="1"/>
  <c r="BJ146" i="1"/>
  <c r="BK146" i="1"/>
  <c r="BL146" i="1"/>
  <c r="BM146" i="1"/>
  <c r="BN146" i="1"/>
  <c r="BO146" i="1"/>
  <c r="BP146" i="1"/>
  <c r="BQ146" i="1"/>
  <c r="BR146" i="1"/>
  <c r="BS146" i="1"/>
  <c r="BT146" i="1"/>
  <c r="BU146" i="1"/>
  <c r="BV146" i="1"/>
  <c r="BW146" i="1"/>
  <c r="BX146" i="1"/>
  <c r="BY146" i="1"/>
  <c r="AW147" i="1"/>
  <c r="AX147" i="1"/>
  <c r="AY147" i="1"/>
  <c r="AZ147" i="1"/>
  <c r="BA147" i="1"/>
  <c r="BB147" i="1"/>
  <c r="BC147" i="1"/>
  <c r="BD147" i="1"/>
  <c r="BE147" i="1"/>
  <c r="BF147" i="1"/>
  <c r="BG147" i="1"/>
  <c r="BH147" i="1"/>
  <c r="BI147" i="1"/>
  <c r="BJ147" i="1"/>
  <c r="BK147" i="1"/>
  <c r="BL147" i="1"/>
  <c r="BM147" i="1"/>
  <c r="BN147" i="1"/>
  <c r="BO147" i="1"/>
  <c r="BP147" i="1"/>
  <c r="BQ147" i="1"/>
  <c r="BR147" i="1"/>
  <c r="BS147" i="1"/>
  <c r="BT147" i="1"/>
  <c r="BU147" i="1"/>
  <c r="BV147" i="1"/>
  <c r="BW147" i="1"/>
  <c r="BX147" i="1"/>
  <c r="BY147" i="1"/>
  <c r="AW148" i="1"/>
  <c r="AX148" i="1"/>
  <c r="AY148" i="1"/>
  <c r="AZ148" i="1"/>
  <c r="BA148" i="1"/>
  <c r="BB148" i="1"/>
  <c r="BC148" i="1"/>
  <c r="BD148" i="1"/>
  <c r="BE148" i="1"/>
  <c r="BF148" i="1"/>
  <c r="BG148" i="1"/>
  <c r="BH148" i="1"/>
  <c r="BI148" i="1"/>
  <c r="BJ148" i="1"/>
  <c r="BK148" i="1"/>
  <c r="BL148" i="1"/>
  <c r="BM148" i="1"/>
  <c r="BN148" i="1"/>
  <c r="BO148" i="1"/>
  <c r="BP148" i="1"/>
  <c r="BQ148" i="1"/>
  <c r="BR148" i="1"/>
  <c r="BS148" i="1"/>
  <c r="BT148" i="1"/>
  <c r="BU148" i="1"/>
  <c r="BV148" i="1"/>
  <c r="BW148" i="1"/>
  <c r="BX148" i="1"/>
  <c r="BY148" i="1"/>
  <c r="AW149" i="1"/>
  <c r="AX149" i="1"/>
  <c r="AY149" i="1"/>
  <c r="AZ149" i="1"/>
  <c r="BA149" i="1"/>
  <c r="BB149" i="1"/>
  <c r="BC149" i="1"/>
  <c r="BD149" i="1"/>
  <c r="BE149" i="1"/>
  <c r="BF149" i="1"/>
  <c r="BG149" i="1"/>
  <c r="BH149" i="1"/>
  <c r="BI149" i="1"/>
  <c r="BJ149" i="1"/>
  <c r="BK149" i="1"/>
  <c r="BL149" i="1"/>
  <c r="BM149" i="1"/>
  <c r="BN149" i="1"/>
  <c r="BO149" i="1"/>
  <c r="BP149" i="1"/>
  <c r="BQ149" i="1"/>
  <c r="BR149" i="1"/>
  <c r="BS149" i="1"/>
  <c r="BT149" i="1"/>
  <c r="BU149" i="1"/>
  <c r="BV149" i="1"/>
  <c r="BW149" i="1"/>
  <c r="BX149" i="1"/>
  <c r="BY149" i="1"/>
  <c r="AW150" i="1"/>
  <c r="AX150" i="1"/>
  <c r="AY150" i="1"/>
  <c r="AZ150" i="1"/>
  <c r="BA150" i="1"/>
  <c r="BB150" i="1"/>
  <c r="BC150" i="1"/>
  <c r="BD150" i="1"/>
  <c r="BE150" i="1"/>
  <c r="BF150" i="1"/>
  <c r="BG150" i="1"/>
  <c r="BH150" i="1"/>
  <c r="BI150" i="1"/>
  <c r="BJ150" i="1"/>
  <c r="BK150" i="1"/>
  <c r="BL150" i="1"/>
  <c r="BM150" i="1"/>
  <c r="BN150" i="1"/>
  <c r="BO150" i="1"/>
  <c r="BP150" i="1"/>
  <c r="BQ150" i="1"/>
  <c r="BR150" i="1"/>
  <c r="BS150" i="1"/>
  <c r="BT150" i="1"/>
  <c r="BU150" i="1"/>
  <c r="BV150" i="1"/>
  <c r="BW150" i="1"/>
  <c r="BX150" i="1"/>
  <c r="BY150" i="1"/>
  <c r="AW151" i="1"/>
  <c r="AX151" i="1"/>
  <c r="AY151" i="1"/>
  <c r="AZ151" i="1"/>
  <c r="BA151" i="1"/>
  <c r="BB151" i="1"/>
  <c r="BC151" i="1"/>
  <c r="BD151" i="1"/>
  <c r="BE151" i="1"/>
  <c r="BF151" i="1"/>
  <c r="BG151" i="1"/>
  <c r="BH151" i="1"/>
  <c r="BI151" i="1"/>
  <c r="BJ151" i="1"/>
  <c r="BK151" i="1"/>
  <c r="BL151" i="1"/>
  <c r="BM151" i="1"/>
  <c r="BN151" i="1"/>
  <c r="BO151" i="1"/>
  <c r="BP151" i="1"/>
  <c r="BQ151" i="1"/>
  <c r="BR151" i="1"/>
  <c r="BS151" i="1"/>
  <c r="BT151" i="1"/>
  <c r="BU151" i="1"/>
  <c r="BV151" i="1"/>
  <c r="BW151" i="1"/>
  <c r="BX151" i="1"/>
  <c r="BY151" i="1"/>
  <c r="AW152" i="1"/>
  <c r="AX152" i="1"/>
  <c r="AY152" i="1"/>
  <c r="AZ152" i="1"/>
  <c r="BA152" i="1"/>
  <c r="BB152" i="1"/>
  <c r="BC152" i="1"/>
  <c r="BD152" i="1"/>
  <c r="BE152" i="1"/>
  <c r="BF152" i="1"/>
  <c r="BG152" i="1"/>
  <c r="BH152" i="1"/>
  <c r="BI152" i="1"/>
  <c r="BJ152" i="1"/>
  <c r="BK152" i="1"/>
  <c r="BL152" i="1"/>
  <c r="BM152" i="1"/>
  <c r="BN152" i="1"/>
  <c r="BO152" i="1"/>
  <c r="BP152" i="1"/>
  <c r="BQ152" i="1"/>
  <c r="BR152" i="1"/>
  <c r="BS152" i="1"/>
  <c r="BT152" i="1"/>
  <c r="BU152" i="1"/>
  <c r="BV152" i="1"/>
  <c r="BW152" i="1"/>
  <c r="BX152" i="1"/>
  <c r="BY152" i="1"/>
  <c r="AW153" i="1"/>
  <c r="AX153" i="1"/>
  <c r="AY153" i="1"/>
  <c r="AZ153" i="1"/>
  <c r="BA153" i="1"/>
  <c r="BB153" i="1"/>
  <c r="BC153" i="1"/>
  <c r="BD153" i="1"/>
  <c r="BE153" i="1"/>
  <c r="BF153" i="1"/>
  <c r="BG153" i="1"/>
  <c r="BH153" i="1"/>
  <c r="BI153" i="1"/>
  <c r="BJ153" i="1"/>
  <c r="BK153" i="1"/>
  <c r="BL153" i="1"/>
  <c r="BM153" i="1"/>
  <c r="BN153" i="1"/>
  <c r="BO153" i="1"/>
  <c r="BP153" i="1"/>
  <c r="BQ153" i="1"/>
  <c r="BR153" i="1"/>
  <c r="BS153" i="1"/>
  <c r="BT153" i="1"/>
  <c r="BU153" i="1"/>
  <c r="BV153" i="1"/>
  <c r="BW153" i="1"/>
  <c r="BX153" i="1"/>
  <c r="BY153" i="1"/>
  <c r="AW154" i="1"/>
  <c r="AX154" i="1"/>
  <c r="AY154" i="1"/>
  <c r="AZ154" i="1"/>
  <c r="BA154" i="1"/>
  <c r="BB154" i="1"/>
  <c r="BC154" i="1"/>
  <c r="BD154" i="1"/>
  <c r="BE154" i="1"/>
  <c r="BF154" i="1"/>
  <c r="BG154" i="1"/>
  <c r="BH154" i="1"/>
  <c r="BI154" i="1"/>
  <c r="BJ154" i="1"/>
  <c r="BK154" i="1"/>
  <c r="BL154" i="1"/>
  <c r="BM154" i="1"/>
  <c r="BN154" i="1"/>
  <c r="BO154" i="1"/>
  <c r="BP154" i="1"/>
  <c r="BQ154" i="1"/>
  <c r="BR154" i="1"/>
  <c r="BS154" i="1"/>
  <c r="BT154" i="1"/>
  <c r="BU154" i="1"/>
  <c r="BV154" i="1"/>
  <c r="BW154" i="1"/>
  <c r="BX154" i="1"/>
  <c r="BY154" i="1"/>
  <c r="AW155" i="1"/>
  <c r="AX155" i="1"/>
  <c r="AY155" i="1"/>
  <c r="AZ155" i="1"/>
  <c r="BA155" i="1"/>
  <c r="BB155" i="1"/>
  <c r="BC155" i="1"/>
  <c r="BD155" i="1"/>
  <c r="BE155" i="1"/>
  <c r="BF155" i="1"/>
  <c r="BG155" i="1"/>
  <c r="BH155" i="1"/>
  <c r="BI155" i="1"/>
  <c r="BJ155" i="1"/>
  <c r="BK155" i="1"/>
  <c r="BL155" i="1"/>
  <c r="BM155" i="1"/>
  <c r="BN155" i="1"/>
  <c r="BO155" i="1"/>
  <c r="BP155" i="1"/>
  <c r="BQ155" i="1"/>
  <c r="BR155" i="1"/>
  <c r="BS155" i="1"/>
  <c r="BT155" i="1"/>
  <c r="BU155" i="1"/>
  <c r="BV155" i="1"/>
  <c r="BW155" i="1"/>
  <c r="BX155" i="1"/>
  <c r="BY155" i="1"/>
  <c r="AW156" i="1"/>
  <c r="AX156" i="1"/>
  <c r="AY156" i="1"/>
  <c r="AZ156" i="1"/>
  <c r="BA156" i="1"/>
  <c r="BB156" i="1"/>
  <c r="BC156" i="1"/>
  <c r="BD156" i="1"/>
  <c r="BE156" i="1"/>
  <c r="BF156" i="1"/>
  <c r="BG156" i="1"/>
  <c r="BH156" i="1"/>
  <c r="BI156" i="1"/>
  <c r="BJ156" i="1"/>
  <c r="BK156" i="1"/>
  <c r="BL156" i="1"/>
  <c r="BM156" i="1"/>
  <c r="BN156" i="1"/>
  <c r="BO156" i="1"/>
  <c r="BP156" i="1"/>
  <c r="BQ156" i="1"/>
  <c r="BR156" i="1"/>
  <c r="BS156" i="1"/>
  <c r="BT156" i="1"/>
  <c r="BU156" i="1"/>
  <c r="BV156" i="1"/>
  <c r="BW156" i="1"/>
  <c r="BX156" i="1"/>
  <c r="BY156" i="1"/>
  <c r="AW157" i="1"/>
  <c r="AX157" i="1"/>
  <c r="AY157" i="1"/>
  <c r="AZ157" i="1"/>
  <c r="BA157" i="1"/>
  <c r="BB157" i="1"/>
  <c r="BC157" i="1"/>
  <c r="BD157" i="1"/>
  <c r="BE157" i="1"/>
  <c r="BF157" i="1"/>
  <c r="BG157" i="1"/>
  <c r="BH157" i="1"/>
  <c r="BI157" i="1"/>
  <c r="BJ157" i="1"/>
  <c r="BK157" i="1"/>
  <c r="BL157" i="1"/>
  <c r="BM157" i="1"/>
  <c r="BN157" i="1"/>
  <c r="BO157" i="1"/>
  <c r="BP157" i="1"/>
  <c r="BQ157" i="1"/>
  <c r="BR157" i="1"/>
  <c r="BS157" i="1"/>
  <c r="BT157" i="1"/>
  <c r="BU157" i="1"/>
  <c r="BV157" i="1"/>
  <c r="BW157" i="1"/>
  <c r="BX157" i="1"/>
  <c r="BY157" i="1"/>
  <c r="AW158" i="1"/>
  <c r="AX158" i="1"/>
  <c r="AY158" i="1"/>
  <c r="AZ158" i="1"/>
  <c r="BA158" i="1"/>
  <c r="BB158" i="1"/>
  <c r="BC158" i="1"/>
  <c r="BD158" i="1"/>
  <c r="BE158" i="1"/>
  <c r="BF158" i="1"/>
  <c r="BG158" i="1"/>
  <c r="BH158" i="1"/>
  <c r="BI158" i="1"/>
  <c r="BJ158" i="1"/>
  <c r="BK158" i="1"/>
  <c r="BL158" i="1"/>
  <c r="BM158" i="1"/>
  <c r="BN158" i="1"/>
  <c r="BO158" i="1"/>
  <c r="BP158" i="1"/>
  <c r="BQ158" i="1"/>
  <c r="BR158" i="1"/>
  <c r="BS158" i="1"/>
  <c r="BT158" i="1"/>
  <c r="BU158" i="1"/>
  <c r="BV158" i="1"/>
  <c r="BW158" i="1"/>
  <c r="BX158" i="1"/>
  <c r="BY158" i="1"/>
  <c r="AW159" i="1"/>
  <c r="AX159" i="1"/>
  <c r="AY159" i="1"/>
  <c r="AZ159" i="1"/>
  <c r="BA159" i="1"/>
  <c r="BB159" i="1"/>
  <c r="BC159" i="1"/>
  <c r="BD159" i="1"/>
  <c r="BE159" i="1"/>
  <c r="BF159" i="1"/>
  <c r="BG159" i="1"/>
  <c r="BH159" i="1"/>
  <c r="BI159" i="1"/>
  <c r="BJ159" i="1"/>
  <c r="BK159" i="1"/>
  <c r="BL159" i="1"/>
  <c r="BM159" i="1"/>
  <c r="BN159" i="1"/>
  <c r="BO159" i="1"/>
  <c r="BP159" i="1"/>
  <c r="BQ159" i="1"/>
  <c r="BR159" i="1"/>
  <c r="BS159" i="1"/>
  <c r="BT159" i="1"/>
  <c r="BU159" i="1"/>
  <c r="BV159" i="1"/>
  <c r="BW159" i="1"/>
  <c r="BX159" i="1"/>
  <c r="BY159" i="1"/>
  <c r="AW160" i="1"/>
  <c r="AX160" i="1"/>
  <c r="AY160" i="1"/>
  <c r="AZ160" i="1"/>
  <c r="BA160" i="1"/>
  <c r="BB160" i="1"/>
  <c r="BC160" i="1"/>
  <c r="BD160" i="1"/>
  <c r="BE160" i="1"/>
  <c r="BF160" i="1"/>
  <c r="BG160" i="1"/>
  <c r="BH160" i="1"/>
  <c r="BI160" i="1"/>
  <c r="BJ160" i="1"/>
  <c r="BK160" i="1"/>
  <c r="BL160" i="1"/>
  <c r="BM160" i="1"/>
  <c r="BN160" i="1"/>
  <c r="BO160" i="1"/>
  <c r="BP160" i="1"/>
  <c r="BQ160" i="1"/>
  <c r="BR160" i="1"/>
  <c r="BS160" i="1"/>
  <c r="BT160" i="1"/>
  <c r="BU160" i="1"/>
  <c r="BV160" i="1"/>
  <c r="BW160" i="1"/>
  <c r="BX160" i="1"/>
  <c r="BY160" i="1"/>
  <c r="AW161" i="1"/>
  <c r="AX161" i="1"/>
  <c r="AY161" i="1"/>
  <c r="AZ161" i="1"/>
  <c r="BA161" i="1"/>
  <c r="BB161" i="1"/>
  <c r="BC161" i="1"/>
  <c r="BD161" i="1"/>
  <c r="BE161" i="1"/>
  <c r="BF161" i="1"/>
  <c r="BG161" i="1"/>
  <c r="BH161" i="1"/>
  <c r="BI161" i="1"/>
  <c r="BJ161" i="1"/>
  <c r="BK161" i="1"/>
  <c r="BL161" i="1"/>
  <c r="BM161" i="1"/>
  <c r="BN161" i="1"/>
  <c r="BO161" i="1"/>
  <c r="BP161" i="1"/>
  <c r="BQ161" i="1"/>
  <c r="BR161" i="1"/>
  <c r="BS161" i="1"/>
  <c r="BT161" i="1"/>
  <c r="BU161" i="1"/>
  <c r="BV161" i="1"/>
  <c r="BW161" i="1"/>
  <c r="BX161" i="1"/>
  <c r="BY161" i="1"/>
  <c r="AW162" i="1"/>
  <c r="AX162" i="1"/>
  <c r="AY162" i="1"/>
  <c r="AZ162" i="1"/>
  <c r="BA162" i="1"/>
  <c r="BB162" i="1"/>
  <c r="BC162" i="1"/>
  <c r="BD162" i="1"/>
  <c r="BE162" i="1"/>
  <c r="BF162" i="1"/>
  <c r="BG162" i="1"/>
  <c r="BH162" i="1"/>
  <c r="BI162" i="1"/>
  <c r="BJ162" i="1"/>
  <c r="BK162" i="1"/>
  <c r="BL162" i="1"/>
  <c r="BM162" i="1"/>
  <c r="BN162" i="1"/>
  <c r="BO162" i="1"/>
  <c r="BP162" i="1"/>
  <c r="BQ162" i="1"/>
  <c r="BR162" i="1"/>
  <c r="BS162" i="1"/>
  <c r="BT162" i="1"/>
  <c r="BU162" i="1"/>
  <c r="BV162" i="1"/>
  <c r="BW162" i="1"/>
  <c r="BX162" i="1"/>
  <c r="BY162" i="1"/>
  <c r="AW163" i="1"/>
  <c r="AX163" i="1"/>
  <c r="AY163" i="1"/>
  <c r="AZ163" i="1"/>
  <c r="BA163" i="1"/>
  <c r="BB163" i="1"/>
  <c r="BC163" i="1"/>
  <c r="BD163" i="1"/>
  <c r="BE163" i="1"/>
  <c r="BF163" i="1"/>
  <c r="BG163" i="1"/>
  <c r="BH163" i="1"/>
  <c r="BI163" i="1"/>
  <c r="BJ163" i="1"/>
  <c r="BK163" i="1"/>
  <c r="BL163" i="1"/>
  <c r="BM163" i="1"/>
  <c r="BN163" i="1"/>
  <c r="BO163" i="1"/>
  <c r="BP163" i="1"/>
  <c r="BQ163" i="1"/>
  <c r="BR163" i="1"/>
  <c r="BS163" i="1"/>
  <c r="BT163" i="1"/>
  <c r="BU163" i="1"/>
  <c r="BV163" i="1"/>
  <c r="BW163" i="1"/>
  <c r="BX163" i="1"/>
  <c r="BY163" i="1"/>
  <c r="AW164" i="1"/>
  <c r="AX164" i="1"/>
  <c r="AY164" i="1"/>
  <c r="AZ164" i="1"/>
  <c r="BA164" i="1"/>
  <c r="BB164" i="1"/>
  <c r="BC164" i="1"/>
  <c r="BD164" i="1"/>
  <c r="BE164" i="1"/>
  <c r="BF164" i="1"/>
  <c r="BG164" i="1"/>
  <c r="BH164" i="1"/>
  <c r="BI164" i="1"/>
  <c r="BJ164" i="1"/>
  <c r="BK164" i="1"/>
  <c r="BL164" i="1"/>
  <c r="BM164" i="1"/>
  <c r="BN164" i="1"/>
  <c r="BO164" i="1"/>
  <c r="BP164" i="1"/>
  <c r="BQ164" i="1"/>
  <c r="BR164" i="1"/>
  <c r="BS164" i="1"/>
  <c r="BT164" i="1"/>
  <c r="BU164" i="1"/>
  <c r="BV164" i="1"/>
  <c r="BW164" i="1"/>
  <c r="BX164" i="1"/>
  <c r="BY164" i="1"/>
  <c r="AW165" i="1"/>
  <c r="AX165" i="1"/>
  <c r="AY165" i="1"/>
  <c r="AZ165" i="1"/>
  <c r="BA165" i="1"/>
  <c r="BB165" i="1"/>
  <c r="BC165" i="1"/>
  <c r="BD165" i="1"/>
  <c r="BE165" i="1"/>
  <c r="BF165" i="1"/>
  <c r="BG165" i="1"/>
  <c r="BH165" i="1"/>
  <c r="BI165" i="1"/>
  <c r="BJ165" i="1"/>
  <c r="BK165" i="1"/>
  <c r="BL165" i="1"/>
  <c r="BM165" i="1"/>
  <c r="BN165" i="1"/>
  <c r="BO165" i="1"/>
  <c r="BP165" i="1"/>
  <c r="BQ165" i="1"/>
  <c r="BR165" i="1"/>
  <c r="BS165" i="1"/>
  <c r="BT165" i="1"/>
  <c r="BU165" i="1"/>
  <c r="BV165" i="1"/>
  <c r="BW165" i="1"/>
  <c r="BX165" i="1"/>
  <c r="BY165" i="1"/>
  <c r="AW166" i="1"/>
  <c r="AX166" i="1"/>
  <c r="AY166" i="1"/>
  <c r="AZ166" i="1"/>
  <c r="BA166" i="1"/>
  <c r="BB166" i="1"/>
  <c r="BC166" i="1"/>
  <c r="BD166" i="1"/>
  <c r="BE166" i="1"/>
  <c r="BF166" i="1"/>
  <c r="BG166" i="1"/>
  <c r="BH166" i="1"/>
  <c r="BI166" i="1"/>
  <c r="BJ166" i="1"/>
  <c r="BK166" i="1"/>
  <c r="BL166" i="1"/>
  <c r="BM166" i="1"/>
  <c r="BN166" i="1"/>
  <c r="BO166" i="1"/>
  <c r="BP166" i="1"/>
  <c r="BQ166" i="1"/>
  <c r="BR166" i="1"/>
  <c r="BS166" i="1"/>
  <c r="BT166" i="1"/>
  <c r="BU166" i="1"/>
  <c r="BV166" i="1"/>
  <c r="BW166" i="1"/>
  <c r="BX166" i="1"/>
  <c r="BY166" i="1"/>
  <c r="AW167" i="1"/>
  <c r="AX167" i="1"/>
  <c r="AY167" i="1"/>
  <c r="AZ167" i="1"/>
  <c r="BA167" i="1"/>
  <c r="BB167" i="1"/>
  <c r="BC167" i="1"/>
  <c r="BD167" i="1"/>
  <c r="BE167" i="1"/>
  <c r="BF167" i="1"/>
  <c r="BG167" i="1"/>
  <c r="BH167" i="1"/>
  <c r="BI167" i="1"/>
  <c r="BJ167" i="1"/>
  <c r="BK167" i="1"/>
  <c r="BL167" i="1"/>
  <c r="BM167" i="1"/>
  <c r="BN167" i="1"/>
  <c r="BO167" i="1"/>
  <c r="BP167" i="1"/>
  <c r="BQ167" i="1"/>
  <c r="BR167" i="1"/>
  <c r="BS167" i="1"/>
  <c r="BT167" i="1"/>
  <c r="BU167" i="1"/>
  <c r="BV167" i="1"/>
  <c r="BW167" i="1"/>
  <c r="BX167" i="1"/>
  <c r="BY167" i="1"/>
  <c r="AW168" i="1"/>
  <c r="AX168" i="1"/>
  <c r="AY168" i="1"/>
  <c r="AZ168" i="1"/>
  <c r="BA168" i="1"/>
  <c r="BB168" i="1"/>
  <c r="BC168" i="1"/>
  <c r="BD168" i="1"/>
  <c r="BE168" i="1"/>
  <c r="BF168" i="1"/>
  <c r="BG168" i="1"/>
  <c r="BH168" i="1"/>
  <c r="BI168" i="1"/>
  <c r="BJ168" i="1"/>
  <c r="BK168" i="1"/>
  <c r="BL168" i="1"/>
  <c r="BM168" i="1"/>
  <c r="BN168" i="1"/>
  <c r="BO168" i="1"/>
  <c r="BP168" i="1"/>
  <c r="BQ168" i="1"/>
  <c r="BR168" i="1"/>
  <c r="BS168" i="1"/>
  <c r="BT168" i="1"/>
  <c r="BU168" i="1"/>
  <c r="BV168" i="1"/>
  <c r="BW168" i="1"/>
  <c r="BX168" i="1"/>
  <c r="BY168" i="1"/>
  <c r="AW169" i="1"/>
  <c r="AX169" i="1"/>
  <c r="AY169" i="1"/>
  <c r="AZ169" i="1"/>
  <c r="BA169" i="1"/>
  <c r="BB169" i="1"/>
  <c r="BC169" i="1"/>
  <c r="BD169" i="1"/>
  <c r="BE169" i="1"/>
  <c r="BF169" i="1"/>
  <c r="BG169" i="1"/>
  <c r="BH169" i="1"/>
  <c r="BI169" i="1"/>
  <c r="BJ169" i="1"/>
  <c r="BK169" i="1"/>
  <c r="BL169" i="1"/>
  <c r="BM169" i="1"/>
  <c r="BN169" i="1"/>
  <c r="BO169" i="1"/>
  <c r="BP169" i="1"/>
  <c r="BQ169" i="1"/>
  <c r="BR169" i="1"/>
  <c r="BS169" i="1"/>
  <c r="BT169" i="1"/>
  <c r="BU169" i="1"/>
  <c r="BV169" i="1"/>
  <c r="BW169" i="1"/>
  <c r="BX169" i="1"/>
  <c r="BY169" i="1"/>
  <c r="AW170" i="1"/>
  <c r="AX170" i="1"/>
  <c r="AY170" i="1"/>
  <c r="AZ170" i="1"/>
  <c r="BA170" i="1"/>
  <c r="BB170" i="1"/>
  <c r="BC170" i="1"/>
  <c r="BD170" i="1"/>
  <c r="BE170" i="1"/>
  <c r="BF170" i="1"/>
  <c r="BG170" i="1"/>
  <c r="BH170" i="1"/>
  <c r="BI170" i="1"/>
  <c r="BJ170" i="1"/>
  <c r="BK170" i="1"/>
  <c r="BL170" i="1"/>
  <c r="BM170" i="1"/>
  <c r="BN170" i="1"/>
  <c r="BO170" i="1"/>
  <c r="BP170" i="1"/>
  <c r="BQ170" i="1"/>
  <c r="BR170" i="1"/>
  <c r="BS170" i="1"/>
  <c r="BT170" i="1"/>
  <c r="BU170" i="1"/>
  <c r="BV170" i="1"/>
  <c r="BW170" i="1"/>
  <c r="BX170" i="1"/>
  <c r="BY170" i="1"/>
  <c r="AW171" i="1"/>
  <c r="AX171" i="1"/>
  <c r="AY171" i="1"/>
  <c r="AZ171" i="1"/>
  <c r="BA171" i="1"/>
  <c r="BB171" i="1"/>
  <c r="BC171" i="1"/>
  <c r="BD171" i="1"/>
  <c r="BE171" i="1"/>
  <c r="BF171" i="1"/>
  <c r="BG171" i="1"/>
  <c r="BH171" i="1"/>
  <c r="BI171" i="1"/>
  <c r="BJ171" i="1"/>
  <c r="BK171" i="1"/>
  <c r="BL171" i="1"/>
  <c r="BM171" i="1"/>
  <c r="BN171" i="1"/>
  <c r="BO171" i="1"/>
  <c r="BP171" i="1"/>
  <c r="BQ171" i="1"/>
  <c r="BR171" i="1"/>
  <c r="BS171" i="1"/>
  <c r="BT171" i="1"/>
  <c r="BU171" i="1"/>
  <c r="BV171" i="1"/>
  <c r="BW171" i="1"/>
  <c r="BX171" i="1"/>
  <c r="BY171" i="1"/>
  <c r="AW172" i="1"/>
  <c r="AX172" i="1"/>
  <c r="AY172" i="1"/>
  <c r="AZ172" i="1"/>
  <c r="BA172" i="1"/>
  <c r="BB172" i="1"/>
  <c r="BC172" i="1"/>
  <c r="BD172" i="1"/>
  <c r="BE172" i="1"/>
  <c r="BF172" i="1"/>
  <c r="BG172" i="1"/>
  <c r="BH172" i="1"/>
  <c r="BI172" i="1"/>
  <c r="BJ172" i="1"/>
  <c r="BK172" i="1"/>
  <c r="BL172" i="1"/>
  <c r="BM172" i="1"/>
  <c r="BN172" i="1"/>
  <c r="BO172" i="1"/>
  <c r="BP172" i="1"/>
  <c r="BQ172" i="1"/>
  <c r="BR172" i="1"/>
  <c r="BS172" i="1"/>
  <c r="BT172" i="1"/>
  <c r="BU172" i="1"/>
  <c r="BV172" i="1"/>
  <c r="BW172" i="1"/>
  <c r="BX172" i="1"/>
  <c r="BY172" i="1"/>
  <c r="AW173" i="1"/>
  <c r="AX173" i="1"/>
  <c r="AY173" i="1"/>
  <c r="AZ173" i="1"/>
  <c r="BA173" i="1"/>
  <c r="BB173" i="1"/>
  <c r="BC173" i="1"/>
  <c r="BD173" i="1"/>
  <c r="BE173" i="1"/>
  <c r="BF173" i="1"/>
  <c r="BG173" i="1"/>
  <c r="BH173" i="1"/>
  <c r="BI173" i="1"/>
  <c r="BJ173" i="1"/>
  <c r="BK173" i="1"/>
  <c r="BL173" i="1"/>
  <c r="BM173" i="1"/>
  <c r="BN173" i="1"/>
  <c r="BO173" i="1"/>
  <c r="BP173" i="1"/>
  <c r="BQ173" i="1"/>
  <c r="BR173" i="1"/>
  <c r="BS173" i="1"/>
  <c r="BT173" i="1"/>
  <c r="BU173" i="1"/>
  <c r="BV173" i="1"/>
  <c r="BW173" i="1"/>
  <c r="BX173" i="1"/>
  <c r="BY173" i="1"/>
  <c r="AW174" i="1"/>
  <c r="AX174" i="1"/>
  <c r="AY174" i="1"/>
  <c r="AZ174" i="1"/>
  <c r="BA174" i="1"/>
  <c r="BB174" i="1"/>
  <c r="BC174" i="1"/>
  <c r="BD174" i="1"/>
  <c r="BE174" i="1"/>
  <c r="BF174" i="1"/>
  <c r="BG174" i="1"/>
  <c r="BH174" i="1"/>
  <c r="BI174" i="1"/>
  <c r="BJ174" i="1"/>
  <c r="BK174" i="1"/>
  <c r="BL174" i="1"/>
  <c r="BM174" i="1"/>
  <c r="BN174" i="1"/>
  <c r="BO174" i="1"/>
  <c r="BP174" i="1"/>
  <c r="BQ174" i="1"/>
  <c r="BR174" i="1"/>
  <c r="BS174" i="1"/>
  <c r="BT174" i="1"/>
  <c r="BU174" i="1"/>
  <c r="BV174" i="1"/>
  <c r="BW174" i="1"/>
  <c r="BX174" i="1"/>
  <c r="BY174" i="1"/>
  <c r="AW175" i="1"/>
  <c r="AX175" i="1"/>
  <c r="AY175" i="1"/>
  <c r="AZ175" i="1"/>
  <c r="BA175" i="1"/>
  <c r="BB175" i="1"/>
  <c r="BC175" i="1"/>
  <c r="BD175" i="1"/>
  <c r="BE175" i="1"/>
  <c r="BF175" i="1"/>
  <c r="BG175" i="1"/>
  <c r="BH175" i="1"/>
  <c r="BI175" i="1"/>
  <c r="BJ175" i="1"/>
  <c r="BK175" i="1"/>
  <c r="BL175" i="1"/>
  <c r="BM175" i="1"/>
  <c r="BN175" i="1"/>
  <c r="BO175" i="1"/>
  <c r="BP175" i="1"/>
  <c r="BQ175" i="1"/>
  <c r="BR175" i="1"/>
  <c r="BS175" i="1"/>
  <c r="BT175" i="1"/>
  <c r="BU175" i="1"/>
  <c r="BV175" i="1"/>
  <c r="BW175" i="1"/>
  <c r="BX175" i="1"/>
  <c r="BY175" i="1"/>
  <c r="AW176" i="1"/>
  <c r="AX176" i="1"/>
  <c r="AY176" i="1"/>
  <c r="AZ176" i="1"/>
  <c r="BA176" i="1"/>
  <c r="BB176" i="1"/>
  <c r="BC176" i="1"/>
  <c r="BD176" i="1"/>
  <c r="BE176" i="1"/>
  <c r="BF176" i="1"/>
  <c r="BG176" i="1"/>
  <c r="BH176" i="1"/>
  <c r="BI176" i="1"/>
  <c r="BJ176" i="1"/>
  <c r="BK176" i="1"/>
  <c r="BL176" i="1"/>
  <c r="BM176" i="1"/>
  <c r="BN176" i="1"/>
  <c r="BO176" i="1"/>
  <c r="BP176" i="1"/>
  <c r="BQ176" i="1"/>
  <c r="BR176" i="1"/>
  <c r="BS176" i="1"/>
  <c r="BT176" i="1"/>
  <c r="BU176" i="1"/>
  <c r="BV176" i="1"/>
  <c r="BW176" i="1"/>
  <c r="BX176" i="1"/>
  <c r="BY176" i="1"/>
  <c r="AW177" i="1"/>
  <c r="AX177" i="1"/>
  <c r="AY177" i="1"/>
  <c r="AZ177" i="1"/>
  <c r="BA177" i="1"/>
  <c r="BB177" i="1"/>
  <c r="BC177" i="1"/>
  <c r="BD177" i="1"/>
  <c r="BE177" i="1"/>
  <c r="BF177" i="1"/>
  <c r="BG177" i="1"/>
  <c r="BH177" i="1"/>
  <c r="BI177" i="1"/>
  <c r="BJ177" i="1"/>
  <c r="BK177" i="1"/>
  <c r="BL177" i="1"/>
  <c r="BM177" i="1"/>
  <c r="BN177" i="1"/>
  <c r="BO177" i="1"/>
  <c r="BP177" i="1"/>
  <c r="BQ177" i="1"/>
  <c r="BR177" i="1"/>
  <c r="BS177" i="1"/>
  <c r="BT177" i="1"/>
  <c r="BU177" i="1"/>
  <c r="BV177" i="1"/>
  <c r="BW177" i="1"/>
  <c r="BX177" i="1"/>
  <c r="BY177" i="1"/>
  <c r="AW178" i="1"/>
  <c r="AX178" i="1"/>
  <c r="AY178" i="1"/>
  <c r="AZ178" i="1"/>
  <c r="BA178" i="1"/>
  <c r="BB178" i="1"/>
  <c r="BC178" i="1"/>
  <c r="BD178" i="1"/>
  <c r="BE178" i="1"/>
  <c r="BF178" i="1"/>
  <c r="BG178" i="1"/>
  <c r="BH178" i="1"/>
  <c r="BI178" i="1"/>
  <c r="BJ178" i="1"/>
  <c r="BK178" i="1"/>
  <c r="BL178" i="1"/>
  <c r="BM178" i="1"/>
  <c r="BN178" i="1"/>
  <c r="BO178" i="1"/>
  <c r="BP178" i="1"/>
  <c r="BQ178" i="1"/>
  <c r="BR178" i="1"/>
  <c r="BS178" i="1"/>
  <c r="BT178" i="1"/>
  <c r="BU178" i="1"/>
  <c r="BV178" i="1"/>
  <c r="BW178" i="1"/>
  <c r="BX178" i="1"/>
  <c r="BY178" i="1"/>
  <c r="AW179" i="1"/>
  <c r="AX179" i="1"/>
  <c r="AY179" i="1"/>
  <c r="AZ179" i="1"/>
  <c r="BA179" i="1"/>
  <c r="BB179" i="1"/>
  <c r="BC179" i="1"/>
  <c r="BD179" i="1"/>
  <c r="BE179" i="1"/>
  <c r="BF179" i="1"/>
  <c r="BG179" i="1"/>
  <c r="BH179" i="1"/>
  <c r="BI179" i="1"/>
  <c r="BJ179" i="1"/>
  <c r="BK179" i="1"/>
  <c r="BL179" i="1"/>
  <c r="BM179" i="1"/>
  <c r="BN179" i="1"/>
  <c r="BO179" i="1"/>
  <c r="BP179" i="1"/>
  <c r="BQ179" i="1"/>
  <c r="BR179" i="1"/>
  <c r="BS179" i="1"/>
  <c r="BT179" i="1"/>
  <c r="BU179" i="1"/>
  <c r="BV179" i="1"/>
  <c r="BW179" i="1"/>
  <c r="BX179" i="1"/>
  <c r="BY179" i="1"/>
  <c r="AW180" i="1"/>
  <c r="AX180" i="1"/>
  <c r="AY180" i="1"/>
  <c r="AZ180" i="1"/>
  <c r="BA180" i="1"/>
  <c r="BB180" i="1"/>
  <c r="BC180" i="1"/>
  <c r="BD180" i="1"/>
  <c r="BE180" i="1"/>
  <c r="BF180" i="1"/>
  <c r="BG180" i="1"/>
  <c r="BH180" i="1"/>
  <c r="BI180" i="1"/>
  <c r="BJ180" i="1"/>
  <c r="BK180" i="1"/>
  <c r="BL180" i="1"/>
  <c r="BM180" i="1"/>
  <c r="BN180" i="1"/>
  <c r="BO180" i="1"/>
  <c r="BP180" i="1"/>
  <c r="BQ180" i="1"/>
  <c r="BR180" i="1"/>
  <c r="BS180" i="1"/>
  <c r="BT180" i="1"/>
  <c r="BU180" i="1"/>
  <c r="BV180" i="1"/>
  <c r="BW180" i="1"/>
  <c r="BX180" i="1"/>
  <c r="BY180" i="1"/>
  <c r="AW181" i="1"/>
  <c r="AX181" i="1"/>
  <c r="AY181" i="1"/>
  <c r="AZ181" i="1"/>
  <c r="BA181" i="1"/>
  <c r="BB181" i="1"/>
  <c r="BC181" i="1"/>
  <c r="BD181" i="1"/>
  <c r="BE181" i="1"/>
  <c r="BF181" i="1"/>
  <c r="BG181" i="1"/>
  <c r="BH181" i="1"/>
  <c r="BI181" i="1"/>
  <c r="BJ181" i="1"/>
  <c r="BK181" i="1"/>
  <c r="BL181" i="1"/>
  <c r="BM181" i="1"/>
  <c r="BN181" i="1"/>
  <c r="BO181" i="1"/>
  <c r="BP181" i="1"/>
  <c r="BQ181" i="1"/>
  <c r="BR181" i="1"/>
  <c r="BS181" i="1"/>
  <c r="BT181" i="1"/>
  <c r="BU181" i="1"/>
  <c r="BV181" i="1"/>
  <c r="BW181" i="1"/>
  <c r="BX181" i="1"/>
  <c r="BY181" i="1"/>
  <c r="AW182" i="1"/>
  <c r="AX182" i="1"/>
  <c r="AY182" i="1"/>
  <c r="AZ182" i="1"/>
  <c r="BA182" i="1"/>
  <c r="BB182" i="1"/>
  <c r="BC182" i="1"/>
  <c r="BD182" i="1"/>
  <c r="BE182" i="1"/>
  <c r="BF182" i="1"/>
  <c r="BG182" i="1"/>
  <c r="BH182" i="1"/>
  <c r="BI182" i="1"/>
  <c r="BJ182" i="1"/>
  <c r="BK182" i="1"/>
  <c r="BL182" i="1"/>
  <c r="BM182" i="1"/>
  <c r="BN182" i="1"/>
  <c r="BO182" i="1"/>
  <c r="BP182" i="1"/>
  <c r="BQ182" i="1"/>
  <c r="BR182" i="1"/>
  <c r="BS182" i="1"/>
  <c r="BT182" i="1"/>
  <c r="BU182" i="1"/>
  <c r="BV182" i="1"/>
  <c r="BW182" i="1"/>
  <c r="BX182" i="1"/>
  <c r="BY182" i="1"/>
  <c r="AW183" i="1"/>
  <c r="AX183" i="1"/>
  <c r="AY183" i="1"/>
  <c r="AZ183" i="1"/>
  <c r="BA183" i="1"/>
  <c r="BB183" i="1"/>
  <c r="BC183" i="1"/>
  <c r="BD183" i="1"/>
  <c r="BE183" i="1"/>
  <c r="BF183" i="1"/>
  <c r="BG183" i="1"/>
  <c r="BH183" i="1"/>
  <c r="BI183" i="1"/>
  <c r="BJ183" i="1"/>
  <c r="BK183" i="1"/>
  <c r="BL183" i="1"/>
  <c r="BM183" i="1"/>
  <c r="BN183" i="1"/>
  <c r="BO183" i="1"/>
  <c r="BP183" i="1"/>
  <c r="BQ183" i="1"/>
  <c r="BR183" i="1"/>
  <c r="BS183" i="1"/>
  <c r="BT183" i="1"/>
  <c r="BU183" i="1"/>
  <c r="BV183" i="1"/>
  <c r="BW183" i="1"/>
  <c r="BX183" i="1"/>
  <c r="BY183" i="1"/>
  <c r="AW184" i="1"/>
  <c r="AX184" i="1"/>
  <c r="AY184" i="1"/>
  <c r="AZ184" i="1"/>
  <c r="BA184" i="1"/>
  <c r="BB184" i="1"/>
  <c r="BC184" i="1"/>
  <c r="BD184" i="1"/>
  <c r="BE184" i="1"/>
  <c r="BF184" i="1"/>
  <c r="BG184" i="1"/>
  <c r="BH184" i="1"/>
  <c r="BI184" i="1"/>
  <c r="BJ184" i="1"/>
  <c r="BK184" i="1"/>
  <c r="BL184" i="1"/>
  <c r="BM184" i="1"/>
  <c r="BN184" i="1"/>
  <c r="BO184" i="1"/>
  <c r="BP184" i="1"/>
  <c r="BQ184" i="1"/>
  <c r="BR184" i="1"/>
  <c r="BS184" i="1"/>
  <c r="BT184" i="1"/>
  <c r="BU184" i="1"/>
  <c r="BV184" i="1"/>
  <c r="BW184" i="1"/>
  <c r="BX184" i="1"/>
  <c r="BY184" i="1"/>
  <c r="AW185" i="1"/>
  <c r="AX185" i="1"/>
  <c r="AY185" i="1"/>
  <c r="AZ185" i="1"/>
  <c r="BA185" i="1"/>
  <c r="BB185" i="1"/>
  <c r="BC185" i="1"/>
  <c r="BD185" i="1"/>
  <c r="BE185" i="1"/>
  <c r="BF185" i="1"/>
  <c r="BG185" i="1"/>
  <c r="BH185" i="1"/>
  <c r="BI185" i="1"/>
  <c r="BJ185" i="1"/>
  <c r="BK185" i="1"/>
  <c r="BL185" i="1"/>
  <c r="BM185" i="1"/>
  <c r="BN185" i="1"/>
  <c r="BO185" i="1"/>
  <c r="BP185" i="1"/>
  <c r="BQ185" i="1"/>
  <c r="BR185" i="1"/>
  <c r="BS185" i="1"/>
  <c r="BT185" i="1"/>
  <c r="BU185" i="1"/>
  <c r="BV185" i="1"/>
  <c r="BW185" i="1"/>
  <c r="BX185" i="1"/>
  <c r="BY185" i="1"/>
  <c r="AW186" i="1"/>
  <c r="AX186" i="1"/>
  <c r="AY186" i="1"/>
  <c r="AZ186" i="1"/>
  <c r="BA186" i="1"/>
  <c r="BB186" i="1"/>
  <c r="BC186" i="1"/>
  <c r="BD186" i="1"/>
  <c r="BE186" i="1"/>
  <c r="BF186" i="1"/>
  <c r="BG186" i="1"/>
  <c r="BH186" i="1"/>
  <c r="BI186" i="1"/>
  <c r="BJ186" i="1"/>
  <c r="BK186" i="1"/>
  <c r="BL186" i="1"/>
  <c r="BM186" i="1"/>
  <c r="BN186" i="1"/>
  <c r="BO186" i="1"/>
  <c r="BP186" i="1"/>
  <c r="BQ186" i="1"/>
  <c r="BR186" i="1"/>
  <c r="BS186" i="1"/>
  <c r="BT186" i="1"/>
  <c r="BU186" i="1"/>
  <c r="BV186" i="1"/>
  <c r="BW186" i="1"/>
  <c r="BX186" i="1"/>
  <c r="BY186" i="1"/>
  <c r="AW187" i="1"/>
  <c r="AX187" i="1"/>
  <c r="AY187" i="1"/>
  <c r="AZ187" i="1"/>
  <c r="BA187" i="1"/>
  <c r="BB187" i="1"/>
  <c r="BC187" i="1"/>
  <c r="BD187" i="1"/>
  <c r="BE187" i="1"/>
  <c r="BF187" i="1"/>
  <c r="BG187" i="1"/>
  <c r="BH187" i="1"/>
  <c r="BI187" i="1"/>
  <c r="BJ187" i="1"/>
  <c r="BK187" i="1"/>
  <c r="BL187" i="1"/>
  <c r="BM187" i="1"/>
  <c r="BN187" i="1"/>
  <c r="BO187" i="1"/>
  <c r="BP187" i="1"/>
  <c r="BQ187" i="1"/>
  <c r="BR187" i="1"/>
  <c r="BS187" i="1"/>
  <c r="BT187" i="1"/>
  <c r="BU187" i="1"/>
  <c r="BV187" i="1"/>
  <c r="BW187" i="1"/>
  <c r="BX187" i="1"/>
  <c r="BY187" i="1"/>
  <c r="AW188" i="1"/>
  <c r="AX188" i="1"/>
  <c r="AY188" i="1"/>
  <c r="AZ188" i="1"/>
  <c r="BA188" i="1"/>
  <c r="BB188" i="1"/>
  <c r="BC188" i="1"/>
  <c r="BD188" i="1"/>
  <c r="BE188" i="1"/>
  <c r="BF188" i="1"/>
  <c r="BG188" i="1"/>
  <c r="BH188" i="1"/>
  <c r="BI188" i="1"/>
  <c r="BJ188" i="1"/>
  <c r="BK188" i="1"/>
  <c r="BL188" i="1"/>
  <c r="BM188" i="1"/>
  <c r="BN188" i="1"/>
  <c r="BO188" i="1"/>
  <c r="BP188" i="1"/>
  <c r="BQ188" i="1"/>
  <c r="BR188" i="1"/>
  <c r="BS188" i="1"/>
  <c r="BT188" i="1"/>
  <c r="BU188" i="1"/>
  <c r="BV188" i="1"/>
  <c r="BW188" i="1"/>
  <c r="BX188" i="1"/>
  <c r="BY188" i="1"/>
  <c r="AW189" i="1"/>
  <c r="AX189" i="1"/>
  <c r="AY189" i="1"/>
  <c r="AZ189" i="1"/>
  <c r="BA189" i="1"/>
  <c r="BB189" i="1"/>
  <c r="BC189" i="1"/>
  <c r="BD189" i="1"/>
  <c r="BE189" i="1"/>
  <c r="BF189" i="1"/>
  <c r="BG189" i="1"/>
  <c r="BH189" i="1"/>
  <c r="BI189" i="1"/>
  <c r="BJ189" i="1"/>
  <c r="BK189" i="1"/>
  <c r="BL189" i="1"/>
  <c r="BM189" i="1"/>
  <c r="BN189" i="1"/>
  <c r="BO189" i="1"/>
  <c r="BP189" i="1"/>
  <c r="BQ189" i="1"/>
  <c r="BR189" i="1"/>
  <c r="BS189" i="1"/>
  <c r="BT189" i="1"/>
  <c r="BU189" i="1"/>
  <c r="BV189" i="1"/>
  <c r="BW189" i="1"/>
  <c r="BX189" i="1"/>
  <c r="BY189" i="1"/>
  <c r="AW190" i="1"/>
  <c r="AX190" i="1"/>
  <c r="AY190" i="1"/>
  <c r="AZ190" i="1"/>
  <c r="BA190" i="1"/>
  <c r="BB190" i="1"/>
  <c r="BC190" i="1"/>
  <c r="BD190" i="1"/>
  <c r="BE190" i="1"/>
  <c r="BF190" i="1"/>
  <c r="BG190" i="1"/>
  <c r="BH190" i="1"/>
  <c r="BI190" i="1"/>
  <c r="BJ190" i="1"/>
  <c r="BK190" i="1"/>
  <c r="BL190" i="1"/>
  <c r="BM190" i="1"/>
  <c r="BN190" i="1"/>
  <c r="BO190" i="1"/>
  <c r="BP190" i="1"/>
  <c r="BQ190" i="1"/>
  <c r="BR190" i="1"/>
  <c r="BS190" i="1"/>
  <c r="BT190" i="1"/>
  <c r="BU190" i="1"/>
  <c r="BV190" i="1"/>
  <c r="BW190" i="1"/>
  <c r="BX190" i="1"/>
  <c r="BY190" i="1"/>
  <c r="AW191" i="1"/>
  <c r="AX191" i="1"/>
  <c r="AY191" i="1"/>
  <c r="AZ191" i="1"/>
  <c r="BA191" i="1"/>
  <c r="BB191" i="1"/>
  <c r="BC191" i="1"/>
  <c r="BD191" i="1"/>
  <c r="BE191" i="1"/>
  <c r="BF191" i="1"/>
  <c r="BG191" i="1"/>
  <c r="BH191" i="1"/>
  <c r="BI191" i="1"/>
  <c r="BJ191" i="1"/>
  <c r="BK191" i="1"/>
  <c r="BL191" i="1"/>
  <c r="BM191" i="1"/>
  <c r="BN191" i="1"/>
  <c r="BO191" i="1"/>
  <c r="BP191" i="1"/>
  <c r="BQ191" i="1"/>
  <c r="BR191" i="1"/>
  <c r="BS191" i="1"/>
  <c r="BT191" i="1"/>
  <c r="BU191" i="1"/>
  <c r="BV191" i="1"/>
  <c r="BW191" i="1"/>
  <c r="BX191" i="1"/>
  <c r="BY191" i="1"/>
  <c r="AW192" i="1"/>
  <c r="AX192" i="1"/>
  <c r="AY192" i="1"/>
  <c r="AZ192" i="1"/>
  <c r="BA192" i="1"/>
  <c r="BB192" i="1"/>
  <c r="BC192" i="1"/>
  <c r="BD192" i="1"/>
  <c r="BE192" i="1"/>
  <c r="BF192" i="1"/>
  <c r="BG192" i="1"/>
  <c r="BH192" i="1"/>
  <c r="BI192" i="1"/>
  <c r="BJ192" i="1"/>
  <c r="BK192" i="1"/>
  <c r="BL192" i="1"/>
  <c r="BM192" i="1"/>
  <c r="BN192" i="1"/>
  <c r="BO192" i="1"/>
  <c r="BP192" i="1"/>
  <c r="BQ192" i="1"/>
  <c r="BR192" i="1"/>
  <c r="BS192" i="1"/>
  <c r="BT192" i="1"/>
  <c r="BU192" i="1"/>
  <c r="BV192" i="1"/>
  <c r="BW192" i="1"/>
  <c r="BX192" i="1"/>
  <c r="BY192" i="1"/>
  <c r="AW193" i="1"/>
  <c r="AX193" i="1"/>
  <c r="AY193" i="1"/>
  <c r="AZ193" i="1"/>
  <c r="BA193" i="1"/>
  <c r="BB193" i="1"/>
  <c r="BC193" i="1"/>
  <c r="BD193" i="1"/>
  <c r="BE193" i="1"/>
  <c r="BF193" i="1"/>
  <c r="BG193" i="1"/>
  <c r="BH193" i="1"/>
  <c r="BI193" i="1"/>
  <c r="BJ193" i="1"/>
  <c r="BK193" i="1"/>
  <c r="BL193" i="1"/>
  <c r="BM193" i="1"/>
  <c r="BN193" i="1"/>
  <c r="BO193" i="1"/>
  <c r="BP193" i="1"/>
  <c r="BQ193" i="1"/>
  <c r="BR193" i="1"/>
  <c r="BS193" i="1"/>
  <c r="BT193" i="1"/>
  <c r="BU193" i="1"/>
  <c r="BV193" i="1"/>
  <c r="BW193" i="1"/>
  <c r="BX193" i="1"/>
  <c r="BY193" i="1"/>
  <c r="AW194" i="1"/>
  <c r="AX194" i="1"/>
  <c r="AY194" i="1"/>
  <c r="AZ194" i="1"/>
  <c r="BA194" i="1"/>
  <c r="BB194" i="1"/>
  <c r="BC194" i="1"/>
  <c r="BD194" i="1"/>
  <c r="BE194" i="1"/>
  <c r="BF194" i="1"/>
  <c r="BG194" i="1"/>
  <c r="BH194" i="1"/>
  <c r="BI194" i="1"/>
  <c r="BJ194" i="1"/>
  <c r="BK194" i="1"/>
  <c r="BL194" i="1"/>
  <c r="BM194" i="1"/>
  <c r="BN194" i="1"/>
  <c r="BO194" i="1"/>
  <c r="BP194" i="1"/>
  <c r="BQ194" i="1"/>
  <c r="BR194" i="1"/>
  <c r="BS194" i="1"/>
  <c r="BT194" i="1"/>
  <c r="BU194" i="1"/>
  <c r="BV194" i="1"/>
  <c r="BW194" i="1"/>
  <c r="BX194" i="1"/>
  <c r="BY194" i="1"/>
  <c r="AW195" i="1"/>
  <c r="AX195" i="1"/>
  <c r="AY195" i="1"/>
  <c r="AZ195" i="1"/>
  <c r="BA195" i="1"/>
  <c r="BB195" i="1"/>
  <c r="BC195" i="1"/>
  <c r="BD195" i="1"/>
  <c r="BE195" i="1"/>
  <c r="BF195" i="1"/>
  <c r="BG195" i="1"/>
  <c r="BH195" i="1"/>
  <c r="BI195" i="1"/>
  <c r="BJ195" i="1"/>
  <c r="BK195" i="1"/>
  <c r="BL195" i="1"/>
  <c r="BM195" i="1"/>
  <c r="BN195" i="1"/>
  <c r="BO195" i="1"/>
  <c r="BP195" i="1"/>
  <c r="BQ195" i="1"/>
  <c r="BR195" i="1"/>
  <c r="BS195" i="1"/>
  <c r="BT195" i="1"/>
  <c r="BU195" i="1"/>
  <c r="BV195" i="1"/>
  <c r="BW195" i="1"/>
  <c r="BX195" i="1"/>
  <c r="BY195" i="1"/>
  <c r="AW196" i="1"/>
  <c r="AX196" i="1"/>
  <c r="AY196" i="1"/>
  <c r="AZ196" i="1"/>
  <c r="BA196" i="1"/>
  <c r="BB196" i="1"/>
  <c r="BC196" i="1"/>
  <c r="BD196" i="1"/>
  <c r="BE196" i="1"/>
  <c r="BF196" i="1"/>
  <c r="BG196" i="1"/>
  <c r="BH196" i="1"/>
  <c r="BI196" i="1"/>
  <c r="BJ196" i="1"/>
  <c r="BK196" i="1"/>
  <c r="BL196" i="1"/>
  <c r="BM196" i="1"/>
  <c r="BN196" i="1"/>
  <c r="BO196" i="1"/>
  <c r="BP196" i="1"/>
  <c r="BQ196" i="1"/>
  <c r="BR196" i="1"/>
  <c r="BS196" i="1"/>
  <c r="BT196" i="1"/>
  <c r="BU196" i="1"/>
  <c r="BV196" i="1"/>
  <c r="BW196" i="1"/>
  <c r="BX196" i="1"/>
  <c r="BY196" i="1"/>
  <c r="AW197" i="1"/>
  <c r="AX197" i="1"/>
  <c r="AY197" i="1"/>
  <c r="AZ197" i="1"/>
  <c r="BA197" i="1"/>
  <c r="BB197" i="1"/>
  <c r="BC197" i="1"/>
  <c r="BD197" i="1"/>
  <c r="BE197" i="1"/>
  <c r="BF197" i="1"/>
  <c r="BG197" i="1"/>
  <c r="BH197" i="1"/>
  <c r="BI197" i="1"/>
  <c r="BJ197" i="1"/>
  <c r="BK197" i="1"/>
  <c r="BL197" i="1"/>
  <c r="BM197" i="1"/>
  <c r="BN197" i="1"/>
  <c r="BO197" i="1"/>
  <c r="BP197" i="1"/>
  <c r="BQ197" i="1"/>
  <c r="BR197" i="1"/>
  <c r="BS197" i="1"/>
  <c r="BT197" i="1"/>
  <c r="BU197" i="1"/>
  <c r="BV197" i="1"/>
  <c r="BW197" i="1"/>
  <c r="BX197" i="1"/>
  <c r="BY197" i="1"/>
  <c r="AW198" i="1"/>
  <c r="AX198" i="1"/>
  <c r="AY198" i="1"/>
  <c r="AZ198" i="1"/>
  <c r="BA198" i="1"/>
  <c r="BB198" i="1"/>
  <c r="BC198" i="1"/>
  <c r="BD198" i="1"/>
  <c r="BE198" i="1"/>
  <c r="BF198" i="1"/>
  <c r="BG198" i="1"/>
  <c r="BH198" i="1"/>
  <c r="BI198" i="1"/>
  <c r="BJ198" i="1"/>
  <c r="BK198" i="1"/>
  <c r="BL198" i="1"/>
  <c r="BM198" i="1"/>
  <c r="BN198" i="1"/>
  <c r="BO198" i="1"/>
  <c r="BP198" i="1"/>
  <c r="BQ198" i="1"/>
  <c r="BR198" i="1"/>
  <c r="BS198" i="1"/>
  <c r="BT198" i="1"/>
  <c r="BU198" i="1"/>
  <c r="BV198" i="1"/>
  <c r="BW198" i="1"/>
  <c r="BX198" i="1"/>
  <c r="BY198" i="1"/>
  <c r="AW199" i="1"/>
  <c r="AX199" i="1"/>
  <c r="AY199" i="1"/>
  <c r="AZ199" i="1"/>
  <c r="BA199" i="1"/>
  <c r="BB199" i="1"/>
  <c r="BC199" i="1"/>
  <c r="BD199" i="1"/>
  <c r="BE199" i="1"/>
  <c r="BF199" i="1"/>
  <c r="BG199" i="1"/>
  <c r="BH199" i="1"/>
  <c r="BI199" i="1"/>
  <c r="BJ199" i="1"/>
  <c r="BK199" i="1"/>
  <c r="BL199" i="1"/>
  <c r="BM199" i="1"/>
  <c r="BN199" i="1"/>
  <c r="BO199" i="1"/>
  <c r="BP199" i="1"/>
  <c r="BQ199" i="1"/>
  <c r="BR199" i="1"/>
  <c r="BS199" i="1"/>
  <c r="BT199" i="1"/>
  <c r="BU199" i="1"/>
  <c r="BV199" i="1"/>
  <c r="BW199" i="1"/>
  <c r="BX199" i="1"/>
  <c r="BY199" i="1"/>
  <c r="AW200" i="1"/>
  <c r="AX200" i="1"/>
  <c r="AY200" i="1"/>
  <c r="AZ200" i="1"/>
  <c r="BA200" i="1"/>
  <c r="BB200" i="1"/>
  <c r="BC200" i="1"/>
  <c r="BD200" i="1"/>
  <c r="BE200" i="1"/>
  <c r="BF200" i="1"/>
  <c r="BG200" i="1"/>
  <c r="BH200" i="1"/>
  <c r="BI200" i="1"/>
  <c r="BJ200" i="1"/>
  <c r="BK200" i="1"/>
  <c r="BL200" i="1"/>
  <c r="BM200" i="1"/>
  <c r="BN200" i="1"/>
  <c r="BO200" i="1"/>
  <c r="BP200" i="1"/>
  <c r="BQ200" i="1"/>
  <c r="BR200" i="1"/>
  <c r="BS200" i="1"/>
  <c r="BT200" i="1"/>
  <c r="BU200" i="1"/>
  <c r="BV200" i="1"/>
  <c r="BW200" i="1"/>
  <c r="BX200" i="1"/>
  <c r="BY200" i="1"/>
  <c r="AW201" i="1"/>
  <c r="AX201" i="1"/>
  <c r="AY201" i="1"/>
  <c r="AZ201" i="1"/>
  <c r="BA201" i="1"/>
  <c r="BB201" i="1"/>
  <c r="BC201" i="1"/>
  <c r="BD201" i="1"/>
  <c r="BE201" i="1"/>
  <c r="BF201" i="1"/>
  <c r="BG201" i="1"/>
  <c r="BH201" i="1"/>
  <c r="BI201" i="1"/>
  <c r="BJ201" i="1"/>
  <c r="BK201" i="1"/>
  <c r="BL201" i="1"/>
  <c r="BM201" i="1"/>
  <c r="BN201" i="1"/>
  <c r="BO201" i="1"/>
  <c r="BP201" i="1"/>
  <c r="BQ201" i="1"/>
  <c r="BR201" i="1"/>
  <c r="BS201" i="1"/>
  <c r="BT201" i="1"/>
  <c r="BU201" i="1"/>
  <c r="BV201" i="1"/>
  <c r="BW201" i="1"/>
  <c r="BX201" i="1"/>
  <c r="BY201" i="1"/>
  <c r="AW202" i="1"/>
  <c r="AX202" i="1"/>
  <c r="AY202" i="1"/>
  <c r="AZ202" i="1"/>
  <c r="BA202" i="1"/>
  <c r="BB202" i="1"/>
  <c r="BC202" i="1"/>
  <c r="BD202" i="1"/>
  <c r="BE202" i="1"/>
  <c r="BF202" i="1"/>
  <c r="BG202" i="1"/>
  <c r="BH202" i="1"/>
  <c r="BI202" i="1"/>
  <c r="BJ202" i="1"/>
  <c r="BK202" i="1"/>
  <c r="BL202" i="1"/>
  <c r="BM202" i="1"/>
  <c r="BN202" i="1"/>
  <c r="BO202" i="1"/>
  <c r="BP202" i="1"/>
  <c r="BQ202" i="1"/>
  <c r="BR202" i="1"/>
  <c r="BS202" i="1"/>
  <c r="BT202" i="1"/>
  <c r="BU202" i="1"/>
  <c r="BV202" i="1"/>
  <c r="BW202" i="1"/>
  <c r="BX202" i="1"/>
  <c r="BY202" i="1"/>
  <c r="AW203" i="1"/>
  <c r="AX203" i="1"/>
  <c r="AY203" i="1"/>
  <c r="AZ203" i="1"/>
  <c r="BA203" i="1"/>
  <c r="BB203" i="1"/>
  <c r="BC203" i="1"/>
  <c r="BD203" i="1"/>
  <c r="BE203" i="1"/>
  <c r="BF203" i="1"/>
  <c r="BG203" i="1"/>
  <c r="BH203" i="1"/>
  <c r="BI203" i="1"/>
  <c r="BJ203" i="1"/>
  <c r="BK203" i="1"/>
  <c r="BL203" i="1"/>
  <c r="BM203" i="1"/>
  <c r="BN203" i="1"/>
  <c r="BO203" i="1"/>
  <c r="BP203" i="1"/>
  <c r="BQ203" i="1"/>
  <c r="BR203" i="1"/>
  <c r="BS203" i="1"/>
  <c r="BT203" i="1"/>
  <c r="BU203" i="1"/>
  <c r="BV203" i="1"/>
  <c r="BW203" i="1"/>
  <c r="BX203" i="1"/>
  <c r="BY203" i="1"/>
  <c r="AW204" i="1"/>
  <c r="AX204" i="1"/>
  <c r="AY204" i="1"/>
  <c r="AZ204" i="1"/>
  <c r="BA204" i="1"/>
  <c r="BB204" i="1"/>
  <c r="BC204" i="1"/>
  <c r="BD204" i="1"/>
  <c r="BE204" i="1"/>
  <c r="BF204" i="1"/>
  <c r="BG204" i="1"/>
  <c r="BH204" i="1"/>
  <c r="BI204" i="1"/>
  <c r="BJ204" i="1"/>
  <c r="BK204" i="1"/>
  <c r="BL204" i="1"/>
  <c r="BM204" i="1"/>
  <c r="BN204" i="1"/>
  <c r="BO204" i="1"/>
  <c r="BP204" i="1"/>
  <c r="BQ204" i="1"/>
  <c r="BR204" i="1"/>
  <c r="BS204" i="1"/>
  <c r="BT204" i="1"/>
  <c r="BU204" i="1"/>
  <c r="BV204" i="1"/>
  <c r="BW204" i="1"/>
  <c r="BX204" i="1"/>
  <c r="BY204" i="1"/>
  <c r="AW205" i="1"/>
  <c r="AX205" i="1"/>
  <c r="AY205" i="1"/>
  <c r="AZ205" i="1"/>
  <c r="BA205" i="1"/>
  <c r="BB205" i="1"/>
  <c r="BC205" i="1"/>
  <c r="BD205" i="1"/>
  <c r="BE205" i="1"/>
  <c r="BF205" i="1"/>
  <c r="BG205" i="1"/>
  <c r="BH205" i="1"/>
  <c r="BI205" i="1"/>
  <c r="BJ205" i="1"/>
  <c r="BK205" i="1"/>
  <c r="BL205" i="1"/>
  <c r="BM205" i="1"/>
  <c r="BN205" i="1"/>
  <c r="BO205" i="1"/>
  <c r="BP205" i="1"/>
  <c r="BQ205" i="1"/>
  <c r="BR205" i="1"/>
  <c r="BS205" i="1"/>
  <c r="BT205" i="1"/>
  <c r="BU205" i="1"/>
  <c r="BV205" i="1"/>
  <c r="BW205" i="1"/>
  <c r="BX205" i="1"/>
  <c r="BY205" i="1"/>
  <c r="AW206" i="1"/>
  <c r="AX206" i="1"/>
  <c r="AY206" i="1"/>
  <c r="AZ206" i="1"/>
  <c r="BA206" i="1"/>
  <c r="BB206" i="1"/>
  <c r="BC206" i="1"/>
  <c r="BD206" i="1"/>
  <c r="BE206" i="1"/>
  <c r="BF206" i="1"/>
  <c r="BG206" i="1"/>
  <c r="BH206" i="1"/>
  <c r="BI206" i="1"/>
  <c r="BJ206" i="1"/>
  <c r="BK206" i="1"/>
  <c r="BL206" i="1"/>
  <c r="BM206" i="1"/>
  <c r="BN206" i="1"/>
  <c r="BO206" i="1"/>
  <c r="BP206" i="1"/>
  <c r="BQ206" i="1"/>
  <c r="BR206" i="1"/>
  <c r="BS206" i="1"/>
  <c r="BT206" i="1"/>
  <c r="BU206" i="1"/>
  <c r="BV206" i="1"/>
  <c r="BW206" i="1"/>
  <c r="BX206" i="1"/>
  <c r="BY206" i="1"/>
  <c r="AW207" i="1"/>
  <c r="AX207" i="1"/>
  <c r="AY207" i="1"/>
  <c r="AZ207" i="1"/>
  <c r="BA207" i="1"/>
  <c r="BB207" i="1"/>
  <c r="BC207" i="1"/>
  <c r="BD207" i="1"/>
  <c r="BE207" i="1"/>
  <c r="BF207" i="1"/>
  <c r="BG207" i="1"/>
  <c r="BH207" i="1"/>
  <c r="BI207" i="1"/>
  <c r="BJ207" i="1"/>
  <c r="BK207" i="1"/>
  <c r="BL207" i="1"/>
  <c r="BM207" i="1"/>
  <c r="BN207" i="1"/>
  <c r="BO207" i="1"/>
  <c r="BP207" i="1"/>
  <c r="BQ207" i="1"/>
  <c r="BR207" i="1"/>
  <c r="BS207" i="1"/>
  <c r="BT207" i="1"/>
  <c r="BU207" i="1"/>
  <c r="BV207" i="1"/>
  <c r="BW207" i="1"/>
  <c r="BX207" i="1"/>
  <c r="BY207" i="1"/>
  <c r="AW208" i="1"/>
  <c r="AX208" i="1"/>
  <c r="AY208" i="1"/>
  <c r="AZ208" i="1"/>
  <c r="BA208" i="1"/>
  <c r="BB208" i="1"/>
  <c r="BC208" i="1"/>
  <c r="BD208" i="1"/>
  <c r="BE208" i="1"/>
  <c r="BF208" i="1"/>
  <c r="BG208" i="1"/>
  <c r="BH208" i="1"/>
  <c r="BI208" i="1"/>
  <c r="BJ208" i="1"/>
  <c r="BK208" i="1"/>
  <c r="BL208" i="1"/>
  <c r="BM208" i="1"/>
  <c r="BN208" i="1"/>
  <c r="BO208" i="1"/>
  <c r="BP208" i="1"/>
  <c r="BQ208" i="1"/>
  <c r="BR208" i="1"/>
  <c r="BS208" i="1"/>
  <c r="BT208" i="1"/>
  <c r="BU208" i="1"/>
  <c r="BV208" i="1"/>
  <c r="BW208" i="1"/>
  <c r="BX208" i="1"/>
  <c r="BY208" i="1"/>
  <c r="AW209" i="1"/>
  <c r="AX209" i="1"/>
  <c r="AY209" i="1"/>
  <c r="AZ209" i="1"/>
  <c r="BA209" i="1"/>
  <c r="BB209" i="1"/>
  <c r="BC209" i="1"/>
  <c r="BD209" i="1"/>
  <c r="BE209" i="1"/>
  <c r="BF209" i="1"/>
  <c r="BG209" i="1"/>
  <c r="BH209" i="1"/>
  <c r="BI209" i="1"/>
  <c r="BJ209" i="1"/>
  <c r="BK209" i="1"/>
  <c r="BL209" i="1"/>
  <c r="BM209" i="1"/>
  <c r="BN209" i="1"/>
  <c r="BO209" i="1"/>
  <c r="BP209" i="1"/>
  <c r="BQ209" i="1"/>
  <c r="BR209" i="1"/>
  <c r="BS209" i="1"/>
  <c r="BT209" i="1"/>
  <c r="BU209" i="1"/>
  <c r="BV209" i="1"/>
  <c r="BW209" i="1"/>
  <c r="BX209" i="1"/>
  <c r="BY209" i="1"/>
  <c r="AW210" i="1"/>
  <c r="AX210" i="1"/>
  <c r="AY210" i="1"/>
  <c r="AZ210" i="1"/>
  <c r="BA210" i="1"/>
  <c r="BB210" i="1"/>
  <c r="BC210" i="1"/>
  <c r="BD210" i="1"/>
  <c r="BE210" i="1"/>
  <c r="BF210" i="1"/>
  <c r="BG210" i="1"/>
  <c r="BH210" i="1"/>
  <c r="BI210" i="1"/>
  <c r="BJ210" i="1"/>
  <c r="BK210" i="1"/>
  <c r="BL210" i="1"/>
  <c r="BM210" i="1"/>
  <c r="BN210" i="1"/>
  <c r="BO210" i="1"/>
  <c r="BP210" i="1"/>
  <c r="BQ210" i="1"/>
  <c r="BR210" i="1"/>
  <c r="BS210" i="1"/>
  <c r="BT210" i="1"/>
  <c r="BU210" i="1"/>
  <c r="BV210" i="1"/>
  <c r="BW210" i="1"/>
  <c r="BX210" i="1"/>
  <c r="BY210" i="1"/>
  <c r="AW211" i="1"/>
  <c r="AX211" i="1"/>
  <c r="AY211" i="1"/>
  <c r="AZ211" i="1"/>
  <c r="BA211" i="1"/>
  <c r="BB211" i="1"/>
  <c r="BC211" i="1"/>
  <c r="BD211" i="1"/>
  <c r="BE211" i="1"/>
  <c r="BF211" i="1"/>
  <c r="BG211" i="1"/>
  <c r="BH211" i="1"/>
  <c r="BI211" i="1"/>
  <c r="BJ211" i="1"/>
  <c r="BK211" i="1"/>
  <c r="BL211" i="1"/>
  <c r="BM211" i="1"/>
  <c r="BN211" i="1"/>
  <c r="BO211" i="1"/>
  <c r="BP211" i="1"/>
  <c r="BQ211" i="1"/>
  <c r="BR211" i="1"/>
  <c r="BS211" i="1"/>
  <c r="BT211" i="1"/>
  <c r="BU211" i="1"/>
  <c r="BV211" i="1"/>
  <c r="BW211" i="1"/>
  <c r="BX211" i="1"/>
  <c r="BY211" i="1"/>
  <c r="AW212" i="1"/>
  <c r="AX212" i="1"/>
  <c r="AY212" i="1"/>
  <c r="AZ212" i="1"/>
  <c r="BA212" i="1"/>
  <c r="BB212" i="1"/>
  <c r="BC212" i="1"/>
  <c r="BD212" i="1"/>
  <c r="BE212" i="1"/>
  <c r="BF212" i="1"/>
  <c r="BG212" i="1"/>
  <c r="BH212" i="1"/>
  <c r="BI212" i="1"/>
  <c r="BJ212" i="1"/>
  <c r="BK212" i="1"/>
  <c r="BL212" i="1"/>
  <c r="BM212" i="1"/>
  <c r="BN212" i="1"/>
  <c r="BO212" i="1"/>
  <c r="BP212" i="1"/>
  <c r="BQ212" i="1"/>
  <c r="BR212" i="1"/>
  <c r="BS212" i="1"/>
  <c r="BT212" i="1"/>
  <c r="BU212" i="1"/>
  <c r="BV212" i="1"/>
  <c r="BW212" i="1"/>
  <c r="BX212" i="1"/>
  <c r="BY212" i="1"/>
  <c r="AW213" i="1"/>
  <c r="AX213" i="1"/>
  <c r="AY213" i="1"/>
  <c r="AZ213" i="1"/>
  <c r="BA213" i="1"/>
  <c r="BB213" i="1"/>
  <c r="BC213" i="1"/>
  <c r="BD213" i="1"/>
  <c r="BE213" i="1"/>
  <c r="BF213" i="1"/>
  <c r="BG213" i="1"/>
  <c r="BH213" i="1"/>
  <c r="BI213" i="1"/>
  <c r="BJ213" i="1"/>
  <c r="BK213" i="1"/>
  <c r="BL213" i="1"/>
  <c r="BM213" i="1"/>
  <c r="BN213" i="1"/>
  <c r="BO213" i="1"/>
  <c r="BP213" i="1"/>
  <c r="BQ213" i="1"/>
  <c r="BR213" i="1"/>
  <c r="BS213" i="1"/>
  <c r="BT213" i="1"/>
  <c r="BU213" i="1"/>
  <c r="BV213" i="1"/>
  <c r="BW213" i="1"/>
  <c r="BX213" i="1"/>
  <c r="BY213" i="1"/>
  <c r="AW214" i="1"/>
  <c r="AX214" i="1"/>
  <c r="AY214" i="1"/>
  <c r="AZ214" i="1"/>
  <c r="BA214" i="1"/>
  <c r="BB214" i="1"/>
  <c r="BC214" i="1"/>
  <c r="BD214" i="1"/>
  <c r="BE214" i="1"/>
  <c r="BF214" i="1"/>
  <c r="BG214" i="1"/>
  <c r="BH214" i="1"/>
  <c r="BI214" i="1"/>
  <c r="BJ214" i="1"/>
  <c r="BK214" i="1"/>
  <c r="BL214" i="1"/>
  <c r="BM214" i="1"/>
  <c r="BN214" i="1"/>
  <c r="BO214" i="1"/>
  <c r="BP214" i="1"/>
  <c r="BQ214" i="1"/>
  <c r="BR214" i="1"/>
  <c r="BS214" i="1"/>
  <c r="BT214" i="1"/>
  <c r="BU214" i="1"/>
  <c r="BV214" i="1"/>
  <c r="BW214" i="1"/>
  <c r="BX214" i="1"/>
  <c r="BY214" i="1"/>
  <c r="AW215" i="1"/>
  <c r="AX215" i="1"/>
  <c r="AY215" i="1"/>
  <c r="AZ215" i="1"/>
  <c r="BA215" i="1"/>
  <c r="BB215" i="1"/>
  <c r="BC215" i="1"/>
  <c r="BD215" i="1"/>
  <c r="BE215" i="1"/>
  <c r="BF215" i="1"/>
  <c r="BG215" i="1"/>
  <c r="BH215" i="1"/>
  <c r="BI215" i="1"/>
  <c r="BJ215" i="1"/>
  <c r="BK215" i="1"/>
  <c r="BL215" i="1"/>
  <c r="BM215" i="1"/>
  <c r="BN215" i="1"/>
  <c r="BO215" i="1"/>
  <c r="BP215" i="1"/>
  <c r="BQ215" i="1"/>
  <c r="BR215" i="1"/>
  <c r="BS215" i="1"/>
  <c r="BT215" i="1"/>
  <c r="BU215" i="1"/>
  <c r="BV215" i="1"/>
  <c r="BW215" i="1"/>
  <c r="BX215" i="1"/>
  <c r="BY215" i="1"/>
  <c r="AW216" i="1"/>
  <c r="AX216" i="1"/>
  <c r="AY216" i="1"/>
  <c r="AZ216" i="1"/>
  <c r="BA216" i="1"/>
  <c r="BB216" i="1"/>
  <c r="BC216" i="1"/>
  <c r="BD216" i="1"/>
  <c r="BE216" i="1"/>
  <c r="BF216" i="1"/>
  <c r="BG216" i="1"/>
  <c r="BH216" i="1"/>
  <c r="BI216" i="1"/>
  <c r="BJ216" i="1"/>
  <c r="BK216" i="1"/>
  <c r="BL216" i="1"/>
  <c r="BM216" i="1"/>
  <c r="BN216" i="1"/>
  <c r="BO216" i="1"/>
  <c r="BP216" i="1"/>
  <c r="BQ216" i="1"/>
  <c r="BR216" i="1"/>
  <c r="BS216" i="1"/>
  <c r="BT216" i="1"/>
  <c r="BU216" i="1"/>
  <c r="BV216" i="1"/>
  <c r="BW216" i="1"/>
  <c r="BX216" i="1"/>
  <c r="BY216" i="1"/>
  <c r="AW217" i="1"/>
  <c r="AX217" i="1"/>
  <c r="AY217" i="1"/>
  <c r="AZ217" i="1"/>
  <c r="BA217" i="1"/>
  <c r="BB217" i="1"/>
  <c r="BC217" i="1"/>
  <c r="BD217" i="1"/>
  <c r="BE217" i="1"/>
  <c r="BF217" i="1"/>
  <c r="BG217" i="1"/>
  <c r="BH217" i="1"/>
  <c r="BI217" i="1"/>
  <c r="BJ217" i="1"/>
  <c r="BK217" i="1"/>
  <c r="BL217" i="1"/>
  <c r="BM217" i="1"/>
  <c r="BN217" i="1"/>
  <c r="BO217" i="1"/>
  <c r="BP217" i="1"/>
  <c r="BQ217" i="1"/>
  <c r="BR217" i="1"/>
  <c r="BS217" i="1"/>
  <c r="BT217" i="1"/>
  <c r="BU217" i="1"/>
  <c r="BV217" i="1"/>
  <c r="BW217" i="1"/>
  <c r="BX217" i="1"/>
  <c r="BY217" i="1"/>
  <c r="AW218" i="1"/>
  <c r="AX218" i="1"/>
  <c r="AY218" i="1"/>
  <c r="AZ218" i="1"/>
  <c r="BA218" i="1"/>
  <c r="BB218" i="1"/>
  <c r="BC218" i="1"/>
  <c r="BD218" i="1"/>
  <c r="BE218" i="1"/>
  <c r="BF218" i="1"/>
  <c r="BG218" i="1"/>
  <c r="BH218" i="1"/>
  <c r="BI218" i="1"/>
  <c r="BJ218" i="1"/>
  <c r="BK218" i="1"/>
  <c r="BL218" i="1"/>
  <c r="BM218" i="1"/>
  <c r="BN218" i="1"/>
  <c r="BO218" i="1"/>
  <c r="BP218" i="1"/>
  <c r="BQ218" i="1"/>
  <c r="BR218" i="1"/>
  <c r="BS218" i="1"/>
  <c r="BT218" i="1"/>
  <c r="BU218" i="1"/>
  <c r="BV218" i="1"/>
  <c r="BW218" i="1"/>
  <c r="BX218" i="1"/>
  <c r="BY218" i="1"/>
  <c r="AW219" i="1"/>
  <c r="AX219" i="1"/>
  <c r="AY219" i="1"/>
  <c r="AZ219" i="1"/>
  <c r="BA219" i="1"/>
  <c r="BB219" i="1"/>
  <c r="BC219" i="1"/>
  <c r="BD219" i="1"/>
  <c r="BE219" i="1"/>
  <c r="BF219" i="1"/>
  <c r="BG219" i="1"/>
  <c r="BH219" i="1"/>
  <c r="BI219" i="1"/>
  <c r="BJ219" i="1"/>
  <c r="BK219" i="1"/>
  <c r="BL219" i="1"/>
  <c r="BM219" i="1"/>
  <c r="BN219" i="1"/>
  <c r="BO219" i="1"/>
  <c r="BP219" i="1"/>
  <c r="BQ219" i="1"/>
  <c r="BR219" i="1"/>
  <c r="BS219" i="1"/>
  <c r="BT219" i="1"/>
  <c r="BU219" i="1"/>
  <c r="BV219" i="1"/>
  <c r="BW219" i="1"/>
  <c r="BX219" i="1"/>
  <c r="BY219" i="1"/>
  <c r="AW220" i="1"/>
  <c r="AX220" i="1"/>
  <c r="AY220" i="1"/>
  <c r="AZ220" i="1"/>
  <c r="BA220" i="1"/>
  <c r="BB220" i="1"/>
  <c r="BC220" i="1"/>
  <c r="BD220" i="1"/>
  <c r="BE220" i="1"/>
  <c r="BF220" i="1"/>
  <c r="BG220" i="1"/>
  <c r="BH220" i="1"/>
  <c r="BI220" i="1"/>
  <c r="BJ220" i="1"/>
  <c r="BK220" i="1"/>
  <c r="BL220" i="1"/>
  <c r="BM220" i="1"/>
  <c r="BN220" i="1"/>
  <c r="BO220" i="1"/>
  <c r="BP220" i="1"/>
  <c r="BQ220" i="1"/>
  <c r="BR220" i="1"/>
  <c r="BS220" i="1"/>
  <c r="BT220" i="1"/>
  <c r="BU220" i="1"/>
  <c r="BV220" i="1"/>
  <c r="BW220" i="1"/>
  <c r="BX220" i="1"/>
  <c r="BY220" i="1"/>
  <c r="AW221" i="1"/>
  <c r="AX221" i="1"/>
  <c r="AY221" i="1"/>
  <c r="AZ221" i="1"/>
  <c r="BA221" i="1"/>
  <c r="BB221" i="1"/>
  <c r="BC221" i="1"/>
  <c r="BD221" i="1"/>
  <c r="BE221" i="1"/>
  <c r="BF221" i="1"/>
  <c r="BG221" i="1"/>
  <c r="BH221" i="1"/>
  <c r="BI221" i="1"/>
  <c r="BJ221" i="1"/>
  <c r="BK221" i="1"/>
  <c r="BL221" i="1"/>
  <c r="BM221" i="1"/>
  <c r="BN221" i="1"/>
  <c r="BO221" i="1"/>
  <c r="BP221" i="1"/>
  <c r="BQ221" i="1"/>
  <c r="BR221" i="1"/>
  <c r="BS221" i="1"/>
  <c r="BT221" i="1"/>
  <c r="BU221" i="1"/>
  <c r="BV221" i="1"/>
  <c r="BW221" i="1"/>
  <c r="BX221" i="1"/>
  <c r="BY221" i="1"/>
  <c r="AW222" i="1"/>
  <c r="AX222" i="1"/>
  <c r="AY222" i="1"/>
  <c r="AZ222" i="1"/>
  <c r="BA222" i="1"/>
  <c r="BB222" i="1"/>
  <c r="BC222" i="1"/>
  <c r="BD222" i="1"/>
  <c r="BE222" i="1"/>
  <c r="BF222" i="1"/>
  <c r="BG222" i="1"/>
  <c r="BH222" i="1"/>
  <c r="BI222" i="1"/>
  <c r="BJ222" i="1"/>
  <c r="BK222" i="1"/>
  <c r="BL222" i="1"/>
  <c r="BM222" i="1"/>
  <c r="BN222" i="1"/>
  <c r="BO222" i="1"/>
  <c r="BP222" i="1"/>
  <c r="BQ222" i="1"/>
  <c r="BR222" i="1"/>
  <c r="BS222" i="1"/>
  <c r="BT222" i="1"/>
  <c r="BU222" i="1"/>
  <c r="BV222" i="1"/>
  <c r="BW222" i="1"/>
  <c r="BX222" i="1"/>
  <c r="BY222" i="1"/>
  <c r="AW223" i="1"/>
  <c r="AX223" i="1"/>
  <c r="AY223" i="1"/>
  <c r="AZ223" i="1"/>
  <c r="BA223" i="1"/>
  <c r="BB223" i="1"/>
  <c r="BC223" i="1"/>
  <c r="BD223" i="1"/>
  <c r="BE223" i="1"/>
  <c r="BF223" i="1"/>
  <c r="BG223" i="1"/>
  <c r="BH223" i="1"/>
  <c r="BI223" i="1"/>
  <c r="BJ223" i="1"/>
  <c r="BK223" i="1"/>
  <c r="BL223" i="1"/>
  <c r="BM223" i="1"/>
  <c r="BN223" i="1"/>
  <c r="BO223" i="1"/>
  <c r="BP223" i="1"/>
  <c r="BQ223" i="1"/>
  <c r="BR223" i="1"/>
  <c r="BS223" i="1"/>
  <c r="BT223" i="1"/>
  <c r="BU223" i="1"/>
  <c r="BV223" i="1"/>
  <c r="BW223" i="1"/>
  <c r="BX223" i="1"/>
  <c r="BY223" i="1"/>
  <c r="AW224" i="1"/>
  <c r="AX224" i="1"/>
  <c r="AY224" i="1"/>
  <c r="AZ224" i="1"/>
  <c r="BA224" i="1"/>
  <c r="BB224" i="1"/>
  <c r="BC224" i="1"/>
  <c r="BD224" i="1"/>
  <c r="BE224" i="1"/>
  <c r="BF224" i="1"/>
  <c r="BG224" i="1"/>
  <c r="BH224" i="1"/>
  <c r="BI224" i="1"/>
  <c r="BJ224" i="1"/>
  <c r="BK224" i="1"/>
  <c r="BL224" i="1"/>
  <c r="BM224" i="1"/>
  <c r="BN224" i="1"/>
  <c r="BO224" i="1"/>
  <c r="BP224" i="1"/>
  <c r="BQ224" i="1"/>
  <c r="BR224" i="1"/>
  <c r="BS224" i="1"/>
  <c r="BT224" i="1"/>
  <c r="BU224" i="1"/>
  <c r="BV224" i="1"/>
  <c r="BW224" i="1"/>
  <c r="BX224" i="1"/>
  <c r="BY224" i="1"/>
  <c r="AW225" i="1"/>
  <c r="AX225" i="1"/>
  <c r="AY225" i="1"/>
  <c r="AZ225" i="1"/>
  <c r="BA225" i="1"/>
  <c r="BB225" i="1"/>
  <c r="BC225" i="1"/>
  <c r="BD225" i="1"/>
  <c r="BE225" i="1"/>
  <c r="BF225" i="1"/>
  <c r="BG225" i="1"/>
  <c r="BH225" i="1"/>
  <c r="BI225" i="1"/>
  <c r="BJ225" i="1"/>
  <c r="BK225" i="1"/>
  <c r="BL225" i="1"/>
  <c r="BM225" i="1"/>
  <c r="BN225" i="1"/>
  <c r="BO225" i="1"/>
  <c r="BP225" i="1"/>
  <c r="BQ225" i="1"/>
  <c r="BR225" i="1"/>
  <c r="BS225" i="1"/>
  <c r="BT225" i="1"/>
  <c r="BU225" i="1"/>
  <c r="BV225" i="1"/>
  <c r="BW225" i="1"/>
  <c r="BX225" i="1"/>
  <c r="BY225" i="1"/>
  <c r="AW226" i="1"/>
  <c r="AX226" i="1"/>
  <c r="AY226" i="1"/>
  <c r="AZ226" i="1"/>
  <c r="BA226" i="1"/>
  <c r="BB226" i="1"/>
  <c r="BC226" i="1"/>
  <c r="BD226" i="1"/>
  <c r="BE226" i="1"/>
  <c r="BF226" i="1"/>
  <c r="BG226" i="1"/>
  <c r="BH226" i="1"/>
  <c r="BI226" i="1"/>
  <c r="BJ226" i="1"/>
  <c r="BK226" i="1"/>
  <c r="BL226" i="1"/>
  <c r="BM226" i="1"/>
  <c r="BN226" i="1"/>
  <c r="BO226" i="1"/>
  <c r="BP226" i="1"/>
  <c r="BQ226" i="1"/>
  <c r="BR226" i="1"/>
  <c r="BS226" i="1"/>
  <c r="BT226" i="1"/>
  <c r="BU226" i="1"/>
  <c r="BV226" i="1"/>
  <c r="BW226" i="1"/>
  <c r="BX226" i="1"/>
  <c r="BY226" i="1"/>
  <c r="AW227" i="1"/>
  <c r="AX227" i="1"/>
  <c r="AY227" i="1"/>
  <c r="AZ227" i="1"/>
  <c r="BA227" i="1"/>
  <c r="BB227" i="1"/>
  <c r="BC227" i="1"/>
  <c r="BD227" i="1"/>
  <c r="BE227" i="1"/>
  <c r="BF227" i="1"/>
  <c r="BG227" i="1"/>
  <c r="BH227" i="1"/>
  <c r="BI227" i="1"/>
  <c r="BJ227" i="1"/>
  <c r="BK227" i="1"/>
  <c r="BL227" i="1"/>
  <c r="BM227" i="1"/>
  <c r="BN227" i="1"/>
  <c r="BO227" i="1"/>
  <c r="BP227" i="1"/>
  <c r="BQ227" i="1"/>
  <c r="BR227" i="1"/>
  <c r="BS227" i="1"/>
  <c r="BT227" i="1"/>
  <c r="BU227" i="1"/>
  <c r="BV227" i="1"/>
  <c r="BW227" i="1"/>
  <c r="BX227" i="1"/>
  <c r="BY227" i="1"/>
  <c r="AW228" i="1"/>
  <c r="AX228" i="1"/>
  <c r="AY228" i="1"/>
  <c r="AZ228" i="1"/>
  <c r="BA228" i="1"/>
  <c r="BB228" i="1"/>
  <c r="BC228" i="1"/>
  <c r="BD228" i="1"/>
  <c r="BE228" i="1"/>
  <c r="BF228" i="1"/>
  <c r="BG228" i="1"/>
  <c r="BH228" i="1"/>
  <c r="BI228" i="1"/>
  <c r="BJ228" i="1"/>
  <c r="BK228" i="1"/>
  <c r="BL228" i="1"/>
  <c r="BM228" i="1"/>
  <c r="BN228" i="1"/>
  <c r="BO228" i="1"/>
  <c r="BP228" i="1"/>
  <c r="BQ228" i="1"/>
  <c r="BR228" i="1"/>
  <c r="BS228" i="1"/>
  <c r="BT228" i="1"/>
  <c r="BU228" i="1"/>
  <c r="BV228" i="1"/>
  <c r="BW228" i="1"/>
  <c r="BX228" i="1"/>
  <c r="BY228" i="1"/>
  <c r="AW229" i="1"/>
  <c r="AX229" i="1"/>
  <c r="AY229" i="1"/>
  <c r="AZ229" i="1"/>
  <c r="BA229" i="1"/>
  <c r="BB229" i="1"/>
  <c r="BC229" i="1"/>
  <c r="BD229" i="1"/>
  <c r="BE229" i="1"/>
  <c r="BF229" i="1"/>
  <c r="BG229" i="1"/>
  <c r="BH229" i="1"/>
  <c r="BI229" i="1"/>
  <c r="BJ229" i="1"/>
  <c r="BK229" i="1"/>
  <c r="BL229" i="1"/>
  <c r="BM229" i="1"/>
  <c r="BN229" i="1"/>
  <c r="BO229" i="1"/>
  <c r="BP229" i="1"/>
  <c r="BQ229" i="1"/>
  <c r="BR229" i="1"/>
  <c r="BS229" i="1"/>
  <c r="BT229" i="1"/>
  <c r="BU229" i="1"/>
  <c r="BV229" i="1"/>
  <c r="BW229" i="1"/>
  <c r="BX229" i="1"/>
  <c r="BY229" i="1"/>
  <c r="AW230" i="1"/>
  <c r="AX230" i="1"/>
  <c r="AY230" i="1"/>
  <c r="AZ230" i="1"/>
  <c r="BA230" i="1"/>
  <c r="BB230" i="1"/>
  <c r="BC230" i="1"/>
  <c r="BD230" i="1"/>
  <c r="BE230" i="1"/>
  <c r="BF230" i="1"/>
  <c r="BG230" i="1"/>
  <c r="BH230" i="1"/>
  <c r="BI230" i="1"/>
  <c r="BJ230" i="1"/>
  <c r="BK230" i="1"/>
  <c r="BL230" i="1"/>
  <c r="BM230" i="1"/>
  <c r="BN230" i="1"/>
  <c r="BO230" i="1"/>
  <c r="BP230" i="1"/>
  <c r="BQ230" i="1"/>
  <c r="BR230" i="1"/>
  <c r="BS230" i="1"/>
  <c r="BT230" i="1"/>
  <c r="BU230" i="1"/>
  <c r="BV230" i="1"/>
  <c r="BW230" i="1"/>
  <c r="BX230" i="1"/>
  <c r="BY230" i="1"/>
  <c r="AW231" i="1"/>
  <c r="AX231" i="1"/>
  <c r="AY231" i="1"/>
  <c r="AZ231" i="1"/>
  <c r="BA231" i="1"/>
  <c r="BB231" i="1"/>
  <c r="BC231" i="1"/>
  <c r="BD231" i="1"/>
  <c r="BE231" i="1"/>
  <c r="BF231" i="1"/>
  <c r="BG231" i="1"/>
  <c r="BH231" i="1"/>
  <c r="BI231" i="1"/>
  <c r="BJ231" i="1"/>
  <c r="BK231" i="1"/>
  <c r="BL231" i="1"/>
  <c r="BM231" i="1"/>
  <c r="BN231" i="1"/>
  <c r="BO231" i="1"/>
  <c r="BP231" i="1"/>
  <c r="BQ231" i="1"/>
  <c r="BR231" i="1"/>
  <c r="BS231" i="1"/>
  <c r="BT231" i="1"/>
  <c r="BU231" i="1"/>
  <c r="BV231" i="1"/>
  <c r="BW231" i="1"/>
  <c r="BX231" i="1"/>
  <c r="BY231" i="1"/>
  <c r="AW232" i="1"/>
  <c r="AX232" i="1"/>
  <c r="AY232" i="1"/>
  <c r="AZ232" i="1"/>
  <c r="BA232" i="1"/>
  <c r="BB232" i="1"/>
  <c r="BC232" i="1"/>
  <c r="BD232" i="1"/>
  <c r="BE232" i="1"/>
  <c r="BF232" i="1"/>
  <c r="BG232" i="1"/>
  <c r="BH232" i="1"/>
  <c r="BI232" i="1"/>
  <c r="BJ232" i="1"/>
  <c r="BK232" i="1"/>
  <c r="BL232" i="1"/>
  <c r="BM232" i="1"/>
  <c r="BN232" i="1"/>
  <c r="BO232" i="1"/>
  <c r="BP232" i="1"/>
  <c r="BQ232" i="1"/>
  <c r="BR232" i="1"/>
  <c r="BS232" i="1"/>
  <c r="BT232" i="1"/>
  <c r="BU232" i="1"/>
  <c r="BV232" i="1"/>
  <c r="BW232" i="1"/>
  <c r="BX232" i="1"/>
  <c r="BY232" i="1"/>
  <c r="AW233" i="1"/>
  <c r="AX233" i="1"/>
  <c r="AY233" i="1"/>
  <c r="AZ233" i="1"/>
  <c r="BA233" i="1"/>
  <c r="BB233" i="1"/>
  <c r="BC233" i="1"/>
  <c r="BD233" i="1"/>
  <c r="BE233" i="1"/>
  <c r="BF233" i="1"/>
  <c r="BG233" i="1"/>
  <c r="BH233" i="1"/>
  <c r="BI233" i="1"/>
  <c r="BJ233" i="1"/>
  <c r="BK233" i="1"/>
  <c r="BL233" i="1"/>
  <c r="BM233" i="1"/>
  <c r="BN233" i="1"/>
  <c r="BO233" i="1"/>
  <c r="BP233" i="1"/>
  <c r="BQ233" i="1"/>
  <c r="BR233" i="1"/>
  <c r="BS233" i="1"/>
  <c r="BT233" i="1"/>
  <c r="BU233" i="1"/>
  <c r="BV233" i="1"/>
  <c r="BW233" i="1"/>
  <c r="BX233" i="1"/>
  <c r="BY233" i="1"/>
  <c r="AW234" i="1"/>
  <c r="AX234" i="1"/>
  <c r="AY234" i="1"/>
  <c r="AZ234" i="1"/>
  <c r="BA234" i="1"/>
  <c r="BB234" i="1"/>
  <c r="BC234" i="1"/>
  <c r="BD234" i="1"/>
  <c r="BE234" i="1"/>
  <c r="BF234" i="1"/>
  <c r="BG234" i="1"/>
  <c r="BH234" i="1"/>
  <c r="BI234" i="1"/>
  <c r="BJ234" i="1"/>
  <c r="BK234" i="1"/>
  <c r="BL234" i="1"/>
  <c r="BM234" i="1"/>
  <c r="BN234" i="1"/>
  <c r="BO234" i="1"/>
  <c r="BP234" i="1"/>
  <c r="BQ234" i="1"/>
  <c r="BR234" i="1"/>
  <c r="BS234" i="1"/>
  <c r="BT234" i="1"/>
  <c r="BU234" i="1"/>
  <c r="BV234" i="1"/>
  <c r="BW234" i="1"/>
  <c r="BX234" i="1"/>
  <c r="BY234" i="1"/>
  <c r="AW235" i="1"/>
  <c r="AX235" i="1"/>
  <c r="AY235" i="1"/>
  <c r="AZ235" i="1"/>
  <c r="BA235" i="1"/>
  <c r="BB235" i="1"/>
  <c r="BC235" i="1"/>
  <c r="BD235" i="1"/>
  <c r="BE235" i="1"/>
  <c r="BF235" i="1"/>
  <c r="BG235" i="1"/>
  <c r="BH235" i="1"/>
  <c r="BI235" i="1"/>
  <c r="BJ235" i="1"/>
  <c r="BK235" i="1"/>
  <c r="BL235" i="1"/>
  <c r="BM235" i="1"/>
  <c r="BN235" i="1"/>
  <c r="BO235" i="1"/>
  <c r="BP235" i="1"/>
  <c r="BQ235" i="1"/>
  <c r="BR235" i="1"/>
  <c r="BS235" i="1"/>
  <c r="BT235" i="1"/>
  <c r="BU235" i="1"/>
  <c r="BV235" i="1"/>
  <c r="BW235" i="1"/>
  <c r="BX235" i="1"/>
  <c r="BY235" i="1"/>
  <c r="AW236" i="1"/>
  <c r="AX236" i="1"/>
  <c r="AY236" i="1"/>
  <c r="AZ236" i="1"/>
  <c r="BA236" i="1"/>
  <c r="BB236" i="1"/>
  <c r="BC236" i="1"/>
  <c r="BD236" i="1"/>
  <c r="BE236" i="1"/>
  <c r="BF236" i="1"/>
  <c r="BG236" i="1"/>
  <c r="BH236" i="1"/>
  <c r="BI236" i="1"/>
  <c r="BJ236" i="1"/>
  <c r="BK236" i="1"/>
  <c r="BL236" i="1"/>
  <c r="BM236" i="1"/>
  <c r="BN236" i="1"/>
  <c r="BO236" i="1"/>
  <c r="BP236" i="1"/>
  <c r="BQ236" i="1"/>
  <c r="BR236" i="1"/>
  <c r="BS236" i="1"/>
  <c r="BT236" i="1"/>
  <c r="BU236" i="1"/>
  <c r="BV236" i="1"/>
  <c r="BW236" i="1"/>
  <c r="BX236" i="1"/>
  <c r="BY236" i="1"/>
  <c r="AW237" i="1"/>
  <c r="AX237" i="1"/>
  <c r="AY237" i="1"/>
  <c r="AZ237" i="1"/>
  <c r="BA237" i="1"/>
  <c r="BB237" i="1"/>
  <c r="BC237" i="1"/>
  <c r="BD237" i="1"/>
  <c r="BE237" i="1"/>
  <c r="BF237" i="1"/>
  <c r="BG237" i="1"/>
  <c r="BH237" i="1"/>
  <c r="BI237" i="1"/>
  <c r="BJ237" i="1"/>
  <c r="BK237" i="1"/>
  <c r="BL237" i="1"/>
  <c r="BM237" i="1"/>
  <c r="BN237" i="1"/>
  <c r="BO237" i="1"/>
  <c r="BP237" i="1"/>
  <c r="BQ237" i="1"/>
  <c r="BR237" i="1"/>
  <c r="BS237" i="1"/>
  <c r="BT237" i="1"/>
  <c r="BU237" i="1"/>
  <c r="BV237" i="1"/>
  <c r="BW237" i="1"/>
  <c r="BX237" i="1"/>
  <c r="BY237" i="1"/>
  <c r="AW238" i="1"/>
  <c r="AX238" i="1"/>
  <c r="AY238" i="1"/>
  <c r="AZ238" i="1"/>
  <c r="BA238" i="1"/>
  <c r="BB238" i="1"/>
  <c r="BC238" i="1"/>
  <c r="BD238" i="1"/>
  <c r="BE238" i="1"/>
  <c r="BF238" i="1"/>
  <c r="BG238" i="1"/>
  <c r="BH238" i="1"/>
  <c r="BI238" i="1"/>
  <c r="BJ238" i="1"/>
  <c r="BK238" i="1"/>
  <c r="BL238" i="1"/>
  <c r="BM238" i="1"/>
  <c r="BN238" i="1"/>
  <c r="BO238" i="1"/>
  <c r="BP238" i="1"/>
  <c r="BQ238" i="1"/>
  <c r="BR238" i="1"/>
  <c r="BS238" i="1"/>
  <c r="BT238" i="1"/>
  <c r="BU238" i="1"/>
  <c r="BV238" i="1"/>
  <c r="BW238" i="1"/>
  <c r="BX238" i="1"/>
  <c r="BY238" i="1"/>
  <c r="AW239" i="1"/>
  <c r="AX239" i="1"/>
  <c r="AY239" i="1"/>
  <c r="AZ239" i="1"/>
  <c r="BA239" i="1"/>
  <c r="BB239" i="1"/>
  <c r="BC239" i="1"/>
  <c r="BD239" i="1"/>
  <c r="BE239" i="1"/>
  <c r="BF239" i="1"/>
  <c r="BG239" i="1"/>
  <c r="BH239" i="1"/>
  <c r="BI239" i="1"/>
  <c r="BJ239" i="1"/>
  <c r="BK239" i="1"/>
  <c r="BL239" i="1"/>
  <c r="BM239" i="1"/>
  <c r="BN239" i="1"/>
  <c r="BO239" i="1"/>
  <c r="BP239" i="1"/>
  <c r="BQ239" i="1"/>
  <c r="BR239" i="1"/>
  <c r="BS239" i="1"/>
  <c r="BT239" i="1"/>
  <c r="BU239" i="1"/>
  <c r="BV239" i="1"/>
  <c r="BW239" i="1"/>
  <c r="BX239" i="1"/>
  <c r="BY239" i="1"/>
  <c r="AW240" i="1"/>
  <c r="AX240" i="1"/>
  <c r="AY240" i="1"/>
  <c r="AZ240" i="1"/>
  <c r="BA240" i="1"/>
  <c r="BB240" i="1"/>
  <c r="BC240" i="1"/>
  <c r="BD240" i="1"/>
  <c r="BE240" i="1"/>
  <c r="BF240" i="1"/>
  <c r="BG240" i="1"/>
  <c r="BH240" i="1"/>
  <c r="BI240" i="1"/>
  <c r="BJ240" i="1"/>
  <c r="BK240" i="1"/>
  <c r="BL240" i="1"/>
  <c r="BM240" i="1"/>
  <c r="BN240" i="1"/>
  <c r="BO240" i="1"/>
  <c r="BP240" i="1"/>
  <c r="BQ240" i="1"/>
  <c r="BR240" i="1"/>
  <c r="BS240" i="1"/>
  <c r="BT240" i="1"/>
  <c r="BU240" i="1"/>
  <c r="BV240" i="1"/>
  <c r="BW240" i="1"/>
  <c r="BX240" i="1"/>
  <c r="BY240" i="1"/>
  <c r="AW241" i="1"/>
  <c r="AX241" i="1"/>
  <c r="AY241" i="1"/>
  <c r="AZ241" i="1"/>
  <c r="BA241" i="1"/>
  <c r="BB241" i="1"/>
  <c r="BC241" i="1"/>
  <c r="BD241" i="1"/>
  <c r="BE241" i="1"/>
  <c r="BF241" i="1"/>
  <c r="BG241" i="1"/>
  <c r="BH241" i="1"/>
  <c r="BI241" i="1"/>
  <c r="BJ241" i="1"/>
  <c r="BK241" i="1"/>
  <c r="BL241" i="1"/>
  <c r="BM241" i="1"/>
  <c r="BN241" i="1"/>
  <c r="BO241" i="1"/>
  <c r="BP241" i="1"/>
  <c r="BQ241" i="1"/>
  <c r="BR241" i="1"/>
  <c r="BS241" i="1"/>
  <c r="BT241" i="1"/>
  <c r="BU241" i="1"/>
  <c r="BV241" i="1"/>
  <c r="BW241" i="1"/>
  <c r="BX241" i="1"/>
  <c r="BY241" i="1"/>
  <c r="AW242" i="1"/>
  <c r="AX242" i="1"/>
  <c r="AY242" i="1"/>
  <c r="AZ242" i="1"/>
  <c r="BA242" i="1"/>
  <c r="BB242" i="1"/>
  <c r="BC242" i="1"/>
  <c r="BD242" i="1"/>
  <c r="BE242" i="1"/>
  <c r="BF242" i="1"/>
  <c r="BG242" i="1"/>
  <c r="BH242" i="1"/>
  <c r="BI242" i="1"/>
  <c r="BJ242" i="1"/>
  <c r="BK242" i="1"/>
  <c r="BL242" i="1"/>
  <c r="BM242" i="1"/>
  <c r="BN242" i="1"/>
  <c r="BO242" i="1"/>
  <c r="BP242" i="1"/>
  <c r="BQ242" i="1"/>
  <c r="BR242" i="1"/>
  <c r="BS242" i="1"/>
  <c r="BT242" i="1"/>
  <c r="BU242" i="1"/>
  <c r="BV242" i="1"/>
  <c r="BW242" i="1"/>
  <c r="BX242" i="1"/>
  <c r="BY242" i="1"/>
  <c r="AW243" i="1"/>
  <c r="AX243" i="1"/>
  <c r="AY243" i="1"/>
  <c r="AZ243" i="1"/>
  <c r="BA243" i="1"/>
  <c r="BB243" i="1"/>
  <c r="BC243" i="1"/>
  <c r="BD243" i="1"/>
  <c r="BE243" i="1"/>
  <c r="BF243" i="1"/>
  <c r="BG243" i="1"/>
  <c r="BH243" i="1"/>
  <c r="BI243" i="1"/>
  <c r="BJ243" i="1"/>
  <c r="BK243" i="1"/>
  <c r="BL243" i="1"/>
  <c r="BM243" i="1"/>
  <c r="BN243" i="1"/>
  <c r="BO243" i="1"/>
  <c r="BP243" i="1"/>
  <c r="BQ243" i="1"/>
  <c r="BR243" i="1"/>
  <c r="BS243" i="1"/>
  <c r="BT243" i="1"/>
  <c r="BU243" i="1"/>
  <c r="BV243" i="1"/>
  <c r="BW243" i="1"/>
  <c r="BX243" i="1"/>
  <c r="BY243" i="1"/>
  <c r="AW244" i="1"/>
  <c r="AX244" i="1"/>
  <c r="AY244" i="1"/>
  <c r="AZ244" i="1"/>
  <c r="BA244" i="1"/>
  <c r="BB244" i="1"/>
  <c r="BC244" i="1"/>
  <c r="BD244" i="1"/>
  <c r="BE244" i="1"/>
  <c r="BF244" i="1"/>
  <c r="BG244" i="1"/>
  <c r="BH244" i="1"/>
  <c r="BI244" i="1"/>
  <c r="BJ244" i="1"/>
  <c r="BK244" i="1"/>
  <c r="BL244" i="1"/>
  <c r="BM244" i="1"/>
  <c r="BN244" i="1"/>
  <c r="BO244" i="1"/>
  <c r="BP244" i="1"/>
  <c r="BQ244" i="1"/>
  <c r="BR244" i="1"/>
  <c r="BS244" i="1"/>
  <c r="BT244" i="1"/>
  <c r="BU244" i="1"/>
  <c r="BV244" i="1"/>
  <c r="BW244" i="1"/>
  <c r="BX244" i="1"/>
  <c r="BY244" i="1"/>
  <c r="AW245" i="1"/>
  <c r="AX245" i="1"/>
  <c r="AY245" i="1"/>
  <c r="AZ245" i="1"/>
  <c r="BA245" i="1"/>
  <c r="BB245" i="1"/>
  <c r="BC245" i="1"/>
  <c r="BD245" i="1"/>
  <c r="BE245" i="1"/>
  <c r="BF245" i="1"/>
  <c r="BG245" i="1"/>
  <c r="BH245" i="1"/>
  <c r="BI245" i="1"/>
  <c r="BJ245" i="1"/>
  <c r="BK245" i="1"/>
  <c r="BL245" i="1"/>
  <c r="BM245" i="1"/>
  <c r="BN245" i="1"/>
  <c r="BO245" i="1"/>
  <c r="BP245" i="1"/>
  <c r="BQ245" i="1"/>
  <c r="BR245" i="1"/>
  <c r="BS245" i="1"/>
  <c r="BT245" i="1"/>
  <c r="BU245" i="1"/>
  <c r="BV245" i="1"/>
  <c r="BW245" i="1"/>
  <c r="BX245" i="1"/>
  <c r="BY245" i="1"/>
  <c r="AW246" i="1"/>
  <c r="AX246" i="1"/>
  <c r="AY246" i="1"/>
  <c r="AZ246" i="1"/>
  <c r="BA246" i="1"/>
  <c r="BB246" i="1"/>
  <c r="BC246" i="1"/>
  <c r="BD246" i="1"/>
  <c r="BE246" i="1"/>
  <c r="BF246" i="1"/>
  <c r="BG246" i="1"/>
  <c r="BH246" i="1"/>
  <c r="BI246" i="1"/>
  <c r="BJ246" i="1"/>
  <c r="BK246" i="1"/>
  <c r="BL246" i="1"/>
  <c r="BM246" i="1"/>
  <c r="BN246" i="1"/>
  <c r="BO246" i="1"/>
  <c r="BP246" i="1"/>
  <c r="BQ246" i="1"/>
  <c r="BR246" i="1"/>
  <c r="BS246" i="1"/>
  <c r="BT246" i="1"/>
  <c r="BU246" i="1"/>
  <c r="BV246" i="1"/>
  <c r="BW246" i="1"/>
  <c r="BX246" i="1"/>
  <c r="BY246" i="1"/>
  <c r="AW247" i="1"/>
  <c r="AX247" i="1"/>
  <c r="AY247" i="1"/>
  <c r="AZ247" i="1"/>
  <c r="BA247" i="1"/>
  <c r="BB247" i="1"/>
  <c r="BC247" i="1"/>
  <c r="BD247" i="1"/>
  <c r="BE247" i="1"/>
  <c r="BF247" i="1"/>
  <c r="BG247" i="1"/>
  <c r="BH247" i="1"/>
  <c r="BI247" i="1"/>
  <c r="BJ247" i="1"/>
  <c r="BK247" i="1"/>
  <c r="BL247" i="1"/>
  <c r="BM247" i="1"/>
  <c r="BN247" i="1"/>
  <c r="BO247" i="1"/>
  <c r="BP247" i="1"/>
  <c r="BQ247" i="1"/>
  <c r="BR247" i="1"/>
  <c r="BS247" i="1"/>
  <c r="BT247" i="1"/>
  <c r="BU247" i="1"/>
  <c r="BV247" i="1"/>
  <c r="BW247" i="1"/>
  <c r="BX247" i="1"/>
  <c r="BY247" i="1"/>
  <c r="AW248" i="1"/>
  <c r="AX248" i="1"/>
  <c r="AY248" i="1"/>
  <c r="AZ248" i="1"/>
  <c r="BA248" i="1"/>
  <c r="BB248" i="1"/>
  <c r="BC248" i="1"/>
  <c r="BD248" i="1"/>
  <c r="BE248" i="1"/>
  <c r="BF248" i="1"/>
  <c r="BG248" i="1"/>
  <c r="BH248" i="1"/>
  <c r="BI248" i="1"/>
  <c r="BJ248" i="1"/>
  <c r="BK248" i="1"/>
  <c r="BL248" i="1"/>
  <c r="BM248" i="1"/>
  <c r="BN248" i="1"/>
  <c r="BO248" i="1"/>
  <c r="BP248" i="1"/>
  <c r="BQ248" i="1"/>
  <c r="BR248" i="1"/>
  <c r="BS248" i="1"/>
  <c r="BT248" i="1"/>
  <c r="BU248" i="1"/>
  <c r="BV248" i="1"/>
  <c r="BW248" i="1"/>
  <c r="BX248" i="1"/>
  <c r="BY248" i="1"/>
  <c r="AW249" i="1"/>
  <c r="AX249" i="1"/>
  <c r="AY249" i="1"/>
  <c r="AZ249" i="1"/>
  <c r="BA249" i="1"/>
  <c r="BB249" i="1"/>
  <c r="BC249" i="1"/>
  <c r="BD249" i="1"/>
  <c r="BE249" i="1"/>
  <c r="BF249" i="1"/>
  <c r="BG249" i="1"/>
  <c r="BH249" i="1"/>
  <c r="BI249" i="1"/>
  <c r="BJ249" i="1"/>
  <c r="BK249" i="1"/>
  <c r="BL249" i="1"/>
  <c r="BM249" i="1"/>
  <c r="BN249" i="1"/>
  <c r="BO249" i="1"/>
  <c r="BP249" i="1"/>
  <c r="BQ249" i="1"/>
  <c r="BR249" i="1"/>
  <c r="BS249" i="1"/>
  <c r="BT249" i="1"/>
  <c r="BU249" i="1"/>
  <c r="BV249" i="1"/>
  <c r="BW249" i="1"/>
  <c r="BX249" i="1"/>
  <c r="BY249" i="1"/>
  <c r="AW250" i="1"/>
  <c r="AX250" i="1"/>
  <c r="AY250" i="1"/>
  <c r="AZ250" i="1"/>
  <c r="BA250" i="1"/>
  <c r="BB250" i="1"/>
  <c r="BC250" i="1"/>
  <c r="BD250" i="1"/>
  <c r="BE250" i="1"/>
  <c r="BF250" i="1"/>
  <c r="BG250" i="1"/>
  <c r="BH250" i="1"/>
  <c r="BI250" i="1"/>
  <c r="BJ250" i="1"/>
  <c r="BK250" i="1"/>
  <c r="BL250" i="1"/>
  <c r="BM250" i="1"/>
  <c r="BN250" i="1"/>
  <c r="BO250" i="1"/>
  <c r="BP250" i="1"/>
  <c r="BQ250" i="1"/>
  <c r="BR250" i="1"/>
  <c r="BS250" i="1"/>
  <c r="BT250" i="1"/>
  <c r="BU250" i="1"/>
  <c r="BV250" i="1"/>
  <c r="BW250" i="1"/>
  <c r="BX250" i="1"/>
  <c r="BY250" i="1"/>
  <c r="AW251" i="1"/>
  <c r="AX251" i="1"/>
  <c r="AY251" i="1"/>
  <c r="AZ251" i="1"/>
  <c r="BA251" i="1"/>
  <c r="BB251" i="1"/>
  <c r="BC251" i="1"/>
  <c r="BD251" i="1"/>
  <c r="BE251" i="1"/>
  <c r="BF251" i="1"/>
  <c r="BG251" i="1"/>
  <c r="BH251" i="1"/>
  <c r="BI251" i="1"/>
  <c r="BJ251" i="1"/>
  <c r="BK251" i="1"/>
  <c r="BL251" i="1"/>
  <c r="BM251" i="1"/>
  <c r="BN251" i="1"/>
  <c r="BO251" i="1"/>
  <c r="BP251" i="1"/>
  <c r="BQ251" i="1"/>
  <c r="BR251" i="1"/>
  <c r="BS251" i="1"/>
  <c r="BT251" i="1"/>
  <c r="BU251" i="1"/>
  <c r="BV251" i="1"/>
  <c r="BW251" i="1"/>
  <c r="BX251" i="1"/>
  <c r="BY251" i="1"/>
  <c r="AW252" i="1"/>
  <c r="AX252" i="1"/>
  <c r="AY252" i="1"/>
  <c r="AZ252" i="1"/>
  <c r="BA252" i="1"/>
  <c r="BB252" i="1"/>
  <c r="BC252" i="1"/>
  <c r="BD252" i="1"/>
  <c r="BE252" i="1"/>
  <c r="BF252" i="1"/>
  <c r="BG252" i="1"/>
  <c r="BH252" i="1"/>
  <c r="BI252" i="1"/>
  <c r="BJ252" i="1"/>
  <c r="BK252" i="1"/>
  <c r="BL252" i="1"/>
  <c r="BM252" i="1"/>
  <c r="BN252" i="1"/>
  <c r="BO252" i="1"/>
  <c r="BP252" i="1"/>
  <c r="BQ252" i="1"/>
  <c r="BR252" i="1"/>
  <c r="BS252" i="1"/>
  <c r="BT252" i="1"/>
  <c r="BU252" i="1"/>
  <c r="BV252" i="1"/>
  <c r="BW252" i="1"/>
  <c r="BX252" i="1"/>
  <c r="BY252" i="1"/>
  <c r="AW253" i="1"/>
  <c r="AX253" i="1"/>
  <c r="AY253" i="1"/>
  <c r="AZ253" i="1"/>
  <c r="BA253" i="1"/>
  <c r="BB253" i="1"/>
  <c r="BC253" i="1"/>
  <c r="BD253" i="1"/>
  <c r="BE253" i="1"/>
  <c r="BF253" i="1"/>
  <c r="BG253" i="1"/>
  <c r="BH253" i="1"/>
  <c r="BI253" i="1"/>
  <c r="BJ253" i="1"/>
  <c r="BK253" i="1"/>
  <c r="BL253" i="1"/>
  <c r="BM253" i="1"/>
  <c r="BN253" i="1"/>
  <c r="BO253" i="1"/>
  <c r="BP253" i="1"/>
  <c r="BQ253" i="1"/>
  <c r="BR253" i="1"/>
  <c r="BS253" i="1"/>
  <c r="BT253" i="1"/>
  <c r="BU253" i="1"/>
  <c r="BV253" i="1"/>
  <c r="BW253" i="1"/>
  <c r="BX253" i="1"/>
  <c r="BY253" i="1"/>
  <c r="AW254" i="1"/>
  <c r="AX254" i="1"/>
  <c r="AY254" i="1"/>
  <c r="AZ254" i="1"/>
  <c r="BA254" i="1"/>
  <c r="BB254" i="1"/>
  <c r="BC254" i="1"/>
  <c r="BD254" i="1"/>
  <c r="BE254" i="1"/>
  <c r="BF254" i="1"/>
  <c r="BG254" i="1"/>
  <c r="BH254" i="1"/>
  <c r="BI254" i="1"/>
  <c r="BJ254" i="1"/>
  <c r="BK254" i="1"/>
  <c r="BL254" i="1"/>
  <c r="BM254" i="1"/>
  <c r="BN254" i="1"/>
  <c r="BO254" i="1"/>
  <c r="BP254" i="1"/>
  <c r="BQ254" i="1"/>
  <c r="BR254" i="1"/>
  <c r="BS254" i="1"/>
  <c r="BT254" i="1"/>
  <c r="BU254" i="1"/>
  <c r="BV254" i="1"/>
  <c r="BW254" i="1"/>
  <c r="BX254" i="1"/>
  <c r="BY254" i="1"/>
  <c r="AW255" i="1"/>
  <c r="AX255" i="1"/>
  <c r="AY255" i="1"/>
  <c r="AZ255" i="1"/>
  <c r="BA255" i="1"/>
  <c r="BB255" i="1"/>
  <c r="BC255" i="1"/>
  <c r="BD255" i="1"/>
  <c r="BE255" i="1"/>
  <c r="BF255" i="1"/>
  <c r="BG255" i="1"/>
  <c r="BH255" i="1"/>
  <c r="BI255" i="1"/>
  <c r="BJ255" i="1"/>
  <c r="BK255" i="1"/>
  <c r="BL255" i="1"/>
  <c r="BM255" i="1"/>
  <c r="BN255" i="1"/>
  <c r="BO255" i="1"/>
  <c r="BP255" i="1"/>
  <c r="BQ255" i="1"/>
  <c r="BR255" i="1"/>
  <c r="BS255" i="1"/>
  <c r="BT255" i="1"/>
  <c r="BU255" i="1"/>
  <c r="BV255" i="1"/>
  <c r="BW255" i="1"/>
  <c r="BX255" i="1"/>
  <c r="BY255" i="1"/>
  <c r="AW256" i="1"/>
  <c r="AX256" i="1"/>
  <c r="AY256" i="1"/>
  <c r="AZ256" i="1"/>
  <c r="BA256" i="1"/>
  <c r="BB256" i="1"/>
  <c r="BC256" i="1"/>
  <c r="BD256" i="1"/>
  <c r="BE256" i="1"/>
  <c r="BF256" i="1"/>
  <c r="BG256" i="1"/>
  <c r="BH256" i="1"/>
  <c r="BI256" i="1"/>
  <c r="BJ256" i="1"/>
  <c r="BK256" i="1"/>
  <c r="BL256" i="1"/>
  <c r="BM256" i="1"/>
  <c r="BN256" i="1"/>
  <c r="BO256" i="1"/>
  <c r="BP256" i="1"/>
  <c r="BQ256" i="1"/>
  <c r="BR256" i="1"/>
  <c r="BS256" i="1"/>
  <c r="BT256" i="1"/>
  <c r="BU256" i="1"/>
  <c r="BV256" i="1"/>
  <c r="BW256" i="1"/>
  <c r="BX256" i="1"/>
  <c r="BY256" i="1"/>
  <c r="AW257" i="1"/>
  <c r="AX257" i="1"/>
  <c r="AY257" i="1"/>
  <c r="AZ257" i="1"/>
  <c r="BA257" i="1"/>
  <c r="BB257" i="1"/>
  <c r="BC257" i="1"/>
  <c r="BD257" i="1"/>
  <c r="BE257" i="1"/>
  <c r="BF257" i="1"/>
  <c r="BG257" i="1"/>
  <c r="BH257" i="1"/>
  <c r="BI257" i="1"/>
  <c r="BJ257" i="1"/>
  <c r="BK257" i="1"/>
  <c r="BL257" i="1"/>
  <c r="BM257" i="1"/>
  <c r="BN257" i="1"/>
  <c r="BO257" i="1"/>
  <c r="BP257" i="1"/>
  <c r="BQ257" i="1"/>
  <c r="BR257" i="1"/>
  <c r="BS257" i="1"/>
  <c r="BT257" i="1"/>
  <c r="BU257" i="1"/>
  <c r="BV257" i="1"/>
  <c r="BW257" i="1"/>
  <c r="BX257" i="1"/>
  <c r="BY257" i="1"/>
  <c r="AW258" i="1"/>
  <c r="AX258" i="1"/>
  <c r="AY258" i="1"/>
  <c r="AZ258" i="1"/>
  <c r="BA258" i="1"/>
  <c r="BB258" i="1"/>
  <c r="BC258" i="1"/>
  <c r="BD258" i="1"/>
  <c r="BE258" i="1"/>
  <c r="BF258" i="1"/>
  <c r="BG258" i="1"/>
  <c r="BH258" i="1"/>
  <c r="BI258" i="1"/>
  <c r="BJ258" i="1"/>
  <c r="BK258" i="1"/>
  <c r="BL258" i="1"/>
  <c r="BM258" i="1"/>
  <c r="BN258" i="1"/>
  <c r="BO258" i="1"/>
  <c r="BP258" i="1"/>
  <c r="BQ258" i="1"/>
  <c r="BR258" i="1"/>
  <c r="BS258" i="1"/>
  <c r="BT258" i="1"/>
  <c r="BU258" i="1"/>
  <c r="BV258" i="1"/>
  <c r="BW258" i="1"/>
  <c r="BX258" i="1"/>
  <c r="BY258" i="1"/>
  <c r="AW259" i="1"/>
  <c r="AX259" i="1"/>
  <c r="AY259" i="1"/>
  <c r="AZ259" i="1"/>
  <c r="BA259" i="1"/>
  <c r="BB259" i="1"/>
  <c r="BC259" i="1"/>
  <c r="BD259" i="1"/>
  <c r="BE259" i="1"/>
  <c r="BF259" i="1"/>
  <c r="BG259" i="1"/>
  <c r="BH259" i="1"/>
  <c r="BI259" i="1"/>
  <c r="BJ259" i="1"/>
  <c r="BK259" i="1"/>
  <c r="BL259" i="1"/>
  <c r="BM259" i="1"/>
  <c r="BN259" i="1"/>
  <c r="BO259" i="1"/>
  <c r="BP259" i="1"/>
  <c r="BQ259" i="1"/>
  <c r="BR259" i="1"/>
  <c r="BS259" i="1"/>
  <c r="BT259" i="1"/>
  <c r="BU259" i="1"/>
  <c r="BV259" i="1"/>
  <c r="BW259" i="1"/>
  <c r="BX259" i="1"/>
  <c r="BY259" i="1"/>
  <c r="AW260" i="1"/>
  <c r="AX260" i="1"/>
  <c r="AY260" i="1"/>
  <c r="AZ260" i="1"/>
  <c r="BA260" i="1"/>
  <c r="BB260" i="1"/>
  <c r="BC260" i="1"/>
  <c r="BD260" i="1"/>
  <c r="BE260" i="1"/>
  <c r="BF260" i="1"/>
  <c r="BG260" i="1"/>
  <c r="BH260" i="1"/>
  <c r="BI260" i="1"/>
  <c r="BJ260" i="1"/>
  <c r="BK260" i="1"/>
  <c r="BL260" i="1"/>
  <c r="BM260" i="1"/>
  <c r="BN260" i="1"/>
  <c r="BO260" i="1"/>
  <c r="BP260" i="1"/>
  <c r="BQ260" i="1"/>
  <c r="BR260" i="1"/>
  <c r="BS260" i="1"/>
  <c r="BT260" i="1"/>
  <c r="BU260" i="1"/>
  <c r="BV260" i="1"/>
  <c r="BW260" i="1"/>
  <c r="BX260" i="1"/>
  <c r="BY260" i="1"/>
  <c r="AW261" i="1"/>
  <c r="AX261" i="1"/>
  <c r="AY261" i="1"/>
  <c r="AZ261" i="1"/>
  <c r="BA261" i="1"/>
  <c r="BB261" i="1"/>
  <c r="BC261" i="1"/>
  <c r="BD261" i="1"/>
  <c r="BE261" i="1"/>
  <c r="BF261" i="1"/>
  <c r="BG261" i="1"/>
  <c r="BH261" i="1"/>
  <c r="BI261" i="1"/>
  <c r="BJ261" i="1"/>
  <c r="BK261" i="1"/>
  <c r="BL261" i="1"/>
  <c r="BM261" i="1"/>
  <c r="BN261" i="1"/>
  <c r="BO261" i="1"/>
  <c r="BP261" i="1"/>
  <c r="BQ261" i="1"/>
  <c r="BR261" i="1"/>
  <c r="BS261" i="1"/>
  <c r="BT261" i="1"/>
  <c r="BU261" i="1"/>
  <c r="BV261" i="1"/>
  <c r="BW261" i="1"/>
  <c r="BX261" i="1"/>
  <c r="BY261" i="1"/>
  <c r="AW262" i="1"/>
  <c r="AX262" i="1"/>
  <c r="AY262" i="1"/>
  <c r="AZ262" i="1"/>
  <c r="BA262" i="1"/>
  <c r="BB262" i="1"/>
  <c r="BC262" i="1"/>
  <c r="BD262" i="1"/>
  <c r="BE262" i="1"/>
  <c r="BF262" i="1"/>
  <c r="BG262" i="1"/>
  <c r="BH262" i="1"/>
  <c r="BI262" i="1"/>
  <c r="BJ262" i="1"/>
  <c r="BK262" i="1"/>
  <c r="BL262" i="1"/>
  <c r="BM262" i="1"/>
  <c r="BN262" i="1"/>
  <c r="BO262" i="1"/>
  <c r="BP262" i="1"/>
  <c r="BQ262" i="1"/>
  <c r="BR262" i="1"/>
  <c r="BS262" i="1"/>
  <c r="BT262" i="1"/>
  <c r="BU262" i="1"/>
  <c r="BV262" i="1"/>
  <c r="BW262" i="1"/>
  <c r="BX262" i="1"/>
  <c r="BY262" i="1"/>
  <c r="AW263" i="1"/>
  <c r="AX263" i="1"/>
  <c r="AY263" i="1"/>
  <c r="AZ263" i="1"/>
  <c r="BA263" i="1"/>
  <c r="BB263" i="1"/>
  <c r="BC263" i="1"/>
  <c r="BD263" i="1"/>
  <c r="BE263" i="1"/>
  <c r="BF263" i="1"/>
  <c r="BG263" i="1"/>
  <c r="BH263" i="1"/>
  <c r="BI263" i="1"/>
  <c r="BJ263" i="1"/>
  <c r="BK263" i="1"/>
  <c r="BL263" i="1"/>
  <c r="BM263" i="1"/>
  <c r="BN263" i="1"/>
  <c r="BO263" i="1"/>
  <c r="BP263" i="1"/>
  <c r="BQ263" i="1"/>
  <c r="BR263" i="1"/>
  <c r="BS263" i="1"/>
  <c r="BT263" i="1"/>
  <c r="BU263" i="1"/>
  <c r="BV263" i="1"/>
  <c r="BW263" i="1"/>
  <c r="BX263" i="1"/>
  <c r="BY263" i="1"/>
  <c r="AW264" i="1"/>
  <c r="AX264" i="1"/>
  <c r="AY264" i="1"/>
  <c r="AZ264" i="1"/>
  <c r="BA264" i="1"/>
  <c r="BB264" i="1"/>
  <c r="BC264" i="1"/>
  <c r="BD264" i="1"/>
  <c r="BE264" i="1"/>
  <c r="BF264" i="1"/>
  <c r="BG264" i="1"/>
  <c r="BH264" i="1"/>
  <c r="BI264" i="1"/>
  <c r="BJ264" i="1"/>
  <c r="BK264" i="1"/>
  <c r="BL264" i="1"/>
  <c r="BM264" i="1"/>
  <c r="BN264" i="1"/>
  <c r="BO264" i="1"/>
  <c r="BP264" i="1"/>
  <c r="BQ264" i="1"/>
  <c r="BR264" i="1"/>
  <c r="BS264" i="1"/>
  <c r="BT264" i="1"/>
  <c r="BU264" i="1"/>
  <c r="BV264" i="1"/>
  <c r="BW264" i="1"/>
  <c r="BX264" i="1"/>
  <c r="BY264" i="1"/>
  <c r="AW265" i="1"/>
  <c r="AX265" i="1"/>
  <c r="AY265" i="1"/>
  <c r="AZ265" i="1"/>
  <c r="BA265" i="1"/>
  <c r="BB265" i="1"/>
  <c r="BC265" i="1"/>
  <c r="BD265" i="1"/>
  <c r="BE265" i="1"/>
  <c r="BF265" i="1"/>
  <c r="BG265" i="1"/>
  <c r="BH265" i="1"/>
  <c r="BI265" i="1"/>
  <c r="BJ265" i="1"/>
  <c r="BK265" i="1"/>
  <c r="BL265" i="1"/>
  <c r="BM265" i="1"/>
  <c r="BN265" i="1"/>
  <c r="BO265" i="1"/>
  <c r="BP265" i="1"/>
  <c r="BQ265" i="1"/>
  <c r="BR265" i="1"/>
  <c r="BS265" i="1"/>
  <c r="BT265" i="1"/>
  <c r="BU265" i="1"/>
  <c r="BV265" i="1"/>
  <c r="BW265" i="1"/>
  <c r="BX265" i="1"/>
  <c r="BY265" i="1"/>
  <c r="AW266" i="1"/>
  <c r="AX266" i="1"/>
  <c r="AY266" i="1"/>
  <c r="AZ266" i="1"/>
  <c r="BA266" i="1"/>
  <c r="BB266" i="1"/>
  <c r="BC266" i="1"/>
  <c r="BD266" i="1"/>
  <c r="BE266" i="1"/>
  <c r="BF266" i="1"/>
  <c r="BG266" i="1"/>
  <c r="BH266" i="1"/>
  <c r="BI266" i="1"/>
  <c r="BJ266" i="1"/>
  <c r="BK266" i="1"/>
  <c r="BL266" i="1"/>
  <c r="BM266" i="1"/>
  <c r="BN266" i="1"/>
  <c r="BO266" i="1"/>
  <c r="BP266" i="1"/>
  <c r="BQ266" i="1"/>
  <c r="BR266" i="1"/>
  <c r="BS266" i="1"/>
  <c r="BT266" i="1"/>
  <c r="BU266" i="1"/>
  <c r="BV266" i="1"/>
  <c r="BW266" i="1"/>
  <c r="BX266" i="1"/>
  <c r="BY266" i="1"/>
  <c r="AW267" i="1"/>
  <c r="AX267" i="1"/>
  <c r="AY267" i="1"/>
  <c r="AZ267" i="1"/>
  <c r="BA267" i="1"/>
  <c r="BB267" i="1"/>
  <c r="BC267" i="1"/>
  <c r="BD267" i="1"/>
  <c r="BE267" i="1"/>
  <c r="BF267" i="1"/>
  <c r="BG267" i="1"/>
  <c r="BH267" i="1"/>
  <c r="BI267" i="1"/>
  <c r="BJ267" i="1"/>
  <c r="BK267" i="1"/>
  <c r="BL267" i="1"/>
  <c r="BM267" i="1"/>
  <c r="BN267" i="1"/>
  <c r="BO267" i="1"/>
  <c r="BP267" i="1"/>
  <c r="BQ267" i="1"/>
  <c r="BR267" i="1"/>
  <c r="BS267" i="1"/>
  <c r="BT267" i="1"/>
  <c r="BU267" i="1"/>
  <c r="BV267" i="1"/>
  <c r="BW267" i="1"/>
  <c r="BX267" i="1"/>
  <c r="BY267" i="1"/>
  <c r="AW268" i="1"/>
  <c r="AX268" i="1"/>
  <c r="AY268" i="1"/>
  <c r="AZ268" i="1"/>
  <c r="BA268" i="1"/>
  <c r="BB268" i="1"/>
  <c r="BC268" i="1"/>
  <c r="BD268" i="1"/>
  <c r="BE268" i="1"/>
  <c r="BF268" i="1"/>
  <c r="BG268" i="1"/>
  <c r="BH268" i="1"/>
  <c r="BI268" i="1"/>
  <c r="BJ268" i="1"/>
  <c r="BK268" i="1"/>
  <c r="BL268" i="1"/>
  <c r="BM268" i="1"/>
  <c r="BN268" i="1"/>
  <c r="BO268" i="1"/>
  <c r="BP268" i="1"/>
  <c r="BQ268" i="1"/>
  <c r="BR268" i="1"/>
  <c r="BS268" i="1"/>
  <c r="BT268" i="1"/>
  <c r="BU268" i="1"/>
  <c r="BV268" i="1"/>
  <c r="BW268" i="1"/>
  <c r="BX268" i="1"/>
  <c r="BY268" i="1"/>
  <c r="AW269" i="1"/>
  <c r="AX269" i="1"/>
  <c r="AY269" i="1"/>
  <c r="AZ269" i="1"/>
  <c r="BA269" i="1"/>
  <c r="BB269" i="1"/>
  <c r="BC269" i="1"/>
  <c r="BD269" i="1"/>
  <c r="BE269" i="1"/>
  <c r="BF269" i="1"/>
  <c r="BG269" i="1"/>
  <c r="BH269" i="1"/>
  <c r="BI269" i="1"/>
  <c r="BJ269" i="1"/>
  <c r="BK269" i="1"/>
  <c r="BL269" i="1"/>
  <c r="BM269" i="1"/>
  <c r="BN269" i="1"/>
  <c r="BO269" i="1"/>
  <c r="BP269" i="1"/>
  <c r="BQ269" i="1"/>
  <c r="BR269" i="1"/>
  <c r="BS269" i="1"/>
  <c r="BT269" i="1"/>
  <c r="BU269" i="1"/>
  <c r="BV269" i="1"/>
  <c r="BW269" i="1"/>
  <c r="BX269" i="1"/>
  <c r="BY269" i="1"/>
  <c r="AW270" i="1"/>
  <c r="AX270" i="1"/>
  <c r="AY270" i="1"/>
  <c r="AZ270" i="1"/>
  <c r="BA270" i="1"/>
  <c r="BB270" i="1"/>
  <c r="BC270" i="1"/>
  <c r="BD270" i="1"/>
  <c r="BE270" i="1"/>
  <c r="BF270" i="1"/>
  <c r="BG270" i="1"/>
  <c r="BH270" i="1"/>
  <c r="BI270" i="1"/>
  <c r="BJ270" i="1"/>
  <c r="BK270" i="1"/>
  <c r="BL270" i="1"/>
  <c r="BM270" i="1"/>
  <c r="BN270" i="1"/>
  <c r="BO270" i="1"/>
  <c r="BP270" i="1"/>
  <c r="BQ270" i="1"/>
  <c r="BR270" i="1"/>
  <c r="BS270" i="1"/>
  <c r="BT270" i="1"/>
  <c r="BU270" i="1"/>
  <c r="BV270" i="1"/>
  <c r="BW270" i="1"/>
  <c r="BX270" i="1"/>
  <c r="BY270" i="1"/>
  <c r="AW271" i="1"/>
  <c r="AX271" i="1"/>
  <c r="AY271" i="1"/>
  <c r="AZ271" i="1"/>
  <c r="BA271" i="1"/>
  <c r="BB271" i="1"/>
  <c r="BC271" i="1"/>
  <c r="BD271" i="1"/>
  <c r="BE271" i="1"/>
  <c r="BF271" i="1"/>
  <c r="BG271" i="1"/>
  <c r="BH271" i="1"/>
  <c r="BI271" i="1"/>
  <c r="BJ271" i="1"/>
  <c r="BK271" i="1"/>
  <c r="BL271" i="1"/>
  <c r="BM271" i="1"/>
  <c r="BN271" i="1"/>
  <c r="BO271" i="1"/>
  <c r="BP271" i="1"/>
  <c r="BQ271" i="1"/>
  <c r="BR271" i="1"/>
  <c r="BS271" i="1"/>
  <c r="BT271" i="1"/>
  <c r="BU271" i="1"/>
  <c r="BV271" i="1"/>
  <c r="BW271" i="1"/>
  <c r="BX271" i="1"/>
  <c r="BY271" i="1"/>
  <c r="AW272" i="1"/>
  <c r="AX272" i="1"/>
  <c r="AY272" i="1"/>
  <c r="AZ272" i="1"/>
  <c r="BA272" i="1"/>
  <c r="BB272" i="1"/>
  <c r="BC272" i="1"/>
  <c r="BD272" i="1"/>
  <c r="BE272" i="1"/>
  <c r="BF272" i="1"/>
  <c r="BG272" i="1"/>
  <c r="BH272" i="1"/>
  <c r="BI272" i="1"/>
  <c r="BJ272" i="1"/>
  <c r="BK272" i="1"/>
  <c r="BL272" i="1"/>
  <c r="BM272" i="1"/>
  <c r="BN272" i="1"/>
  <c r="BO272" i="1"/>
  <c r="BP272" i="1"/>
  <c r="BQ272" i="1"/>
  <c r="BR272" i="1"/>
  <c r="BS272" i="1"/>
  <c r="BT272" i="1"/>
  <c r="BU272" i="1"/>
  <c r="BV272" i="1"/>
  <c r="BW272" i="1"/>
  <c r="BX272" i="1"/>
  <c r="BY272" i="1"/>
  <c r="AW273" i="1"/>
  <c r="AX273" i="1"/>
  <c r="AY273" i="1"/>
  <c r="AZ273" i="1"/>
  <c r="BA273" i="1"/>
  <c r="BB273" i="1"/>
  <c r="BC273" i="1"/>
  <c r="BD273" i="1"/>
  <c r="BE273" i="1"/>
  <c r="BF273" i="1"/>
  <c r="BG273" i="1"/>
  <c r="BH273" i="1"/>
  <c r="BI273" i="1"/>
  <c r="BJ273" i="1"/>
  <c r="BK273" i="1"/>
  <c r="BL273" i="1"/>
  <c r="BM273" i="1"/>
  <c r="BN273" i="1"/>
  <c r="BO273" i="1"/>
  <c r="BP273" i="1"/>
  <c r="BQ273" i="1"/>
  <c r="BR273" i="1"/>
  <c r="BS273" i="1"/>
  <c r="BT273" i="1"/>
  <c r="BU273" i="1"/>
  <c r="BV273" i="1"/>
  <c r="BW273" i="1"/>
  <c r="BX273" i="1"/>
  <c r="BY273" i="1"/>
  <c r="AW274" i="1"/>
  <c r="AX274" i="1"/>
  <c r="AY274" i="1"/>
  <c r="AZ274" i="1"/>
  <c r="BA274" i="1"/>
  <c r="BB274" i="1"/>
  <c r="BC274" i="1"/>
  <c r="BD274" i="1"/>
  <c r="BE274" i="1"/>
  <c r="BF274" i="1"/>
  <c r="BG274" i="1"/>
  <c r="BH274" i="1"/>
  <c r="BI274" i="1"/>
  <c r="BJ274" i="1"/>
  <c r="BK274" i="1"/>
  <c r="BL274" i="1"/>
  <c r="BM274" i="1"/>
  <c r="BN274" i="1"/>
  <c r="BO274" i="1"/>
  <c r="BP274" i="1"/>
  <c r="BQ274" i="1"/>
  <c r="BR274" i="1"/>
  <c r="BS274" i="1"/>
  <c r="BT274" i="1"/>
  <c r="BU274" i="1"/>
  <c r="BV274" i="1"/>
  <c r="BW274" i="1"/>
  <c r="BX274" i="1"/>
  <c r="BY274" i="1"/>
  <c r="AW275" i="1"/>
  <c r="AX275" i="1"/>
  <c r="AY275" i="1"/>
  <c r="AZ275" i="1"/>
  <c r="BA275" i="1"/>
  <c r="BB275" i="1"/>
  <c r="BC275" i="1"/>
  <c r="BD275" i="1"/>
  <c r="BE275" i="1"/>
  <c r="BF275" i="1"/>
  <c r="BG275" i="1"/>
  <c r="BH275" i="1"/>
  <c r="BI275" i="1"/>
  <c r="BJ275" i="1"/>
  <c r="BK275" i="1"/>
  <c r="BL275" i="1"/>
  <c r="BM275" i="1"/>
  <c r="BN275" i="1"/>
  <c r="BO275" i="1"/>
  <c r="BP275" i="1"/>
  <c r="BQ275" i="1"/>
  <c r="BR275" i="1"/>
  <c r="BS275" i="1"/>
  <c r="BT275" i="1"/>
  <c r="BU275" i="1"/>
  <c r="BV275" i="1"/>
  <c r="BW275" i="1"/>
  <c r="BX275" i="1"/>
  <c r="BY275" i="1"/>
  <c r="AW276" i="1"/>
  <c r="AX276" i="1"/>
  <c r="AY276" i="1"/>
  <c r="AZ276" i="1"/>
  <c r="BA276" i="1"/>
  <c r="BB276" i="1"/>
  <c r="BC276" i="1"/>
  <c r="BD276" i="1"/>
  <c r="BE276" i="1"/>
  <c r="BF276" i="1"/>
  <c r="BG276" i="1"/>
  <c r="BH276" i="1"/>
  <c r="BI276" i="1"/>
  <c r="BJ276" i="1"/>
  <c r="BK276" i="1"/>
  <c r="BL276" i="1"/>
  <c r="BM276" i="1"/>
  <c r="BN276" i="1"/>
  <c r="BO276" i="1"/>
  <c r="BP276" i="1"/>
  <c r="BQ276" i="1"/>
  <c r="BR276" i="1"/>
  <c r="BS276" i="1"/>
  <c r="BT276" i="1"/>
  <c r="BU276" i="1"/>
  <c r="BV276" i="1"/>
  <c r="BW276" i="1"/>
  <c r="BX276" i="1"/>
  <c r="BY276" i="1"/>
  <c r="AW277" i="1"/>
  <c r="AX277" i="1"/>
  <c r="AY277" i="1"/>
  <c r="AZ277" i="1"/>
  <c r="BA277" i="1"/>
  <c r="BB277" i="1"/>
  <c r="BC277" i="1"/>
  <c r="BD277" i="1"/>
  <c r="BE277" i="1"/>
  <c r="BF277" i="1"/>
  <c r="BG277" i="1"/>
  <c r="BH277" i="1"/>
  <c r="BI277" i="1"/>
  <c r="BJ277" i="1"/>
  <c r="BK277" i="1"/>
  <c r="BL277" i="1"/>
  <c r="BM277" i="1"/>
  <c r="BN277" i="1"/>
  <c r="BO277" i="1"/>
  <c r="BP277" i="1"/>
  <c r="BQ277" i="1"/>
  <c r="BR277" i="1"/>
  <c r="BS277" i="1"/>
  <c r="BT277" i="1"/>
  <c r="BU277" i="1"/>
  <c r="BV277" i="1"/>
  <c r="BW277" i="1"/>
  <c r="BX277" i="1"/>
  <c r="BY277" i="1"/>
  <c r="AW278" i="1"/>
  <c r="AX278" i="1"/>
  <c r="AY278" i="1"/>
  <c r="AZ278" i="1"/>
  <c r="BA278" i="1"/>
  <c r="BB278" i="1"/>
  <c r="BC278" i="1"/>
  <c r="BD278" i="1"/>
  <c r="BE278" i="1"/>
  <c r="BF278" i="1"/>
  <c r="BG278" i="1"/>
  <c r="BH278" i="1"/>
  <c r="BI278" i="1"/>
  <c r="BJ278" i="1"/>
  <c r="BK278" i="1"/>
  <c r="BL278" i="1"/>
  <c r="BM278" i="1"/>
  <c r="BN278" i="1"/>
  <c r="BO278" i="1"/>
  <c r="BP278" i="1"/>
  <c r="BQ278" i="1"/>
  <c r="BR278" i="1"/>
  <c r="BS278" i="1"/>
  <c r="BT278" i="1"/>
  <c r="BU278" i="1"/>
  <c r="BV278" i="1"/>
  <c r="BW278" i="1"/>
  <c r="BX278" i="1"/>
  <c r="BY278" i="1"/>
  <c r="AW279" i="1"/>
  <c r="AX279" i="1"/>
  <c r="AY279" i="1"/>
  <c r="AZ279" i="1"/>
  <c r="BA279" i="1"/>
  <c r="BB279" i="1"/>
  <c r="BC279" i="1"/>
  <c r="BD279" i="1"/>
  <c r="BE279" i="1"/>
  <c r="BF279" i="1"/>
  <c r="BG279" i="1"/>
  <c r="BH279" i="1"/>
  <c r="BI279" i="1"/>
  <c r="BJ279" i="1"/>
  <c r="BK279" i="1"/>
  <c r="BL279" i="1"/>
  <c r="BM279" i="1"/>
  <c r="BN279" i="1"/>
  <c r="BO279" i="1"/>
  <c r="BP279" i="1"/>
  <c r="BQ279" i="1"/>
  <c r="BR279" i="1"/>
  <c r="BS279" i="1"/>
  <c r="BT279" i="1"/>
  <c r="BU279" i="1"/>
  <c r="BV279" i="1"/>
  <c r="BW279" i="1"/>
  <c r="BX279" i="1"/>
  <c r="BY279" i="1"/>
  <c r="AW280" i="1"/>
  <c r="AX280" i="1"/>
  <c r="AY280" i="1"/>
  <c r="AZ280" i="1"/>
  <c r="BA280" i="1"/>
  <c r="BB280" i="1"/>
  <c r="BC280" i="1"/>
  <c r="BD280" i="1"/>
  <c r="BE280" i="1"/>
  <c r="BF280" i="1"/>
  <c r="BG280" i="1"/>
  <c r="BH280" i="1"/>
  <c r="BI280" i="1"/>
  <c r="BJ280" i="1"/>
  <c r="BK280" i="1"/>
  <c r="BL280" i="1"/>
  <c r="BM280" i="1"/>
  <c r="BN280" i="1"/>
  <c r="BO280" i="1"/>
  <c r="BP280" i="1"/>
  <c r="BQ280" i="1"/>
  <c r="BR280" i="1"/>
  <c r="BS280" i="1"/>
  <c r="BT280" i="1"/>
  <c r="BU280" i="1"/>
  <c r="BV280" i="1"/>
  <c r="BW280" i="1"/>
  <c r="BX280" i="1"/>
  <c r="BY280" i="1"/>
  <c r="AW281" i="1"/>
  <c r="AX281" i="1"/>
  <c r="AY281" i="1"/>
  <c r="AZ281" i="1"/>
  <c r="BA281" i="1"/>
  <c r="BB281" i="1"/>
  <c r="BC281" i="1"/>
  <c r="BD281" i="1"/>
  <c r="BE281" i="1"/>
  <c r="BF281" i="1"/>
  <c r="BG281" i="1"/>
  <c r="BH281" i="1"/>
  <c r="BI281" i="1"/>
  <c r="BJ281" i="1"/>
  <c r="BK281" i="1"/>
  <c r="BL281" i="1"/>
  <c r="BM281" i="1"/>
  <c r="BN281" i="1"/>
  <c r="BO281" i="1"/>
  <c r="BP281" i="1"/>
  <c r="BQ281" i="1"/>
  <c r="BR281" i="1"/>
  <c r="BS281" i="1"/>
  <c r="BT281" i="1"/>
  <c r="BU281" i="1"/>
  <c r="BV281" i="1"/>
  <c r="BW281" i="1"/>
  <c r="BX281" i="1"/>
  <c r="BY281" i="1"/>
  <c r="AW282" i="1"/>
  <c r="AX282" i="1"/>
  <c r="AY282" i="1"/>
  <c r="AZ282" i="1"/>
  <c r="BA282" i="1"/>
  <c r="BB282" i="1"/>
  <c r="BC282" i="1"/>
  <c r="BD282" i="1"/>
  <c r="BE282" i="1"/>
  <c r="BF282" i="1"/>
  <c r="BG282" i="1"/>
  <c r="BH282" i="1"/>
  <c r="BI282" i="1"/>
  <c r="BJ282" i="1"/>
  <c r="BK282" i="1"/>
  <c r="BL282" i="1"/>
  <c r="BM282" i="1"/>
  <c r="BN282" i="1"/>
  <c r="BO282" i="1"/>
  <c r="BP282" i="1"/>
  <c r="BQ282" i="1"/>
  <c r="BR282" i="1"/>
  <c r="BS282" i="1"/>
  <c r="BT282" i="1"/>
  <c r="BU282" i="1"/>
  <c r="BV282" i="1"/>
  <c r="BW282" i="1"/>
  <c r="BX282" i="1"/>
  <c r="BY282" i="1"/>
  <c r="AW283" i="1"/>
  <c r="AX283" i="1"/>
  <c r="AY283" i="1"/>
  <c r="AZ283" i="1"/>
  <c r="BA283" i="1"/>
  <c r="BB283" i="1"/>
  <c r="BC283" i="1"/>
  <c r="BD283" i="1"/>
  <c r="BE283" i="1"/>
  <c r="BF283" i="1"/>
  <c r="BG283" i="1"/>
  <c r="BH283" i="1"/>
  <c r="BI283" i="1"/>
  <c r="BJ283" i="1"/>
  <c r="BK283" i="1"/>
  <c r="BL283" i="1"/>
  <c r="BM283" i="1"/>
  <c r="BN283" i="1"/>
  <c r="BO283" i="1"/>
  <c r="BP283" i="1"/>
  <c r="BQ283" i="1"/>
  <c r="BR283" i="1"/>
  <c r="BS283" i="1"/>
  <c r="BT283" i="1"/>
  <c r="BU283" i="1"/>
  <c r="BV283" i="1"/>
  <c r="BW283" i="1"/>
  <c r="BX283" i="1"/>
  <c r="BY283" i="1"/>
  <c r="AW284" i="1"/>
  <c r="AX284" i="1"/>
  <c r="AY284" i="1"/>
  <c r="AZ284" i="1"/>
  <c r="BA284" i="1"/>
  <c r="BB284" i="1"/>
  <c r="BC284" i="1"/>
  <c r="BD284" i="1"/>
  <c r="BE284" i="1"/>
  <c r="BF284" i="1"/>
  <c r="BG284" i="1"/>
  <c r="BH284" i="1"/>
  <c r="BI284" i="1"/>
  <c r="BJ284" i="1"/>
  <c r="BK284" i="1"/>
  <c r="BL284" i="1"/>
  <c r="BM284" i="1"/>
  <c r="BN284" i="1"/>
  <c r="BO284" i="1"/>
  <c r="BP284" i="1"/>
  <c r="BQ284" i="1"/>
  <c r="BR284" i="1"/>
  <c r="BS284" i="1"/>
  <c r="BT284" i="1"/>
  <c r="BU284" i="1"/>
  <c r="BV284" i="1"/>
  <c r="BW284" i="1"/>
  <c r="BX284" i="1"/>
  <c r="BY284" i="1"/>
  <c r="AW285" i="1"/>
  <c r="AX285" i="1"/>
  <c r="AY285" i="1"/>
  <c r="AZ285" i="1"/>
  <c r="BA285" i="1"/>
  <c r="BB285" i="1"/>
  <c r="BC285" i="1"/>
  <c r="BD285" i="1"/>
  <c r="BE285" i="1"/>
  <c r="BF285" i="1"/>
  <c r="BG285" i="1"/>
  <c r="BH285" i="1"/>
  <c r="BI285" i="1"/>
  <c r="BJ285" i="1"/>
  <c r="BK285" i="1"/>
  <c r="BL285" i="1"/>
  <c r="BM285" i="1"/>
  <c r="BN285" i="1"/>
  <c r="BO285" i="1"/>
  <c r="BP285" i="1"/>
  <c r="BQ285" i="1"/>
  <c r="BR285" i="1"/>
  <c r="BS285" i="1"/>
  <c r="BT285" i="1"/>
  <c r="BU285" i="1"/>
  <c r="BV285" i="1"/>
  <c r="BW285" i="1"/>
  <c r="BX285" i="1"/>
  <c r="BY285" i="1"/>
  <c r="AW286" i="1"/>
  <c r="AX286" i="1"/>
  <c r="AY286" i="1"/>
  <c r="AZ286" i="1"/>
  <c r="BA286" i="1"/>
  <c r="BB286" i="1"/>
  <c r="BC286" i="1"/>
  <c r="BD286" i="1"/>
  <c r="BE286" i="1"/>
  <c r="BF286" i="1"/>
  <c r="BG286" i="1"/>
  <c r="BH286" i="1"/>
  <c r="BI286" i="1"/>
  <c r="BJ286" i="1"/>
  <c r="BK286" i="1"/>
  <c r="BL286" i="1"/>
  <c r="BM286" i="1"/>
  <c r="BN286" i="1"/>
  <c r="BO286" i="1"/>
  <c r="BP286" i="1"/>
  <c r="BQ286" i="1"/>
  <c r="BR286" i="1"/>
  <c r="BS286" i="1"/>
  <c r="BT286" i="1"/>
  <c r="BU286" i="1"/>
  <c r="BV286" i="1"/>
  <c r="BW286" i="1"/>
  <c r="BX286" i="1"/>
  <c r="BY286" i="1"/>
  <c r="AW287" i="1"/>
  <c r="AX287" i="1"/>
  <c r="AY287" i="1"/>
  <c r="AZ287" i="1"/>
  <c r="BA287" i="1"/>
  <c r="BB287" i="1"/>
  <c r="BC287" i="1"/>
  <c r="BD287" i="1"/>
  <c r="BE287" i="1"/>
  <c r="BF287" i="1"/>
  <c r="BG287" i="1"/>
  <c r="BH287" i="1"/>
  <c r="BI287" i="1"/>
  <c r="BJ287" i="1"/>
  <c r="BK287" i="1"/>
  <c r="BL287" i="1"/>
  <c r="BM287" i="1"/>
  <c r="BN287" i="1"/>
  <c r="BO287" i="1"/>
  <c r="BP287" i="1"/>
  <c r="BQ287" i="1"/>
  <c r="BR287" i="1"/>
  <c r="BS287" i="1"/>
  <c r="BT287" i="1"/>
  <c r="BU287" i="1"/>
  <c r="BV287" i="1"/>
  <c r="BW287" i="1"/>
  <c r="BX287" i="1"/>
  <c r="BY287" i="1"/>
  <c r="AW288" i="1"/>
  <c r="AX288" i="1"/>
  <c r="AY288" i="1"/>
  <c r="AZ288" i="1"/>
  <c r="BA288" i="1"/>
  <c r="BB288" i="1"/>
  <c r="BC288" i="1"/>
  <c r="BD288" i="1"/>
  <c r="BE288" i="1"/>
  <c r="BF288" i="1"/>
  <c r="BG288" i="1"/>
  <c r="BH288" i="1"/>
  <c r="BI288" i="1"/>
  <c r="BJ288" i="1"/>
  <c r="BK288" i="1"/>
  <c r="BL288" i="1"/>
  <c r="BM288" i="1"/>
  <c r="BN288" i="1"/>
  <c r="BO288" i="1"/>
  <c r="BP288" i="1"/>
  <c r="BQ288" i="1"/>
  <c r="BR288" i="1"/>
  <c r="BS288" i="1"/>
  <c r="BT288" i="1"/>
  <c r="BU288" i="1"/>
  <c r="BV288" i="1"/>
  <c r="BW288" i="1"/>
  <c r="BX288" i="1"/>
  <c r="BY288" i="1"/>
  <c r="AW289" i="1"/>
  <c r="AX289" i="1"/>
  <c r="AY289" i="1"/>
  <c r="AZ289" i="1"/>
  <c r="BA289" i="1"/>
  <c r="BB289" i="1"/>
  <c r="BC289" i="1"/>
  <c r="BD289" i="1"/>
  <c r="BE289" i="1"/>
  <c r="BF289" i="1"/>
  <c r="BG289" i="1"/>
  <c r="BH289" i="1"/>
  <c r="BI289" i="1"/>
  <c r="BJ289" i="1"/>
  <c r="BK289" i="1"/>
  <c r="BL289" i="1"/>
  <c r="BM289" i="1"/>
  <c r="BN289" i="1"/>
  <c r="BO289" i="1"/>
  <c r="BP289" i="1"/>
  <c r="BQ289" i="1"/>
  <c r="BR289" i="1"/>
  <c r="BS289" i="1"/>
  <c r="BT289" i="1"/>
  <c r="BU289" i="1"/>
  <c r="BV289" i="1"/>
  <c r="BW289" i="1"/>
  <c r="BX289" i="1"/>
  <c r="BY289" i="1"/>
  <c r="AW290" i="1"/>
  <c r="AX290" i="1"/>
  <c r="AY290" i="1"/>
  <c r="AZ290" i="1"/>
  <c r="BA290" i="1"/>
  <c r="BB290" i="1"/>
  <c r="BC290" i="1"/>
  <c r="BD290" i="1"/>
  <c r="BE290" i="1"/>
  <c r="BF290" i="1"/>
  <c r="BG290" i="1"/>
  <c r="BH290" i="1"/>
  <c r="BI290" i="1"/>
  <c r="BJ290" i="1"/>
  <c r="BK290" i="1"/>
  <c r="BL290" i="1"/>
  <c r="BM290" i="1"/>
  <c r="BN290" i="1"/>
  <c r="BO290" i="1"/>
  <c r="BP290" i="1"/>
  <c r="BQ290" i="1"/>
  <c r="BR290" i="1"/>
  <c r="BS290" i="1"/>
  <c r="BT290" i="1"/>
  <c r="BU290" i="1"/>
  <c r="BV290" i="1"/>
  <c r="BW290" i="1"/>
  <c r="BX290" i="1"/>
  <c r="BY290" i="1"/>
  <c r="AW291" i="1"/>
  <c r="AX291" i="1"/>
  <c r="AY291" i="1"/>
  <c r="AZ291" i="1"/>
  <c r="BA291" i="1"/>
  <c r="BB291" i="1"/>
  <c r="BC291" i="1"/>
  <c r="BD291" i="1"/>
  <c r="BE291" i="1"/>
  <c r="BF291" i="1"/>
  <c r="BG291" i="1"/>
  <c r="BH291" i="1"/>
  <c r="BI291" i="1"/>
  <c r="BJ291" i="1"/>
  <c r="BK291" i="1"/>
  <c r="BL291" i="1"/>
  <c r="BM291" i="1"/>
  <c r="BN291" i="1"/>
  <c r="BO291" i="1"/>
  <c r="BP291" i="1"/>
  <c r="BQ291" i="1"/>
  <c r="BR291" i="1"/>
  <c r="BS291" i="1"/>
  <c r="BT291" i="1"/>
  <c r="BU291" i="1"/>
  <c r="BV291" i="1"/>
  <c r="BW291" i="1"/>
  <c r="BX291" i="1"/>
  <c r="BY291" i="1"/>
  <c r="AW292" i="1"/>
  <c r="AX292" i="1"/>
  <c r="AY292" i="1"/>
  <c r="AZ292" i="1"/>
  <c r="BA292" i="1"/>
  <c r="BB292" i="1"/>
  <c r="BC292" i="1"/>
  <c r="BD292" i="1"/>
  <c r="BE292" i="1"/>
  <c r="BF292" i="1"/>
  <c r="BG292" i="1"/>
  <c r="BH292" i="1"/>
  <c r="BI292" i="1"/>
  <c r="BJ292" i="1"/>
  <c r="BK292" i="1"/>
  <c r="BL292" i="1"/>
  <c r="BM292" i="1"/>
  <c r="BN292" i="1"/>
  <c r="BO292" i="1"/>
  <c r="BP292" i="1"/>
  <c r="BQ292" i="1"/>
  <c r="BR292" i="1"/>
  <c r="BS292" i="1"/>
  <c r="BT292" i="1"/>
  <c r="BU292" i="1"/>
  <c r="BV292" i="1"/>
  <c r="BW292" i="1"/>
  <c r="BX292" i="1"/>
  <c r="BY292" i="1"/>
  <c r="AW293" i="1"/>
  <c r="AX293" i="1"/>
  <c r="AY293" i="1"/>
  <c r="AZ293" i="1"/>
  <c r="BA293" i="1"/>
  <c r="BB293" i="1"/>
  <c r="BC293" i="1"/>
  <c r="BD293" i="1"/>
  <c r="BE293" i="1"/>
  <c r="BF293" i="1"/>
  <c r="BG293" i="1"/>
  <c r="BH293" i="1"/>
  <c r="BI293" i="1"/>
  <c r="BJ293" i="1"/>
  <c r="BK293" i="1"/>
  <c r="BL293" i="1"/>
  <c r="BM293" i="1"/>
  <c r="BN293" i="1"/>
  <c r="BO293" i="1"/>
  <c r="BP293" i="1"/>
  <c r="BQ293" i="1"/>
  <c r="BR293" i="1"/>
  <c r="BS293" i="1"/>
  <c r="BT293" i="1"/>
  <c r="BU293" i="1"/>
  <c r="BV293" i="1"/>
  <c r="BW293" i="1"/>
  <c r="BX293" i="1"/>
  <c r="BY293" i="1"/>
  <c r="AW294" i="1"/>
  <c r="AX294" i="1"/>
  <c r="AY294" i="1"/>
  <c r="AZ294" i="1"/>
  <c r="BA294" i="1"/>
  <c r="BB294" i="1"/>
  <c r="BC294" i="1"/>
  <c r="BD294" i="1"/>
  <c r="BE294" i="1"/>
  <c r="BF294" i="1"/>
  <c r="BG294" i="1"/>
  <c r="BH294" i="1"/>
  <c r="BI294" i="1"/>
  <c r="BJ294" i="1"/>
  <c r="BK294" i="1"/>
  <c r="BL294" i="1"/>
  <c r="BM294" i="1"/>
  <c r="BN294" i="1"/>
  <c r="BO294" i="1"/>
  <c r="BP294" i="1"/>
  <c r="BQ294" i="1"/>
  <c r="BR294" i="1"/>
  <c r="BS294" i="1"/>
  <c r="BT294" i="1"/>
  <c r="BU294" i="1"/>
  <c r="BV294" i="1"/>
  <c r="BW294" i="1"/>
  <c r="BX294" i="1"/>
  <c r="BY294" i="1"/>
  <c r="AW295" i="1"/>
  <c r="AX295" i="1"/>
  <c r="AY295" i="1"/>
  <c r="AZ295" i="1"/>
  <c r="BA295" i="1"/>
  <c r="BB295" i="1"/>
  <c r="BC295" i="1"/>
  <c r="BD295" i="1"/>
  <c r="BE295" i="1"/>
  <c r="BF295" i="1"/>
  <c r="BG295" i="1"/>
  <c r="BH295" i="1"/>
  <c r="BI295" i="1"/>
  <c r="BJ295" i="1"/>
  <c r="BK295" i="1"/>
  <c r="BL295" i="1"/>
  <c r="BM295" i="1"/>
  <c r="BN295" i="1"/>
  <c r="BO295" i="1"/>
  <c r="BP295" i="1"/>
  <c r="BQ295" i="1"/>
  <c r="BR295" i="1"/>
  <c r="BS295" i="1"/>
  <c r="BT295" i="1"/>
  <c r="BU295" i="1"/>
  <c r="BV295" i="1"/>
  <c r="BW295" i="1"/>
  <c r="BX295" i="1"/>
  <c r="BY295" i="1"/>
  <c r="AW296" i="1"/>
  <c r="AX296" i="1"/>
  <c r="AY296" i="1"/>
  <c r="AZ296" i="1"/>
  <c r="BA296" i="1"/>
  <c r="BB296" i="1"/>
  <c r="BC296" i="1"/>
  <c r="BD296" i="1"/>
  <c r="BE296" i="1"/>
  <c r="BF296" i="1"/>
  <c r="BG296" i="1"/>
  <c r="BH296" i="1"/>
  <c r="BI296" i="1"/>
  <c r="BJ296" i="1"/>
  <c r="BK296" i="1"/>
  <c r="BL296" i="1"/>
  <c r="BM296" i="1"/>
  <c r="BN296" i="1"/>
  <c r="BO296" i="1"/>
  <c r="BP296" i="1"/>
  <c r="BQ296" i="1"/>
  <c r="BR296" i="1"/>
  <c r="BS296" i="1"/>
  <c r="BT296" i="1"/>
  <c r="BU296" i="1"/>
  <c r="BV296" i="1"/>
  <c r="BW296" i="1"/>
  <c r="BX296" i="1"/>
  <c r="BY296" i="1"/>
  <c r="AW297" i="1"/>
  <c r="AX297" i="1"/>
  <c r="AY297" i="1"/>
  <c r="AZ297" i="1"/>
  <c r="BA297" i="1"/>
  <c r="BB297" i="1"/>
  <c r="BC297" i="1"/>
  <c r="BD297" i="1"/>
  <c r="BE297" i="1"/>
  <c r="BF297" i="1"/>
  <c r="BG297" i="1"/>
  <c r="BH297" i="1"/>
  <c r="BI297" i="1"/>
  <c r="BJ297" i="1"/>
  <c r="BK297" i="1"/>
  <c r="BL297" i="1"/>
  <c r="BM297" i="1"/>
  <c r="BN297" i="1"/>
  <c r="BO297" i="1"/>
  <c r="BP297" i="1"/>
  <c r="BQ297" i="1"/>
  <c r="BR297" i="1"/>
  <c r="BS297" i="1"/>
  <c r="BT297" i="1"/>
  <c r="BU297" i="1"/>
  <c r="BV297" i="1"/>
  <c r="BW297" i="1"/>
  <c r="BX297" i="1"/>
  <c r="BY297" i="1"/>
  <c r="AW298" i="1"/>
  <c r="AX298" i="1"/>
  <c r="AY298" i="1"/>
  <c r="AZ298" i="1"/>
  <c r="BA298" i="1"/>
  <c r="BB298" i="1"/>
  <c r="BC298" i="1"/>
  <c r="BD298" i="1"/>
  <c r="BE298" i="1"/>
  <c r="BF298" i="1"/>
  <c r="BG298" i="1"/>
  <c r="BH298" i="1"/>
  <c r="BI298" i="1"/>
  <c r="BJ298" i="1"/>
  <c r="BK298" i="1"/>
  <c r="BL298" i="1"/>
  <c r="BM298" i="1"/>
  <c r="BN298" i="1"/>
  <c r="BO298" i="1"/>
  <c r="BP298" i="1"/>
  <c r="BQ298" i="1"/>
  <c r="BR298" i="1"/>
  <c r="BS298" i="1"/>
  <c r="BT298" i="1"/>
  <c r="BU298" i="1"/>
  <c r="BV298" i="1"/>
  <c r="BW298" i="1"/>
  <c r="BX298" i="1"/>
  <c r="BY298" i="1"/>
  <c r="AW299" i="1"/>
  <c r="AX299" i="1"/>
  <c r="AY299" i="1"/>
  <c r="AZ299" i="1"/>
  <c r="BA299" i="1"/>
  <c r="BB299" i="1"/>
  <c r="BC299" i="1"/>
  <c r="BD299" i="1"/>
  <c r="BE299" i="1"/>
  <c r="BF299" i="1"/>
  <c r="BG299" i="1"/>
  <c r="BH299" i="1"/>
  <c r="BI299" i="1"/>
  <c r="BJ299" i="1"/>
  <c r="BK299" i="1"/>
  <c r="BL299" i="1"/>
  <c r="BM299" i="1"/>
  <c r="BN299" i="1"/>
  <c r="BO299" i="1"/>
  <c r="BP299" i="1"/>
  <c r="BQ299" i="1"/>
  <c r="BR299" i="1"/>
  <c r="BS299" i="1"/>
  <c r="BT299" i="1"/>
  <c r="BU299" i="1"/>
  <c r="BV299" i="1"/>
  <c r="BW299" i="1"/>
  <c r="BX299" i="1"/>
  <c r="BY299" i="1"/>
  <c r="AW300" i="1"/>
  <c r="AX300" i="1"/>
  <c r="AY300" i="1"/>
  <c r="AZ300" i="1"/>
  <c r="BA300" i="1"/>
  <c r="BB300" i="1"/>
  <c r="BC300" i="1"/>
  <c r="BD300" i="1"/>
  <c r="BE300" i="1"/>
  <c r="BF300" i="1"/>
  <c r="BG300" i="1"/>
  <c r="BH300" i="1"/>
  <c r="BI300" i="1"/>
  <c r="BJ300" i="1"/>
  <c r="BK300" i="1"/>
  <c r="BL300" i="1"/>
  <c r="BM300" i="1"/>
  <c r="BN300" i="1"/>
  <c r="BO300" i="1"/>
  <c r="BP300" i="1"/>
  <c r="BQ300" i="1"/>
  <c r="BR300" i="1"/>
  <c r="BS300" i="1"/>
  <c r="BT300" i="1"/>
  <c r="BU300" i="1"/>
  <c r="BV300" i="1"/>
  <c r="BW300" i="1"/>
  <c r="BX300" i="1"/>
  <c r="BY300" i="1"/>
  <c r="AW301" i="1"/>
  <c r="AX301" i="1"/>
  <c r="AY301" i="1"/>
  <c r="AZ301" i="1"/>
  <c r="BA301" i="1"/>
  <c r="BB301" i="1"/>
  <c r="BC301" i="1"/>
  <c r="BD301" i="1"/>
  <c r="BE301" i="1"/>
  <c r="BF301" i="1"/>
  <c r="BG301" i="1"/>
  <c r="BH301" i="1"/>
  <c r="BI301" i="1"/>
  <c r="BJ301" i="1"/>
  <c r="BK301" i="1"/>
  <c r="BL301" i="1"/>
  <c r="BM301" i="1"/>
  <c r="BN301" i="1"/>
  <c r="BO301" i="1"/>
  <c r="BP301" i="1"/>
  <c r="BQ301" i="1"/>
  <c r="BR301" i="1"/>
  <c r="BS301" i="1"/>
  <c r="BT301" i="1"/>
  <c r="BU301" i="1"/>
  <c r="BV301" i="1"/>
  <c r="BW301" i="1"/>
  <c r="BX301" i="1"/>
  <c r="BY301" i="1"/>
  <c r="AW302" i="1"/>
  <c r="AX302" i="1"/>
  <c r="AY302" i="1"/>
  <c r="AZ302" i="1"/>
  <c r="BA302" i="1"/>
  <c r="BB302" i="1"/>
  <c r="BC302" i="1"/>
  <c r="BD302" i="1"/>
  <c r="BE302" i="1"/>
  <c r="BF302" i="1"/>
  <c r="BG302" i="1"/>
  <c r="BH302" i="1"/>
  <c r="BI302" i="1"/>
  <c r="BJ302" i="1"/>
  <c r="BK302" i="1"/>
  <c r="BL302" i="1"/>
  <c r="BM302" i="1"/>
  <c r="BN302" i="1"/>
  <c r="BO302" i="1"/>
  <c r="BP302" i="1"/>
  <c r="BQ302" i="1"/>
  <c r="BR302" i="1"/>
  <c r="BS302" i="1"/>
  <c r="BT302" i="1"/>
  <c r="BU302" i="1"/>
  <c r="BV302" i="1"/>
  <c r="BW302" i="1"/>
  <c r="BX302" i="1"/>
  <c r="BY302" i="1"/>
  <c r="AW303" i="1"/>
  <c r="AX303" i="1"/>
  <c r="AY303" i="1"/>
  <c r="AZ303" i="1"/>
  <c r="BA303" i="1"/>
  <c r="BB303" i="1"/>
  <c r="BC303" i="1"/>
  <c r="BD303" i="1"/>
  <c r="BE303" i="1"/>
  <c r="BF303" i="1"/>
  <c r="BG303" i="1"/>
  <c r="BH303" i="1"/>
  <c r="BI303" i="1"/>
  <c r="BJ303" i="1"/>
  <c r="BK303" i="1"/>
  <c r="BL303" i="1"/>
  <c r="BM303" i="1"/>
  <c r="BN303" i="1"/>
  <c r="BO303" i="1"/>
  <c r="BP303" i="1"/>
  <c r="BQ303" i="1"/>
  <c r="BR303" i="1"/>
  <c r="BS303" i="1"/>
  <c r="BT303" i="1"/>
  <c r="BU303" i="1"/>
  <c r="BV303" i="1"/>
  <c r="BW303" i="1"/>
  <c r="BX303" i="1"/>
  <c r="BY303" i="1"/>
  <c r="AW304" i="1"/>
  <c r="AX304" i="1"/>
  <c r="AY304" i="1"/>
  <c r="AZ304" i="1"/>
  <c r="BA304" i="1"/>
  <c r="BB304" i="1"/>
  <c r="BC304" i="1"/>
  <c r="BD304" i="1"/>
  <c r="BE304" i="1"/>
  <c r="BF304" i="1"/>
  <c r="BG304" i="1"/>
  <c r="BH304" i="1"/>
  <c r="BI304" i="1"/>
  <c r="BJ304" i="1"/>
  <c r="BK304" i="1"/>
  <c r="BL304" i="1"/>
  <c r="BM304" i="1"/>
  <c r="BN304" i="1"/>
  <c r="BO304" i="1"/>
  <c r="BP304" i="1"/>
  <c r="BQ304" i="1"/>
  <c r="BR304" i="1"/>
  <c r="BS304" i="1"/>
  <c r="BT304" i="1"/>
  <c r="BU304" i="1"/>
  <c r="BV304" i="1"/>
  <c r="BW304" i="1"/>
  <c r="BX304" i="1"/>
  <c r="BY304" i="1"/>
  <c r="AW305" i="1"/>
  <c r="AX305" i="1"/>
  <c r="AY305" i="1"/>
  <c r="AZ305" i="1"/>
  <c r="BA305" i="1"/>
  <c r="BB305" i="1"/>
  <c r="BC305" i="1"/>
  <c r="BD305" i="1"/>
  <c r="BE305" i="1"/>
  <c r="BF305" i="1"/>
  <c r="BG305" i="1"/>
  <c r="BH305" i="1"/>
  <c r="BI305" i="1"/>
  <c r="BJ305" i="1"/>
  <c r="BK305" i="1"/>
  <c r="BL305" i="1"/>
  <c r="BM305" i="1"/>
  <c r="BN305" i="1"/>
  <c r="BO305" i="1"/>
  <c r="BP305" i="1"/>
  <c r="BQ305" i="1"/>
  <c r="BR305" i="1"/>
  <c r="BS305" i="1"/>
  <c r="BT305" i="1"/>
  <c r="BU305" i="1"/>
  <c r="BV305" i="1"/>
  <c r="BW305" i="1"/>
  <c r="BX305" i="1"/>
  <c r="BY305" i="1"/>
  <c r="AW306" i="1"/>
  <c r="AX306" i="1"/>
  <c r="AY306" i="1"/>
  <c r="AZ306" i="1"/>
  <c r="BA306" i="1"/>
  <c r="BB306" i="1"/>
  <c r="BC306" i="1"/>
  <c r="BD306" i="1"/>
  <c r="BE306" i="1"/>
  <c r="BF306" i="1"/>
  <c r="BG306" i="1"/>
  <c r="BH306" i="1"/>
  <c r="BI306" i="1"/>
  <c r="BJ306" i="1"/>
  <c r="BK306" i="1"/>
  <c r="BL306" i="1"/>
  <c r="BM306" i="1"/>
  <c r="BN306" i="1"/>
  <c r="BO306" i="1"/>
  <c r="BP306" i="1"/>
  <c r="BQ306" i="1"/>
  <c r="BR306" i="1"/>
  <c r="BS306" i="1"/>
  <c r="BT306" i="1"/>
  <c r="BU306" i="1"/>
  <c r="BV306" i="1"/>
  <c r="BW306" i="1"/>
  <c r="BX306" i="1"/>
  <c r="BY306" i="1"/>
  <c r="AW307" i="1"/>
  <c r="AX307" i="1"/>
  <c r="AY307" i="1"/>
  <c r="AZ307" i="1"/>
  <c r="BA307" i="1"/>
  <c r="BB307" i="1"/>
  <c r="BC307" i="1"/>
  <c r="BD307" i="1"/>
  <c r="BE307" i="1"/>
  <c r="BF307" i="1"/>
  <c r="BG307" i="1"/>
  <c r="BH307" i="1"/>
  <c r="BI307" i="1"/>
  <c r="BJ307" i="1"/>
  <c r="BK307" i="1"/>
  <c r="BL307" i="1"/>
  <c r="BM307" i="1"/>
  <c r="BN307" i="1"/>
  <c r="BO307" i="1"/>
  <c r="BP307" i="1"/>
  <c r="BQ307" i="1"/>
  <c r="BR307" i="1"/>
  <c r="BS307" i="1"/>
  <c r="BT307" i="1"/>
  <c r="BU307" i="1"/>
  <c r="BV307" i="1"/>
  <c r="BW307" i="1"/>
  <c r="BX307" i="1"/>
  <c r="BY307" i="1"/>
  <c r="AW308" i="1"/>
  <c r="AX308" i="1"/>
  <c r="AY308" i="1"/>
  <c r="AZ308" i="1"/>
  <c r="BA308" i="1"/>
  <c r="BB308" i="1"/>
  <c r="BC308" i="1"/>
  <c r="BD308" i="1"/>
  <c r="BE308" i="1"/>
  <c r="BF308" i="1"/>
  <c r="BG308" i="1"/>
  <c r="BH308" i="1"/>
  <c r="BI308" i="1"/>
  <c r="BJ308" i="1"/>
  <c r="BK308" i="1"/>
  <c r="BL308" i="1"/>
  <c r="BM308" i="1"/>
  <c r="BN308" i="1"/>
  <c r="BO308" i="1"/>
  <c r="BP308" i="1"/>
  <c r="BQ308" i="1"/>
  <c r="BR308" i="1"/>
  <c r="BS308" i="1"/>
  <c r="BT308" i="1"/>
  <c r="BU308" i="1"/>
  <c r="BV308" i="1"/>
  <c r="BW308" i="1"/>
  <c r="BX308" i="1"/>
  <c r="BY308" i="1"/>
  <c r="AW309" i="1"/>
  <c r="AX309" i="1"/>
  <c r="AY309" i="1"/>
  <c r="AZ309" i="1"/>
  <c r="BA309" i="1"/>
  <c r="BB309" i="1"/>
  <c r="BC309" i="1"/>
  <c r="BD309" i="1"/>
  <c r="BE309" i="1"/>
  <c r="BF309" i="1"/>
  <c r="BG309" i="1"/>
  <c r="BH309" i="1"/>
  <c r="BI309" i="1"/>
  <c r="BJ309" i="1"/>
  <c r="BK309" i="1"/>
  <c r="BL309" i="1"/>
  <c r="BM309" i="1"/>
  <c r="BN309" i="1"/>
  <c r="BO309" i="1"/>
  <c r="BP309" i="1"/>
  <c r="BQ309" i="1"/>
  <c r="BR309" i="1"/>
  <c r="BS309" i="1"/>
  <c r="BT309" i="1"/>
  <c r="BU309" i="1"/>
  <c r="BV309" i="1"/>
  <c r="BW309" i="1"/>
  <c r="BX309" i="1"/>
  <c r="BY309" i="1"/>
  <c r="AW310" i="1"/>
  <c r="AX310" i="1"/>
  <c r="AY310" i="1"/>
  <c r="AZ310" i="1"/>
  <c r="BA310" i="1"/>
  <c r="BB310" i="1"/>
  <c r="BC310" i="1"/>
  <c r="BD310" i="1"/>
  <c r="BE310" i="1"/>
  <c r="BF310" i="1"/>
  <c r="BG310" i="1"/>
  <c r="BH310" i="1"/>
  <c r="BI310" i="1"/>
  <c r="BJ310" i="1"/>
  <c r="BK310" i="1"/>
  <c r="BL310" i="1"/>
  <c r="BM310" i="1"/>
  <c r="BN310" i="1"/>
  <c r="BO310" i="1"/>
  <c r="BP310" i="1"/>
  <c r="BQ310" i="1"/>
  <c r="BR310" i="1"/>
  <c r="BS310" i="1"/>
  <c r="BT310" i="1"/>
  <c r="BU310" i="1"/>
  <c r="BV310" i="1"/>
  <c r="BW310" i="1"/>
  <c r="BX310" i="1"/>
  <c r="BY310" i="1"/>
  <c r="AW311" i="1"/>
  <c r="AX311" i="1"/>
  <c r="AY311" i="1"/>
  <c r="AZ311" i="1"/>
  <c r="BA311" i="1"/>
  <c r="BB311" i="1"/>
  <c r="BC311" i="1"/>
  <c r="BD311" i="1"/>
  <c r="BE311" i="1"/>
  <c r="BF311" i="1"/>
  <c r="BG311" i="1"/>
  <c r="BH311" i="1"/>
  <c r="BI311" i="1"/>
  <c r="BJ311" i="1"/>
  <c r="BK311" i="1"/>
  <c r="BL311" i="1"/>
  <c r="BM311" i="1"/>
  <c r="BN311" i="1"/>
  <c r="BO311" i="1"/>
  <c r="BP311" i="1"/>
  <c r="BQ311" i="1"/>
  <c r="BR311" i="1"/>
  <c r="BS311" i="1"/>
  <c r="BT311" i="1"/>
  <c r="BU311" i="1"/>
  <c r="BV311" i="1"/>
  <c r="BW311" i="1"/>
  <c r="BX311" i="1"/>
  <c r="BY311" i="1"/>
  <c r="AW312" i="1"/>
  <c r="AX312" i="1"/>
  <c r="AY312" i="1"/>
  <c r="AZ312" i="1"/>
  <c r="BA312" i="1"/>
  <c r="BB312" i="1"/>
  <c r="BC312" i="1"/>
  <c r="BD312" i="1"/>
  <c r="BE312" i="1"/>
  <c r="BF312" i="1"/>
  <c r="BG312" i="1"/>
  <c r="BH312" i="1"/>
  <c r="BI312" i="1"/>
  <c r="BJ312" i="1"/>
  <c r="BK312" i="1"/>
  <c r="BL312" i="1"/>
  <c r="BM312" i="1"/>
  <c r="BN312" i="1"/>
  <c r="BO312" i="1"/>
  <c r="BP312" i="1"/>
  <c r="BQ312" i="1"/>
  <c r="BR312" i="1"/>
  <c r="BS312" i="1"/>
  <c r="BT312" i="1"/>
  <c r="BU312" i="1"/>
  <c r="BV312" i="1"/>
  <c r="BW312" i="1"/>
  <c r="BX312" i="1"/>
  <c r="BY312" i="1"/>
  <c r="AW313" i="1"/>
  <c r="AX313" i="1"/>
  <c r="AY313" i="1"/>
  <c r="AZ313" i="1"/>
  <c r="BA313" i="1"/>
  <c r="BB313" i="1"/>
  <c r="BC313" i="1"/>
  <c r="BD313" i="1"/>
  <c r="BE313" i="1"/>
  <c r="BF313" i="1"/>
  <c r="BG313" i="1"/>
  <c r="BH313" i="1"/>
  <c r="BI313" i="1"/>
  <c r="BJ313" i="1"/>
  <c r="BK313" i="1"/>
  <c r="BL313" i="1"/>
  <c r="BM313" i="1"/>
  <c r="BN313" i="1"/>
  <c r="BO313" i="1"/>
  <c r="BP313" i="1"/>
  <c r="BQ313" i="1"/>
  <c r="BR313" i="1"/>
  <c r="BS313" i="1"/>
  <c r="BT313" i="1"/>
  <c r="BU313" i="1"/>
  <c r="BV313" i="1"/>
  <c r="BW313" i="1"/>
  <c r="BX313" i="1"/>
  <c r="BY313" i="1"/>
  <c r="AW314" i="1"/>
  <c r="AX314" i="1"/>
  <c r="AY314" i="1"/>
  <c r="AZ314" i="1"/>
  <c r="BA314" i="1"/>
  <c r="BB314" i="1"/>
  <c r="BC314" i="1"/>
  <c r="BD314" i="1"/>
  <c r="BE314" i="1"/>
  <c r="BF314" i="1"/>
  <c r="BG314" i="1"/>
  <c r="BH314" i="1"/>
  <c r="BI314" i="1"/>
  <c r="BJ314" i="1"/>
  <c r="BK314" i="1"/>
  <c r="BL314" i="1"/>
  <c r="BM314" i="1"/>
  <c r="BN314" i="1"/>
  <c r="BO314" i="1"/>
  <c r="BP314" i="1"/>
  <c r="BQ314" i="1"/>
  <c r="BR314" i="1"/>
  <c r="BS314" i="1"/>
  <c r="BT314" i="1"/>
  <c r="BU314" i="1"/>
  <c r="BV314" i="1"/>
  <c r="BW314" i="1"/>
  <c r="BX314" i="1"/>
  <c r="BY314" i="1"/>
  <c r="AW315" i="1"/>
  <c r="AX315" i="1"/>
  <c r="AY315" i="1"/>
  <c r="AZ315" i="1"/>
  <c r="BA315" i="1"/>
  <c r="BB315" i="1"/>
  <c r="BC315" i="1"/>
  <c r="BD315" i="1"/>
  <c r="BE315" i="1"/>
  <c r="BF315" i="1"/>
  <c r="BG315" i="1"/>
  <c r="BH315" i="1"/>
  <c r="BI315" i="1"/>
  <c r="BJ315" i="1"/>
  <c r="BK315" i="1"/>
  <c r="BL315" i="1"/>
  <c r="BM315" i="1"/>
  <c r="BN315" i="1"/>
  <c r="BO315" i="1"/>
  <c r="BP315" i="1"/>
  <c r="BQ315" i="1"/>
  <c r="BR315" i="1"/>
  <c r="BS315" i="1"/>
  <c r="BT315" i="1"/>
  <c r="BU315" i="1"/>
  <c r="BV315" i="1"/>
  <c r="BW315" i="1"/>
  <c r="BX315" i="1"/>
  <c r="BY315" i="1"/>
  <c r="AW316" i="1"/>
  <c r="AX316" i="1"/>
  <c r="AY316" i="1"/>
  <c r="AZ316" i="1"/>
  <c r="BA316" i="1"/>
  <c r="BB316" i="1"/>
  <c r="BC316" i="1"/>
  <c r="BD316" i="1"/>
  <c r="BE316" i="1"/>
  <c r="BF316" i="1"/>
  <c r="BG316" i="1"/>
  <c r="BH316" i="1"/>
  <c r="BI316" i="1"/>
  <c r="BJ316" i="1"/>
  <c r="BK316" i="1"/>
  <c r="BL316" i="1"/>
  <c r="BM316" i="1"/>
  <c r="BN316" i="1"/>
  <c r="BO316" i="1"/>
  <c r="BP316" i="1"/>
  <c r="BQ316" i="1"/>
  <c r="BR316" i="1"/>
  <c r="BS316" i="1"/>
  <c r="BT316" i="1"/>
  <c r="BU316" i="1"/>
  <c r="BV316" i="1"/>
  <c r="BW316" i="1"/>
  <c r="BX316" i="1"/>
  <c r="BY316" i="1"/>
  <c r="AW317" i="1"/>
  <c r="AX317" i="1"/>
  <c r="AY317" i="1"/>
  <c r="AZ317" i="1"/>
  <c r="BA317" i="1"/>
  <c r="BB317" i="1"/>
  <c r="BC317" i="1"/>
  <c r="BD317" i="1"/>
  <c r="BE317" i="1"/>
  <c r="BF317" i="1"/>
  <c r="BG317" i="1"/>
  <c r="BH317" i="1"/>
  <c r="BI317" i="1"/>
  <c r="BJ317" i="1"/>
  <c r="BK317" i="1"/>
  <c r="BL317" i="1"/>
  <c r="BM317" i="1"/>
  <c r="BN317" i="1"/>
  <c r="BO317" i="1"/>
  <c r="BP317" i="1"/>
  <c r="BQ317" i="1"/>
  <c r="BR317" i="1"/>
  <c r="BS317" i="1"/>
  <c r="BT317" i="1"/>
  <c r="BU317" i="1"/>
  <c r="BV317" i="1"/>
  <c r="BW317" i="1"/>
  <c r="BX317" i="1"/>
  <c r="BY317" i="1"/>
  <c r="AW318" i="1"/>
  <c r="AX318" i="1"/>
  <c r="AY318" i="1"/>
  <c r="AZ318" i="1"/>
  <c r="BA318" i="1"/>
  <c r="BB318" i="1"/>
  <c r="BC318" i="1"/>
  <c r="BD318" i="1"/>
  <c r="BE318" i="1"/>
  <c r="BF318" i="1"/>
  <c r="BG318" i="1"/>
  <c r="BH318" i="1"/>
  <c r="BI318" i="1"/>
  <c r="BJ318" i="1"/>
  <c r="BK318" i="1"/>
  <c r="BL318" i="1"/>
  <c r="BM318" i="1"/>
  <c r="BN318" i="1"/>
  <c r="BO318" i="1"/>
  <c r="BP318" i="1"/>
  <c r="BQ318" i="1"/>
  <c r="BR318" i="1"/>
  <c r="BS318" i="1"/>
  <c r="BT318" i="1"/>
  <c r="BU318" i="1"/>
  <c r="BV318" i="1"/>
  <c r="BW318" i="1"/>
  <c r="BX318" i="1"/>
  <c r="BY318" i="1"/>
  <c r="AW319" i="1"/>
  <c r="AX319" i="1"/>
  <c r="AY319" i="1"/>
  <c r="AZ319" i="1"/>
  <c r="BA319" i="1"/>
  <c r="BB319" i="1"/>
  <c r="BC319" i="1"/>
  <c r="BD319" i="1"/>
  <c r="BE319" i="1"/>
  <c r="BF319" i="1"/>
  <c r="BG319" i="1"/>
  <c r="BH319" i="1"/>
  <c r="BI319" i="1"/>
  <c r="BJ319" i="1"/>
  <c r="BK319" i="1"/>
  <c r="BL319" i="1"/>
  <c r="BM319" i="1"/>
  <c r="BN319" i="1"/>
  <c r="BO319" i="1"/>
  <c r="BP319" i="1"/>
  <c r="BQ319" i="1"/>
  <c r="BR319" i="1"/>
  <c r="BS319" i="1"/>
  <c r="BT319" i="1"/>
  <c r="BU319" i="1"/>
  <c r="BV319" i="1"/>
  <c r="BW319" i="1"/>
  <c r="BX319" i="1"/>
  <c r="BY319" i="1"/>
  <c r="AW320" i="1"/>
  <c r="AX320" i="1"/>
  <c r="AY320" i="1"/>
  <c r="AZ320" i="1"/>
  <c r="BA320" i="1"/>
  <c r="BB320" i="1"/>
  <c r="BC320" i="1"/>
  <c r="BD320" i="1"/>
  <c r="BE320" i="1"/>
  <c r="BF320" i="1"/>
  <c r="BG320" i="1"/>
  <c r="BH320" i="1"/>
  <c r="BI320" i="1"/>
  <c r="BJ320" i="1"/>
  <c r="BK320" i="1"/>
  <c r="BL320" i="1"/>
  <c r="BM320" i="1"/>
  <c r="BN320" i="1"/>
  <c r="BO320" i="1"/>
  <c r="BP320" i="1"/>
  <c r="BQ320" i="1"/>
  <c r="BR320" i="1"/>
  <c r="BS320" i="1"/>
  <c r="BT320" i="1"/>
  <c r="BU320" i="1"/>
  <c r="BV320" i="1"/>
  <c r="BW320" i="1"/>
  <c r="BX320" i="1"/>
  <c r="BY320" i="1"/>
  <c r="AW321" i="1"/>
  <c r="AX321" i="1"/>
  <c r="AY321" i="1"/>
  <c r="AZ321" i="1"/>
  <c r="BA321" i="1"/>
  <c r="BB321" i="1"/>
  <c r="BC321" i="1"/>
  <c r="BD321" i="1"/>
  <c r="BE321" i="1"/>
  <c r="BF321" i="1"/>
  <c r="BG321" i="1"/>
  <c r="BH321" i="1"/>
  <c r="BI321" i="1"/>
  <c r="BJ321" i="1"/>
  <c r="BK321" i="1"/>
  <c r="BL321" i="1"/>
  <c r="BM321" i="1"/>
  <c r="BN321" i="1"/>
  <c r="BO321" i="1"/>
  <c r="BP321" i="1"/>
  <c r="BQ321" i="1"/>
  <c r="BR321" i="1"/>
  <c r="BS321" i="1"/>
  <c r="BT321" i="1"/>
  <c r="BU321" i="1"/>
  <c r="BV321" i="1"/>
  <c r="BW321" i="1"/>
  <c r="BX321" i="1"/>
  <c r="BY321" i="1"/>
  <c r="AW322" i="1"/>
  <c r="AX322" i="1"/>
  <c r="AY322" i="1"/>
  <c r="AZ322" i="1"/>
  <c r="BA322" i="1"/>
  <c r="BB322" i="1"/>
  <c r="BC322" i="1"/>
  <c r="BD322" i="1"/>
  <c r="BE322" i="1"/>
  <c r="BF322" i="1"/>
  <c r="BG322" i="1"/>
  <c r="BH322" i="1"/>
  <c r="BI322" i="1"/>
  <c r="BJ322" i="1"/>
  <c r="BK322" i="1"/>
  <c r="BL322" i="1"/>
  <c r="BM322" i="1"/>
  <c r="BN322" i="1"/>
  <c r="BO322" i="1"/>
  <c r="BP322" i="1"/>
  <c r="BQ322" i="1"/>
  <c r="BR322" i="1"/>
  <c r="BS322" i="1"/>
  <c r="BT322" i="1"/>
  <c r="BU322" i="1"/>
  <c r="BV322" i="1"/>
  <c r="BW322" i="1"/>
  <c r="BX322" i="1"/>
  <c r="BY322" i="1"/>
  <c r="AW323" i="1"/>
  <c r="AX323" i="1"/>
  <c r="AY323" i="1"/>
  <c r="AZ323" i="1"/>
  <c r="BA323" i="1"/>
  <c r="BB323" i="1"/>
  <c r="BC323" i="1"/>
  <c r="BD323" i="1"/>
  <c r="BE323" i="1"/>
  <c r="BF323" i="1"/>
  <c r="BG323" i="1"/>
  <c r="BH323" i="1"/>
  <c r="BI323" i="1"/>
  <c r="BJ323" i="1"/>
  <c r="BK323" i="1"/>
  <c r="BL323" i="1"/>
  <c r="BM323" i="1"/>
  <c r="BN323" i="1"/>
  <c r="BO323" i="1"/>
  <c r="BP323" i="1"/>
  <c r="BQ323" i="1"/>
  <c r="BR323" i="1"/>
  <c r="BS323" i="1"/>
  <c r="BT323" i="1"/>
  <c r="BU323" i="1"/>
  <c r="BV323" i="1"/>
  <c r="BW323" i="1"/>
  <c r="BX323" i="1"/>
  <c r="BY323" i="1"/>
  <c r="AW324" i="1"/>
  <c r="AX324" i="1"/>
  <c r="AY324" i="1"/>
  <c r="AZ324" i="1"/>
  <c r="BA324" i="1"/>
  <c r="BB324" i="1"/>
  <c r="BC324" i="1"/>
  <c r="BD324" i="1"/>
  <c r="BE324" i="1"/>
  <c r="BF324" i="1"/>
  <c r="BG324" i="1"/>
  <c r="BH324" i="1"/>
  <c r="BI324" i="1"/>
  <c r="BJ324" i="1"/>
  <c r="BK324" i="1"/>
  <c r="BL324" i="1"/>
  <c r="BM324" i="1"/>
  <c r="BN324" i="1"/>
  <c r="BO324" i="1"/>
  <c r="BP324" i="1"/>
  <c r="BQ324" i="1"/>
  <c r="BR324" i="1"/>
  <c r="BS324" i="1"/>
  <c r="BT324" i="1"/>
  <c r="BU324" i="1"/>
  <c r="BV324" i="1"/>
  <c r="BW324" i="1"/>
  <c r="BX324" i="1"/>
  <c r="BY324" i="1"/>
  <c r="AW325" i="1"/>
  <c r="AX325" i="1"/>
  <c r="AY325" i="1"/>
  <c r="AZ325" i="1"/>
  <c r="BA325" i="1"/>
  <c r="BB325" i="1"/>
  <c r="BC325" i="1"/>
  <c r="BD325" i="1"/>
  <c r="BE325" i="1"/>
  <c r="BF325" i="1"/>
  <c r="BG325" i="1"/>
  <c r="BH325" i="1"/>
  <c r="BI325" i="1"/>
  <c r="BJ325" i="1"/>
  <c r="BK325" i="1"/>
  <c r="BL325" i="1"/>
  <c r="BM325" i="1"/>
  <c r="BN325" i="1"/>
  <c r="BO325" i="1"/>
  <c r="BP325" i="1"/>
  <c r="BQ325" i="1"/>
  <c r="BR325" i="1"/>
  <c r="BS325" i="1"/>
  <c r="BT325" i="1"/>
  <c r="BU325" i="1"/>
  <c r="BV325" i="1"/>
  <c r="BW325" i="1"/>
  <c r="BX325" i="1"/>
  <c r="BY325" i="1"/>
  <c r="AW326" i="1"/>
  <c r="AX326" i="1"/>
  <c r="AY326" i="1"/>
  <c r="AZ326" i="1"/>
  <c r="BA326" i="1"/>
  <c r="BB326" i="1"/>
  <c r="BC326" i="1"/>
  <c r="BD326" i="1"/>
  <c r="BE326" i="1"/>
  <c r="BF326" i="1"/>
  <c r="BG326" i="1"/>
  <c r="BH326" i="1"/>
  <c r="BI326" i="1"/>
  <c r="BJ326" i="1"/>
  <c r="BK326" i="1"/>
  <c r="BL326" i="1"/>
  <c r="BM326" i="1"/>
  <c r="BN326" i="1"/>
  <c r="BO326" i="1"/>
  <c r="BP326" i="1"/>
  <c r="BQ326" i="1"/>
  <c r="BR326" i="1"/>
  <c r="BS326" i="1"/>
  <c r="BT326" i="1"/>
  <c r="BU326" i="1"/>
  <c r="BV326" i="1"/>
  <c r="BW326" i="1"/>
  <c r="BX326" i="1"/>
  <c r="BY326" i="1"/>
  <c r="AW327" i="1"/>
  <c r="AX327" i="1"/>
  <c r="AY327" i="1"/>
  <c r="AZ327" i="1"/>
  <c r="BA327" i="1"/>
  <c r="BB327" i="1"/>
  <c r="BC327" i="1"/>
  <c r="BD327" i="1"/>
  <c r="BE327" i="1"/>
  <c r="BF327" i="1"/>
  <c r="BG327" i="1"/>
  <c r="BH327" i="1"/>
  <c r="BI327" i="1"/>
  <c r="BJ327" i="1"/>
  <c r="BK327" i="1"/>
  <c r="BL327" i="1"/>
  <c r="BM327" i="1"/>
  <c r="BN327" i="1"/>
  <c r="BO327" i="1"/>
  <c r="BP327" i="1"/>
  <c r="BQ327" i="1"/>
  <c r="BR327" i="1"/>
  <c r="BS327" i="1"/>
  <c r="BT327" i="1"/>
  <c r="BU327" i="1"/>
  <c r="BV327" i="1"/>
  <c r="BW327" i="1"/>
  <c r="BX327" i="1"/>
  <c r="BY327" i="1"/>
  <c r="AW328" i="1"/>
  <c r="AX328" i="1"/>
  <c r="AY328" i="1"/>
  <c r="AZ328" i="1"/>
  <c r="BA328" i="1"/>
  <c r="BB328" i="1"/>
  <c r="BC328" i="1"/>
  <c r="BD328" i="1"/>
  <c r="BE328" i="1"/>
  <c r="BF328" i="1"/>
  <c r="BG328" i="1"/>
  <c r="BH328" i="1"/>
  <c r="BI328" i="1"/>
  <c r="BJ328" i="1"/>
  <c r="BK328" i="1"/>
  <c r="BL328" i="1"/>
  <c r="BM328" i="1"/>
  <c r="BN328" i="1"/>
  <c r="BO328" i="1"/>
  <c r="BP328" i="1"/>
  <c r="BQ328" i="1"/>
  <c r="BR328" i="1"/>
  <c r="BS328" i="1"/>
  <c r="BT328" i="1"/>
  <c r="BU328" i="1"/>
  <c r="BV328" i="1"/>
  <c r="BW328" i="1"/>
  <c r="BX328" i="1"/>
  <c r="BY328" i="1"/>
  <c r="AW329" i="1"/>
  <c r="AX329" i="1"/>
  <c r="AY329" i="1"/>
  <c r="AZ329" i="1"/>
  <c r="BA329" i="1"/>
  <c r="BB329" i="1"/>
  <c r="BC329" i="1"/>
  <c r="BD329" i="1"/>
  <c r="BE329" i="1"/>
  <c r="BF329" i="1"/>
  <c r="BG329" i="1"/>
  <c r="BH329" i="1"/>
  <c r="BI329" i="1"/>
  <c r="BJ329" i="1"/>
  <c r="BK329" i="1"/>
  <c r="BL329" i="1"/>
  <c r="BM329" i="1"/>
  <c r="BN329" i="1"/>
  <c r="BO329" i="1"/>
  <c r="BP329" i="1"/>
  <c r="BQ329" i="1"/>
  <c r="BR329" i="1"/>
  <c r="BS329" i="1"/>
  <c r="BT329" i="1"/>
  <c r="BU329" i="1"/>
  <c r="BV329" i="1"/>
  <c r="BW329" i="1"/>
  <c r="BX329" i="1"/>
  <c r="BY329" i="1"/>
  <c r="AW330" i="1"/>
  <c r="AX330" i="1"/>
  <c r="AY330" i="1"/>
  <c r="AZ330" i="1"/>
  <c r="BA330" i="1"/>
  <c r="BB330" i="1"/>
  <c r="BC330" i="1"/>
  <c r="BD330" i="1"/>
  <c r="BE330" i="1"/>
  <c r="BF330" i="1"/>
  <c r="BG330" i="1"/>
  <c r="BH330" i="1"/>
  <c r="BI330" i="1"/>
  <c r="BJ330" i="1"/>
  <c r="BK330" i="1"/>
  <c r="BL330" i="1"/>
  <c r="BM330" i="1"/>
  <c r="BN330" i="1"/>
  <c r="BO330" i="1"/>
  <c r="BP330" i="1"/>
  <c r="BQ330" i="1"/>
  <c r="BR330" i="1"/>
  <c r="BS330" i="1"/>
  <c r="BT330" i="1"/>
  <c r="BU330" i="1"/>
  <c r="BV330" i="1"/>
  <c r="BW330" i="1"/>
  <c r="BX330" i="1"/>
  <c r="BY330" i="1"/>
  <c r="AW331" i="1"/>
  <c r="AX331" i="1"/>
  <c r="AY331" i="1"/>
  <c r="AZ331" i="1"/>
  <c r="BA331" i="1"/>
  <c r="BB331" i="1"/>
  <c r="BC331" i="1"/>
  <c r="BD331" i="1"/>
  <c r="BE331" i="1"/>
  <c r="BF331" i="1"/>
  <c r="BG331" i="1"/>
  <c r="BH331" i="1"/>
  <c r="BI331" i="1"/>
  <c r="BJ331" i="1"/>
  <c r="BK331" i="1"/>
  <c r="BL331" i="1"/>
  <c r="BM331" i="1"/>
  <c r="BN331" i="1"/>
  <c r="BO331" i="1"/>
  <c r="BP331" i="1"/>
  <c r="BQ331" i="1"/>
  <c r="BR331" i="1"/>
  <c r="BS331" i="1"/>
  <c r="BT331" i="1"/>
  <c r="BU331" i="1"/>
  <c r="BV331" i="1"/>
  <c r="BW331" i="1"/>
  <c r="BX331" i="1"/>
  <c r="BY331" i="1"/>
  <c r="AW332" i="1"/>
  <c r="AX332" i="1"/>
  <c r="AY332" i="1"/>
  <c r="AZ332" i="1"/>
  <c r="BA332" i="1"/>
  <c r="BB332" i="1"/>
  <c r="BC332" i="1"/>
  <c r="BD332" i="1"/>
  <c r="BE332" i="1"/>
  <c r="BF332" i="1"/>
  <c r="BG332" i="1"/>
  <c r="BH332" i="1"/>
  <c r="BI332" i="1"/>
  <c r="BJ332" i="1"/>
  <c r="BK332" i="1"/>
  <c r="BL332" i="1"/>
  <c r="BM332" i="1"/>
  <c r="BN332" i="1"/>
  <c r="BO332" i="1"/>
  <c r="BP332" i="1"/>
  <c r="BQ332" i="1"/>
  <c r="BR332" i="1"/>
  <c r="BS332" i="1"/>
  <c r="BT332" i="1"/>
  <c r="BU332" i="1"/>
  <c r="BV332" i="1"/>
  <c r="BW332" i="1"/>
  <c r="BX332" i="1"/>
  <c r="BY332" i="1"/>
  <c r="AW333" i="1"/>
  <c r="AX333" i="1"/>
  <c r="AY333" i="1"/>
  <c r="AZ333" i="1"/>
  <c r="BA333" i="1"/>
  <c r="BB333" i="1"/>
  <c r="BC333" i="1"/>
  <c r="BD333" i="1"/>
  <c r="BE333" i="1"/>
  <c r="BF333" i="1"/>
  <c r="BG333" i="1"/>
  <c r="BH333" i="1"/>
  <c r="BI333" i="1"/>
  <c r="BJ333" i="1"/>
  <c r="BK333" i="1"/>
  <c r="BL333" i="1"/>
  <c r="BM333" i="1"/>
  <c r="BN333" i="1"/>
  <c r="BO333" i="1"/>
  <c r="BP333" i="1"/>
  <c r="BQ333" i="1"/>
  <c r="BR333" i="1"/>
  <c r="BS333" i="1"/>
  <c r="BT333" i="1"/>
  <c r="BU333" i="1"/>
  <c r="BV333" i="1"/>
  <c r="BW333" i="1"/>
  <c r="BX333" i="1"/>
  <c r="BY333" i="1"/>
  <c r="AW334" i="1"/>
  <c r="AX334" i="1"/>
  <c r="AY334" i="1"/>
  <c r="AZ334" i="1"/>
  <c r="BA334" i="1"/>
  <c r="BB334" i="1"/>
  <c r="BC334" i="1"/>
  <c r="BD334" i="1"/>
  <c r="BE334" i="1"/>
  <c r="BF334" i="1"/>
  <c r="BG334" i="1"/>
  <c r="BH334" i="1"/>
  <c r="BI334" i="1"/>
  <c r="BJ334" i="1"/>
  <c r="BK334" i="1"/>
  <c r="BL334" i="1"/>
  <c r="BM334" i="1"/>
  <c r="BN334" i="1"/>
  <c r="BO334" i="1"/>
  <c r="BP334" i="1"/>
  <c r="BQ334" i="1"/>
  <c r="BR334" i="1"/>
  <c r="BS334" i="1"/>
  <c r="BT334" i="1"/>
  <c r="BU334" i="1"/>
  <c r="BV334" i="1"/>
  <c r="BW334" i="1"/>
  <c r="BX334" i="1"/>
  <c r="BY334" i="1"/>
  <c r="AW335" i="1"/>
  <c r="AX335" i="1"/>
  <c r="AY335" i="1"/>
  <c r="AZ335" i="1"/>
  <c r="BA335" i="1"/>
  <c r="BB335" i="1"/>
  <c r="BC335" i="1"/>
  <c r="BD335" i="1"/>
  <c r="BE335" i="1"/>
  <c r="BF335" i="1"/>
  <c r="BG335" i="1"/>
  <c r="BH335" i="1"/>
  <c r="BI335" i="1"/>
  <c r="BJ335" i="1"/>
  <c r="BK335" i="1"/>
  <c r="BL335" i="1"/>
  <c r="BM335" i="1"/>
  <c r="BN335" i="1"/>
  <c r="BO335" i="1"/>
  <c r="BP335" i="1"/>
  <c r="BQ335" i="1"/>
  <c r="BR335" i="1"/>
  <c r="BS335" i="1"/>
  <c r="BT335" i="1"/>
  <c r="BU335" i="1"/>
  <c r="BV335" i="1"/>
  <c r="BW335" i="1"/>
  <c r="BX335" i="1"/>
  <c r="BY335" i="1"/>
  <c r="AW336" i="1"/>
  <c r="AX336" i="1"/>
  <c r="AY336" i="1"/>
  <c r="AZ336" i="1"/>
  <c r="BA336" i="1"/>
  <c r="BB336" i="1"/>
  <c r="BC336" i="1"/>
  <c r="BD336" i="1"/>
  <c r="BE336" i="1"/>
  <c r="BF336" i="1"/>
  <c r="BG336" i="1"/>
  <c r="BH336" i="1"/>
  <c r="BI336" i="1"/>
  <c r="BJ336" i="1"/>
  <c r="BK336" i="1"/>
  <c r="BL336" i="1"/>
  <c r="BM336" i="1"/>
  <c r="BN336" i="1"/>
  <c r="BO336" i="1"/>
  <c r="BP336" i="1"/>
  <c r="BQ336" i="1"/>
  <c r="BR336" i="1"/>
  <c r="BS336" i="1"/>
  <c r="BT336" i="1"/>
  <c r="BU336" i="1"/>
  <c r="BV336" i="1"/>
  <c r="BW336" i="1"/>
  <c r="BX336" i="1"/>
  <c r="BY336" i="1"/>
  <c r="AW337" i="1"/>
  <c r="AX337" i="1"/>
  <c r="AY337" i="1"/>
  <c r="AZ337" i="1"/>
  <c r="BA337" i="1"/>
  <c r="BB337" i="1"/>
  <c r="BC337" i="1"/>
  <c r="BD337" i="1"/>
  <c r="BE337" i="1"/>
  <c r="BF337" i="1"/>
  <c r="BG337" i="1"/>
  <c r="BH337" i="1"/>
  <c r="BI337" i="1"/>
  <c r="BJ337" i="1"/>
  <c r="BK337" i="1"/>
  <c r="BL337" i="1"/>
  <c r="BM337" i="1"/>
  <c r="BN337" i="1"/>
  <c r="BO337" i="1"/>
  <c r="BP337" i="1"/>
  <c r="BQ337" i="1"/>
  <c r="BR337" i="1"/>
  <c r="BS337" i="1"/>
  <c r="BT337" i="1"/>
  <c r="BU337" i="1"/>
  <c r="BV337" i="1"/>
  <c r="BW337" i="1"/>
  <c r="BX337" i="1"/>
  <c r="BY337" i="1"/>
  <c r="AW338" i="1"/>
  <c r="AX338" i="1"/>
  <c r="AY338" i="1"/>
  <c r="AZ338" i="1"/>
  <c r="BA338" i="1"/>
  <c r="BB338" i="1"/>
  <c r="BC338" i="1"/>
  <c r="BD338" i="1"/>
  <c r="BE338" i="1"/>
  <c r="BF338" i="1"/>
  <c r="BG338" i="1"/>
  <c r="BH338" i="1"/>
  <c r="BI338" i="1"/>
  <c r="BJ338" i="1"/>
  <c r="BK338" i="1"/>
  <c r="BL338" i="1"/>
  <c r="BM338" i="1"/>
  <c r="BN338" i="1"/>
  <c r="BO338" i="1"/>
  <c r="BP338" i="1"/>
  <c r="BQ338" i="1"/>
  <c r="BR338" i="1"/>
  <c r="BS338" i="1"/>
  <c r="BT338" i="1"/>
  <c r="BU338" i="1"/>
  <c r="BV338" i="1"/>
  <c r="BW338" i="1"/>
  <c r="BX338" i="1"/>
  <c r="BY338" i="1"/>
  <c r="AW339" i="1"/>
  <c r="AX339" i="1"/>
  <c r="AY339" i="1"/>
  <c r="AZ339" i="1"/>
  <c r="BA339" i="1"/>
  <c r="BB339" i="1"/>
  <c r="BC339" i="1"/>
  <c r="BD339" i="1"/>
  <c r="BE339" i="1"/>
  <c r="BF339" i="1"/>
  <c r="BG339" i="1"/>
  <c r="BH339" i="1"/>
  <c r="BI339" i="1"/>
  <c r="BJ339" i="1"/>
  <c r="BK339" i="1"/>
  <c r="BL339" i="1"/>
  <c r="BM339" i="1"/>
  <c r="BN339" i="1"/>
  <c r="BO339" i="1"/>
  <c r="BP339" i="1"/>
  <c r="BQ339" i="1"/>
  <c r="BR339" i="1"/>
  <c r="BS339" i="1"/>
  <c r="BT339" i="1"/>
  <c r="BU339" i="1"/>
  <c r="BV339" i="1"/>
  <c r="BW339" i="1"/>
  <c r="BX339" i="1"/>
  <c r="BY339" i="1"/>
  <c r="AW340" i="1"/>
  <c r="AX340" i="1"/>
  <c r="AY340" i="1"/>
  <c r="AZ340" i="1"/>
  <c r="BA340" i="1"/>
  <c r="BB340" i="1"/>
  <c r="BC340" i="1"/>
  <c r="BD340" i="1"/>
  <c r="BE340" i="1"/>
  <c r="BF340" i="1"/>
  <c r="BG340" i="1"/>
  <c r="BH340" i="1"/>
  <c r="BI340" i="1"/>
  <c r="BJ340" i="1"/>
  <c r="BK340" i="1"/>
  <c r="BL340" i="1"/>
  <c r="BM340" i="1"/>
  <c r="BN340" i="1"/>
  <c r="BO340" i="1"/>
  <c r="BP340" i="1"/>
  <c r="BQ340" i="1"/>
  <c r="BR340" i="1"/>
  <c r="BS340" i="1"/>
  <c r="BT340" i="1"/>
  <c r="BU340" i="1"/>
  <c r="BV340" i="1"/>
  <c r="BW340" i="1"/>
  <c r="BX340" i="1"/>
  <c r="BY340" i="1"/>
  <c r="AW341" i="1"/>
  <c r="AX341" i="1"/>
  <c r="AY341" i="1"/>
  <c r="AZ341" i="1"/>
  <c r="BA341" i="1"/>
  <c r="BB341" i="1"/>
  <c r="BC341" i="1"/>
  <c r="BD341" i="1"/>
  <c r="BE341" i="1"/>
  <c r="BF341" i="1"/>
  <c r="BG341" i="1"/>
  <c r="BH341" i="1"/>
  <c r="BI341" i="1"/>
  <c r="BJ341" i="1"/>
  <c r="BK341" i="1"/>
  <c r="BL341" i="1"/>
  <c r="BM341" i="1"/>
  <c r="BN341" i="1"/>
  <c r="BO341" i="1"/>
  <c r="BP341" i="1"/>
  <c r="BQ341" i="1"/>
  <c r="BR341" i="1"/>
  <c r="BS341" i="1"/>
  <c r="BT341" i="1"/>
  <c r="BU341" i="1"/>
  <c r="BV341" i="1"/>
  <c r="BW341" i="1"/>
  <c r="BX341" i="1"/>
  <c r="BY341" i="1"/>
  <c r="AW342" i="1"/>
  <c r="AX342" i="1"/>
  <c r="AY342" i="1"/>
  <c r="AZ342" i="1"/>
  <c r="BA342" i="1"/>
  <c r="BB342" i="1"/>
  <c r="BC342" i="1"/>
  <c r="BD342" i="1"/>
  <c r="BE342" i="1"/>
  <c r="BF342" i="1"/>
  <c r="BG342" i="1"/>
  <c r="BH342" i="1"/>
  <c r="BI342" i="1"/>
  <c r="BJ342" i="1"/>
  <c r="BK342" i="1"/>
  <c r="BL342" i="1"/>
  <c r="BM342" i="1"/>
  <c r="BN342" i="1"/>
  <c r="BO342" i="1"/>
  <c r="BP342" i="1"/>
  <c r="BQ342" i="1"/>
  <c r="BR342" i="1"/>
  <c r="BS342" i="1"/>
  <c r="BT342" i="1"/>
  <c r="BU342" i="1"/>
  <c r="BV342" i="1"/>
  <c r="BW342" i="1"/>
  <c r="BX342" i="1"/>
  <c r="BY342" i="1"/>
  <c r="AW343" i="1"/>
  <c r="AX343" i="1"/>
  <c r="AY343" i="1"/>
  <c r="AZ343" i="1"/>
  <c r="BA343" i="1"/>
  <c r="BB343" i="1"/>
  <c r="BC343" i="1"/>
  <c r="BD343" i="1"/>
  <c r="BE343" i="1"/>
  <c r="BF343" i="1"/>
  <c r="BG343" i="1"/>
  <c r="BH343" i="1"/>
  <c r="BI343" i="1"/>
  <c r="BJ343" i="1"/>
  <c r="BK343" i="1"/>
  <c r="BL343" i="1"/>
  <c r="BM343" i="1"/>
  <c r="BN343" i="1"/>
  <c r="BO343" i="1"/>
  <c r="BP343" i="1"/>
  <c r="BQ343" i="1"/>
  <c r="BR343" i="1"/>
  <c r="BS343" i="1"/>
  <c r="BT343" i="1"/>
  <c r="BU343" i="1"/>
  <c r="BV343" i="1"/>
  <c r="BW343" i="1"/>
  <c r="BX343" i="1"/>
  <c r="BY343" i="1"/>
  <c r="AW344" i="1"/>
  <c r="AX344" i="1"/>
  <c r="AY344" i="1"/>
  <c r="AZ344" i="1"/>
  <c r="BA344" i="1"/>
  <c r="BB344" i="1"/>
  <c r="BC344" i="1"/>
  <c r="BD344" i="1"/>
  <c r="BE344" i="1"/>
  <c r="BF344" i="1"/>
  <c r="BG344" i="1"/>
  <c r="BH344" i="1"/>
  <c r="BI344" i="1"/>
  <c r="BJ344" i="1"/>
  <c r="BK344" i="1"/>
  <c r="BL344" i="1"/>
  <c r="BM344" i="1"/>
  <c r="BN344" i="1"/>
  <c r="BO344" i="1"/>
  <c r="BP344" i="1"/>
  <c r="BQ344" i="1"/>
  <c r="BR344" i="1"/>
  <c r="BS344" i="1"/>
  <c r="BT344" i="1"/>
  <c r="BU344" i="1"/>
  <c r="BV344" i="1"/>
  <c r="BW344" i="1"/>
  <c r="BX344" i="1"/>
  <c r="BY344" i="1"/>
  <c r="AW345" i="1"/>
  <c r="AX345" i="1"/>
  <c r="AY345" i="1"/>
  <c r="AZ345" i="1"/>
  <c r="BA345" i="1"/>
  <c r="BB345" i="1"/>
  <c r="BC345" i="1"/>
  <c r="BD345" i="1"/>
  <c r="BE345" i="1"/>
  <c r="BF345" i="1"/>
  <c r="BG345" i="1"/>
  <c r="BH345" i="1"/>
  <c r="BI345" i="1"/>
  <c r="BJ345" i="1"/>
  <c r="BK345" i="1"/>
  <c r="BL345" i="1"/>
  <c r="BM345" i="1"/>
  <c r="BN345" i="1"/>
  <c r="BO345" i="1"/>
  <c r="BP345" i="1"/>
  <c r="BQ345" i="1"/>
  <c r="BR345" i="1"/>
  <c r="BS345" i="1"/>
  <c r="BT345" i="1"/>
  <c r="BU345" i="1"/>
  <c r="BV345" i="1"/>
  <c r="BW345" i="1"/>
  <c r="BX345" i="1"/>
  <c r="BY345" i="1"/>
  <c r="AW346" i="1"/>
  <c r="AX346" i="1"/>
  <c r="AY346" i="1"/>
  <c r="AZ346" i="1"/>
  <c r="BA346" i="1"/>
  <c r="BB346" i="1"/>
  <c r="BC346" i="1"/>
  <c r="BD346" i="1"/>
  <c r="BE346" i="1"/>
  <c r="BF346" i="1"/>
  <c r="BG346" i="1"/>
  <c r="BH346" i="1"/>
  <c r="BI346" i="1"/>
  <c r="BJ346" i="1"/>
  <c r="BK346" i="1"/>
  <c r="BL346" i="1"/>
  <c r="BM346" i="1"/>
  <c r="BN346" i="1"/>
  <c r="BO346" i="1"/>
  <c r="BP346" i="1"/>
  <c r="BQ346" i="1"/>
  <c r="BR346" i="1"/>
  <c r="BS346" i="1"/>
  <c r="BT346" i="1"/>
  <c r="BU346" i="1"/>
  <c r="BV346" i="1"/>
  <c r="BW346" i="1"/>
  <c r="BX346" i="1"/>
  <c r="BY346" i="1"/>
  <c r="AW347" i="1"/>
  <c r="AX347" i="1"/>
  <c r="AY347" i="1"/>
  <c r="AZ347" i="1"/>
  <c r="BA347" i="1"/>
  <c r="BB347" i="1"/>
  <c r="BC347" i="1"/>
  <c r="BD347" i="1"/>
  <c r="BE347" i="1"/>
  <c r="BF347" i="1"/>
  <c r="BG347" i="1"/>
  <c r="BH347" i="1"/>
  <c r="BI347" i="1"/>
  <c r="BJ347" i="1"/>
  <c r="BK347" i="1"/>
  <c r="BL347" i="1"/>
  <c r="BM347" i="1"/>
  <c r="BN347" i="1"/>
  <c r="BO347" i="1"/>
  <c r="BP347" i="1"/>
  <c r="BQ347" i="1"/>
  <c r="BR347" i="1"/>
  <c r="BS347" i="1"/>
  <c r="BT347" i="1"/>
  <c r="BU347" i="1"/>
  <c r="BV347" i="1"/>
  <c r="BW347" i="1"/>
  <c r="BX347" i="1"/>
  <c r="BY347" i="1"/>
  <c r="AW348" i="1"/>
  <c r="AX348" i="1"/>
  <c r="AY348" i="1"/>
  <c r="AZ348" i="1"/>
  <c r="BA348" i="1"/>
  <c r="BB348" i="1"/>
  <c r="BC348" i="1"/>
  <c r="BD348" i="1"/>
  <c r="BE348" i="1"/>
  <c r="BF348" i="1"/>
  <c r="BG348" i="1"/>
  <c r="BH348" i="1"/>
  <c r="BI348" i="1"/>
  <c r="BJ348" i="1"/>
  <c r="BK348" i="1"/>
  <c r="BL348" i="1"/>
  <c r="BM348" i="1"/>
  <c r="BN348" i="1"/>
  <c r="BO348" i="1"/>
  <c r="BP348" i="1"/>
  <c r="BQ348" i="1"/>
  <c r="BR348" i="1"/>
  <c r="BS348" i="1"/>
  <c r="BT348" i="1"/>
  <c r="BU348" i="1"/>
  <c r="BV348" i="1"/>
  <c r="BW348" i="1"/>
  <c r="BX348" i="1"/>
  <c r="BY348" i="1"/>
  <c r="AW349" i="1"/>
  <c r="AX349" i="1"/>
  <c r="AY349" i="1"/>
  <c r="AZ349" i="1"/>
  <c r="BA349" i="1"/>
  <c r="BB349" i="1"/>
  <c r="BC349" i="1"/>
  <c r="BD349" i="1"/>
  <c r="BE349" i="1"/>
  <c r="BF349" i="1"/>
  <c r="BG349" i="1"/>
  <c r="BH349" i="1"/>
  <c r="BI349" i="1"/>
  <c r="BJ349" i="1"/>
  <c r="BK349" i="1"/>
  <c r="BL349" i="1"/>
  <c r="BM349" i="1"/>
  <c r="BN349" i="1"/>
  <c r="BO349" i="1"/>
  <c r="BP349" i="1"/>
  <c r="BQ349" i="1"/>
  <c r="BR349" i="1"/>
  <c r="BS349" i="1"/>
  <c r="BT349" i="1"/>
  <c r="BU349" i="1"/>
  <c r="BV349" i="1"/>
  <c r="BW349" i="1"/>
  <c r="BX349" i="1"/>
  <c r="BY349" i="1"/>
  <c r="AW350" i="1"/>
  <c r="AX350" i="1"/>
  <c r="AY350" i="1"/>
  <c r="AZ350" i="1"/>
  <c r="BA350" i="1"/>
  <c r="BB350" i="1"/>
  <c r="BC350" i="1"/>
  <c r="BD350" i="1"/>
  <c r="BE350" i="1"/>
  <c r="BF350" i="1"/>
  <c r="BG350" i="1"/>
  <c r="BH350" i="1"/>
  <c r="BI350" i="1"/>
  <c r="BJ350" i="1"/>
  <c r="BK350" i="1"/>
  <c r="BL350" i="1"/>
  <c r="BM350" i="1"/>
  <c r="BN350" i="1"/>
  <c r="BO350" i="1"/>
  <c r="BP350" i="1"/>
  <c r="BQ350" i="1"/>
  <c r="BR350" i="1"/>
  <c r="BS350" i="1"/>
  <c r="BT350" i="1"/>
  <c r="BU350" i="1"/>
  <c r="BV350" i="1"/>
  <c r="BW350" i="1"/>
  <c r="BX350" i="1"/>
  <c r="BY350" i="1"/>
  <c r="AW351" i="1"/>
  <c r="AX351" i="1"/>
  <c r="AY351" i="1"/>
  <c r="AZ351" i="1"/>
  <c r="BA351" i="1"/>
  <c r="BB351" i="1"/>
  <c r="BC351" i="1"/>
  <c r="BD351" i="1"/>
  <c r="BE351" i="1"/>
  <c r="BF351" i="1"/>
  <c r="BG351" i="1"/>
  <c r="BH351" i="1"/>
  <c r="BI351" i="1"/>
  <c r="BJ351" i="1"/>
  <c r="BK351" i="1"/>
  <c r="BL351" i="1"/>
  <c r="BM351" i="1"/>
  <c r="BN351" i="1"/>
  <c r="BO351" i="1"/>
  <c r="BP351" i="1"/>
  <c r="BQ351" i="1"/>
  <c r="BR351" i="1"/>
  <c r="BS351" i="1"/>
  <c r="BT351" i="1"/>
  <c r="BU351" i="1"/>
  <c r="BV351" i="1"/>
  <c r="BW351" i="1"/>
  <c r="BX351" i="1"/>
  <c r="BY351" i="1"/>
  <c r="AW352" i="1"/>
  <c r="AX352" i="1"/>
  <c r="AY352" i="1"/>
  <c r="AZ352" i="1"/>
  <c r="BA352" i="1"/>
  <c r="BB352" i="1"/>
  <c r="BC352" i="1"/>
  <c r="BD352" i="1"/>
  <c r="BE352" i="1"/>
  <c r="BF352" i="1"/>
  <c r="BG352" i="1"/>
  <c r="BH352" i="1"/>
  <c r="BI352" i="1"/>
  <c r="BJ352" i="1"/>
  <c r="BK352" i="1"/>
  <c r="BL352" i="1"/>
  <c r="BM352" i="1"/>
  <c r="BN352" i="1"/>
  <c r="BO352" i="1"/>
  <c r="BP352" i="1"/>
  <c r="BQ352" i="1"/>
  <c r="BR352" i="1"/>
  <c r="BS352" i="1"/>
  <c r="BT352" i="1"/>
  <c r="BU352" i="1"/>
  <c r="BV352" i="1"/>
  <c r="BW352" i="1"/>
  <c r="BX352" i="1"/>
  <c r="BY352" i="1"/>
  <c r="AW353" i="1"/>
  <c r="AX353" i="1"/>
  <c r="AY353" i="1"/>
  <c r="AZ353" i="1"/>
  <c r="BA353" i="1"/>
  <c r="BB353" i="1"/>
  <c r="BC353" i="1"/>
  <c r="BD353" i="1"/>
  <c r="BE353" i="1"/>
  <c r="BF353" i="1"/>
  <c r="BG353" i="1"/>
  <c r="BH353" i="1"/>
  <c r="BI353" i="1"/>
  <c r="BJ353" i="1"/>
  <c r="BK353" i="1"/>
  <c r="BL353" i="1"/>
  <c r="BM353" i="1"/>
  <c r="BN353" i="1"/>
  <c r="BO353" i="1"/>
  <c r="BP353" i="1"/>
  <c r="BQ353" i="1"/>
  <c r="BR353" i="1"/>
  <c r="BS353" i="1"/>
  <c r="BT353" i="1"/>
  <c r="BU353" i="1"/>
  <c r="BV353" i="1"/>
  <c r="BW353" i="1"/>
  <c r="BX353" i="1"/>
  <c r="BY353" i="1"/>
  <c r="AW354" i="1"/>
  <c r="AX354" i="1"/>
  <c r="AY354" i="1"/>
  <c r="AZ354" i="1"/>
  <c r="BA354" i="1"/>
  <c r="BB354" i="1"/>
  <c r="BC354" i="1"/>
  <c r="BD354" i="1"/>
  <c r="BE354" i="1"/>
  <c r="BF354" i="1"/>
  <c r="BG354" i="1"/>
  <c r="BH354" i="1"/>
  <c r="BI354" i="1"/>
  <c r="BJ354" i="1"/>
  <c r="BK354" i="1"/>
  <c r="BL354" i="1"/>
  <c r="BM354" i="1"/>
  <c r="BN354" i="1"/>
  <c r="BO354" i="1"/>
  <c r="BP354" i="1"/>
  <c r="BQ354" i="1"/>
  <c r="BR354" i="1"/>
  <c r="BS354" i="1"/>
  <c r="BT354" i="1"/>
  <c r="BU354" i="1"/>
  <c r="BV354" i="1"/>
  <c r="BW354" i="1"/>
  <c r="BX354" i="1"/>
  <c r="BY354" i="1"/>
  <c r="AW355" i="1"/>
  <c r="AX355" i="1"/>
  <c r="AY355" i="1"/>
  <c r="AZ355" i="1"/>
  <c r="BA355" i="1"/>
  <c r="BB355" i="1"/>
  <c r="BC355" i="1"/>
  <c r="BD355" i="1"/>
  <c r="BE355" i="1"/>
  <c r="BF355" i="1"/>
  <c r="BG355" i="1"/>
  <c r="BH355" i="1"/>
  <c r="BI355" i="1"/>
  <c r="BJ355" i="1"/>
  <c r="BK355" i="1"/>
  <c r="BL355" i="1"/>
  <c r="BM355" i="1"/>
  <c r="BN355" i="1"/>
  <c r="BO355" i="1"/>
  <c r="BP355" i="1"/>
  <c r="BQ355" i="1"/>
  <c r="BR355" i="1"/>
  <c r="BS355" i="1"/>
  <c r="BT355" i="1"/>
  <c r="BU355" i="1"/>
  <c r="BV355" i="1"/>
  <c r="BW355" i="1"/>
  <c r="BX355" i="1"/>
  <c r="BY355" i="1"/>
  <c r="AW356" i="1"/>
  <c r="AX356" i="1"/>
  <c r="AY356" i="1"/>
  <c r="AZ356" i="1"/>
  <c r="BA356" i="1"/>
  <c r="BB356" i="1"/>
  <c r="BC356" i="1"/>
  <c r="BD356" i="1"/>
  <c r="BE356" i="1"/>
  <c r="BF356" i="1"/>
  <c r="BG356" i="1"/>
  <c r="BH356" i="1"/>
  <c r="BI356" i="1"/>
  <c r="BJ356" i="1"/>
  <c r="BK356" i="1"/>
  <c r="BL356" i="1"/>
  <c r="BM356" i="1"/>
  <c r="BN356" i="1"/>
  <c r="BO356" i="1"/>
  <c r="BP356" i="1"/>
  <c r="BQ356" i="1"/>
  <c r="BR356" i="1"/>
  <c r="BS356" i="1"/>
  <c r="BT356" i="1"/>
  <c r="BU356" i="1"/>
  <c r="BV356" i="1"/>
  <c r="BW356" i="1"/>
  <c r="BX356" i="1"/>
  <c r="BY356" i="1"/>
  <c r="AW357" i="1"/>
  <c r="AX357" i="1"/>
  <c r="AY357" i="1"/>
  <c r="AZ357" i="1"/>
  <c r="BA357" i="1"/>
  <c r="BB357" i="1"/>
  <c r="BC357" i="1"/>
  <c r="BD357" i="1"/>
  <c r="BE357" i="1"/>
  <c r="BF357" i="1"/>
  <c r="BG357" i="1"/>
  <c r="BH357" i="1"/>
  <c r="BI357" i="1"/>
  <c r="BJ357" i="1"/>
  <c r="BK357" i="1"/>
  <c r="BL357" i="1"/>
  <c r="BM357" i="1"/>
  <c r="BN357" i="1"/>
  <c r="BO357" i="1"/>
  <c r="BP357" i="1"/>
  <c r="BQ357" i="1"/>
  <c r="BR357" i="1"/>
  <c r="BS357" i="1"/>
  <c r="BT357" i="1"/>
  <c r="BU357" i="1"/>
  <c r="BV357" i="1"/>
  <c r="BW357" i="1"/>
  <c r="BX357" i="1"/>
  <c r="BY357" i="1"/>
  <c r="AW358" i="1"/>
  <c r="AX358" i="1"/>
  <c r="AY358" i="1"/>
  <c r="AZ358" i="1"/>
  <c r="BA358" i="1"/>
  <c r="BB358" i="1"/>
  <c r="BC358" i="1"/>
  <c r="BD358" i="1"/>
  <c r="BE358" i="1"/>
  <c r="BF358" i="1"/>
  <c r="BG358" i="1"/>
  <c r="BH358" i="1"/>
  <c r="BI358" i="1"/>
  <c r="BJ358" i="1"/>
  <c r="BK358" i="1"/>
  <c r="BL358" i="1"/>
  <c r="BM358" i="1"/>
  <c r="BN358" i="1"/>
  <c r="BO358" i="1"/>
  <c r="BP358" i="1"/>
  <c r="BQ358" i="1"/>
  <c r="BR358" i="1"/>
  <c r="BS358" i="1"/>
  <c r="BT358" i="1"/>
  <c r="BU358" i="1"/>
  <c r="BV358" i="1"/>
  <c r="BW358" i="1"/>
  <c r="BX358" i="1"/>
  <c r="BY358" i="1"/>
  <c r="AW359" i="1"/>
  <c r="AX359" i="1"/>
  <c r="AY359" i="1"/>
  <c r="AZ359" i="1"/>
  <c r="BA359" i="1"/>
  <c r="BB359" i="1"/>
  <c r="BC359" i="1"/>
  <c r="BD359" i="1"/>
  <c r="BE359" i="1"/>
  <c r="BF359" i="1"/>
  <c r="BG359" i="1"/>
  <c r="BH359" i="1"/>
  <c r="BI359" i="1"/>
  <c r="BJ359" i="1"/>
  <c r="BK359" i="1"/>
  <c r="BL359" i="1"/>
  <c r="BM359" i="1"/>
  <c r="BN359" i="1"/>
  <c r="BO359" i="1"/>
  <c r="BP359" i="1"/>
  <c r="BQ359" i="1"/>
  <c r="BR359" i="1"/>
  <c r="BS359" i="1"/>
  <c r="BT359" i="1"/>
  <c r="BU359" i="1"/>
  <c r="BV359" i="1"/>
  <c r="BW359" i="1"/>
  <c r="BX359" i="1"/>
  <c r="BY359" i="1"/>
  <c r="AW360" i="1"/>
  <c r="AX360" i="1"/>
  <c r="AY360" i="1"/>
  <c r="AZ360" i="1"/>
  <c r="BA360" i="1"/>
  <c r="BB360" i="1"/>
  <c r="BC360" i="1"/>
  <c r="BD360" i="1"/>
  <c r="BE360" i="1"/>
  <c r="BF360" i="1"/>
  <c r="BG360" i="1"/>
  <c r="BH360" i="1"/>
  <c r="BI360" i="1"/>
  <c r="BJ360" i="1"/>
  <c r="BK360" i="1"/>
  <c r="BL360" i="1"/>
  <c r="BM360" i="1"/>
  <c r="BN360" i="1"/>
  <c r="BO360" i="1"/>
  <c r="BP360" i="1"/>
  <c r="BQ360" i="1"/>
  <c r="BR360" i="1"/>
  <c r="BS360" i="1"/>
  <c r="BT360" i="1"/>
  <c r="BU360" i="1"/>
  <c r="BV360" i="1"/>
  <c r="BW360" i="1"/>
  <c r="BX360" i="1"/>
  <c r="BY360" i="1"/>
  <c r="AW361" i="1"/>
  <c r="AX361" i="1"/>
  <c r="AY361" i="1"/>
  <c r="AZ361" i="1"/>
  <c r="BA361" i="1"/>
  <c r="BB361" i="1"/>
  <c r="BC361" i="1"/>
  <c r="BD361" i="1"/>
  <c r="BE361" i="1"/>
  <c r="BF361" i="1"/>
  <c r="BG361" i="1"/>
  <c r="BH361" i="1"/>
  <c r="BI361" i="1"/>
  <c r="BJ361" i="1"/>
  <c r="BK361" i="1"/>
  <c r="BL361" i="1"/>
  <c r="BM361" i="1"/>
  <c r="BN361" i="1"/>
  <c r="BO361" i="1"/>
  <c r="BP361" i="1"/>
  <c r="BQ361" i="1"/>
  <c r="BR361" i="1"/>
  <c r="BS361" i="1"/>
  <c r="BT361" i="1"/>
  <c r="BU361" i="1"/>
  <c r="BV361" i="1"/>
  <c r="BW361" i="1"/>
  <c r="BX361" i="1"/>
  <c r="BY361" i="1"/>
  <c r="AW362" i="1"/>
  <c r="AX362" i="1"/>
  <c r="AY362" i="1"/>
  <c r="AZ362" i="1"/>
  <c r="BA362" i="1"/>
  <c r="BB362" i="1"/>
  <c r="BC362" i="1"/>
  <c r="BD362" i="1"/>
  <c r="BE362" i="1"/>
  <c r="BF362" i="1"/>
  <c r="BG362" i="1"/>
  <c r="BH362" i="1"/>
  <c r="BI362" i="1"/>
  <c r="BJ362" i="1"/>
  <c r="BK362" i="1"/>
  <c r="BL362" i="1"/>
  <c r="BM362" i="1"/>
  <c r="BN362" i="1"/>
  <c r="BO362" i="1"/>
  <c r="BP362" i="1"/>
  <c r="BQ362" i="1"/>
  <c r="BR362" i="1"/>
  <c r="BS362" i="1"/>
  <c r="BT362" i="1"/>
  <c r="BU362" i="1"/>
  <c r="BV362" i="1"/>
  <c r="BW362" i="1"/>
  <c r="BX362" i="1"/>
  <c r="BY362" i="1"/>
  <c r="AW363" i="1"/>
  <c r="AX363" i="1"/>
  <c r="AY363" i="1"/>
  <c r="AZ363" i="1"/>
  <c r="BA363" i="1"/>
  <c r="BB363" i="1"/>
  <c r="BC363" i="1"/>
  <c r="BD363" i="1"/>
  <c r="BE363" i="1"/>
  <c r="BF363" i="1"/>
  <c r="BG363" i="1"/>
  <c r="BH363" i="1"/>
  <c r="BI363" i="1"/>
  <c r="BJ363" i="1"/>
  <c r="BK363" i="1"/>
  <c r="BL363" i="1"/>
  <c r="BM363" i="1"/>
  <c r="BN363" i="1"/>
  <c r="BO363" i="1"/>
  <c r="BP363" i="1"/>
  <c r="BQ363" i="1"/>
  <c r="BR363" i="1"/>
  <c r="BS363" i="1"/>
  <c r="BT363" i="1"/>
  <c r="BU363" i="1"/>
  <c r="BV363" i="1"/>
  <c r="BW363" i="1"/>
  <c r="BX363" i="1"/>
  <c r="BY363" i="1"/>
  <c r="AW364" i="1"/>
  <c r="AX364" i="1"/>
  <c r="AY364" i="1"/>
  <c r="AZ364" i="1"/>
  <c r="BA364" i="1"/>
  <c r="BB364" i="1"/>
  <c r="BC364" i="1"/>
  <c r="BD364" i="1"/>
  <c r="BE364" i="1"/>
  <c r="BF364" i="1"/>
  <c r="BG364" i="1"/>
  <c r="BH364" i="1"/>
  <c r="BI364" i="1"/>
  <c r="BJ364" i="1"/>
  <c r="BK364" i="1"/>
  <c r="BL364" i="1"/>
  <c r="BM364" i="1"/>
  <c r="BN364" i="1"/>
  <c r="BO364" i="1"/>
  <c r="BP364" i="1"/>
  <c r="BQ364" i="1"/>
  <c r="BR364" i="1"/>
  <c r="BS364" i="1"/>
  <c r="BT364" i="1"/>
  <c r="BU364" i="1"/>
  <c r="BV364" i="1"/>
  <c r="BW364" i="1"/>
  <c r="BX364" i="1"/>
  <c r="BY364" i="1"/>
  <c r="AW365" i="1"/>
  <c r="AX365" i="1"/>
  <c r="AY365" i="1"/>
  <c r="AZ365" i="1"/>
  <c r="BA365" i="1"/>
  <c r="BB365" i="1"/>
  <c r="BC365" i="1"/>
  <c r="BD365" i="1"/>
  <c r="BE365" i="1"/>
  <c r="BF365" i="1"/>
  <c r="BG365" i="1"/>
  <c r="BH365" i="1"/>
  <c r="BI365" i="1"/>
  <c r="BJ365" i="1"/>
  <c r="BK365" i="1"/>
  <c r="BL365" i="1"/>
  <c r="BM365" i="1"/>
  <c r="BN365" i="1"/>
  <c r="BO365" i="1"/>
  <c r="BP365" i="1"/>
  <c r="BQ365" i="1"/>
  <c r="BR365" i="1"/>
  <c r="BS365" i="1"/>
  <c r="BT365" i="1"/>
  <c r="BU365" i="1"/>
  <c r="BV365" i="1"/>
  <c r="BW365" i="1"/>
  <c r="BX365" i="1"/>
  <c r="BY365" i="1"/>
  <c r="AW366" i="1"/>
  <c r="AX366" i="1"/>
  <c r="AY366" i="1"/>
  <c r="AZ366" i="1"/>
  <c r="BA366" i="1"/>
  <c r="BB366" i="1"/>
  <c r="BC366" i="1"/>
  <c r="BD366" i="1"/>
  <c r="BE366" i="1"/>
  <c r="BF366" i="1"/>
  <c r="BG366" i="1"/>
  <c r="BH366" i="1"/>
  <c r="BI366" i="1"/>
  <c r="BJ366" i="1"/>
  <c r="BK366" i="1"/>
  <c r="BL366" i="1"/>
  <c r="BM366" i="1"/>
  <c r="BN366" i="1"/>
  <c r="BO366" i="1"/>
  <c r="BP366" i="1"/>
  <c r="BQ366" i="1"/>
  <c r="BR366" i="1"/>
  <c r="BS366" i="1"/>
  <c r="BT366" i="1"/>
  <c r="BU366" i="1"/>
  <c r="BV366" i="1"/>
  <c r="BW366" i="1"/>
  <c r="BX366" i="1"/>
  <c r="BY366" i="1"/>
  <c r="AW367" i="1"/>
  <c r="AX367" i="1"/>
  <c r="AY367" i="1"/>
  <c r="AZ367" i="1"/>
  <c r="BA367" i="1"/>
  <c r="BB367" i="1"/>
  <c r="BC367" i="1"/>
  <c r="BD367" i="1"/>
  <c r="BE367" i="1"/>
  <c r="BF367" i="1"/>
  <c r="BG367" i="1"/>
  <c r="BH367" i="1"/>
  <c r="BI367" i="1"/>
  <c r="BJ367" i="1"/>
  <c r="BK367" i="1"/>
  <c r="BL367" i="1"/>
  <c r="BM367" i="1"/>
  <c r="BN367" i="1"/>
  <c r="BO367" i="1"/>
  <c r="BP367" i="1"/>
  <c r="BQ367" i="1"/>
  <c r="BR367" i="1"/>
  <c r="BS367" i="1"/>
  <c r="BT367" i="1"/>
  <c r="BU367" i="1"/>
  <c r="BV367" i="1"/>
  <c r="BW367" i="1"/>
  <c r="BX367" i="1"/>
  <c r="BY367" i="1"/>
  <c r="AW368" i="1"/>
  <c r="AX368" i="1"/>
  <c r="AY368" i="1"/>
  <c r="AZ368" i="1"/>
  <c r="BA368" i="1"/>
  <c r="BB368" i="1"/>
  <c r="BC368" i="1"/>
  <c r="BD368" i="1"/>
  <c r="BE368" i="1"/>
  <c r="BF368" i="1"/>
  <c r="BG368" i="1"/>
  <c r="BH368" i="1"/>
  <c r="BI368" i="1"/>
  <c r="BJ368" i="1"/>
  <c r="BK368" i="1"/>
  <c r="BL368" i="1"/>
  <c r="BM368" i="1"/>
  <c r="BN368" i="1"/>
  <c r="BO368" i="1"/>
  <c r="BP368" i="1"/>
  <c r="BQ368" i="1"/>
  <c r="BR368" i="1"/>
  <c r="BS368" i="1"/>
  <c r="BT368" i="1"/>
  <c r="BU368" i="1"/>
  <c r="BV368" i="1"/>
  <c r="BW368" i="1"/>
  <c r="BX368" i="1"/>
  <c r="BY368" i="1"/>
  <c r="AW369" i="1"/>
  <c r="AX369" i="1"/>
  <c r="AY369" i="1"/>
  <c r="AZ369" i="1"/>
  <c r="BA369" i="1"/>
  <c r="BB369" i="1"/>
  <c r="BC369" i="1"/>
  <c r="BD369" i="1"/>
  <c r="BE369" i="1"/>
  <c r="BF369" i="1"/>
  <c r="BG369" i="1"/>
  <c r="BH369" i="1"/>
  <c r="BI369" i="1"/>
  <c r="BJ369" i="1"/>
  <c r="BK369" i="1"/>
  <c r="BL369" i="1"/>
  <c r="BM369" i="1"/>
  <c r="BN369" i="1"/>
  <c r="BO369" i="1"/>
  <c r="BP369" i="1"/>
  <c r="BQ369" i="1"/>
  <c r="BR369" i="1"/>
  <c r="BS369" i="1"/>
  <c r="BT369" i="1"/>
  <c r="BU369" i="1"/>
  <c r="BV369" i="1"/>
  <c r="BW369" i="1"/>
  <c r="BX369" i="1"/>
  <c r="BY369" i="1"/>
  <c r="AW370" i="1"/>
  <c r="AX370" i="1"/>
  <c r="AY370" i="1"/>
  <c r="AZ370" i="1"/>
  <c r="BA370" i="1"/>
  <c r="BB370" i="1"/>
  <c r="BC370" i="1"/>
  <c r="BD370" i="1"/>
  <c r="BE370" i="1"/>
  <c r="BF370" i="1"/>
  <c r="BG370" i="1"/>
  <c r="BH370" i="1"/>
  <c r="BI370" i="1"/>
  <c r="BJ370" i="1"/>
  <c r="BK370" i="1"/>
  <c r="BL370" i="1"/>
  <c r="BM370" i="1"/>
  <c r="BN370" i="1"/>
  <c r="BO370" i="1"/>
  <c r="BP370" i="1"/>
  <c r="BQ370" i="1"/>
  <c r="BR370" i="1"/>
  <c r="BS370" i="1"/>
  <c r="BT370" i="1"/>
  <c r="BU370" i="1"/>
  <c r="BV370" i="1"/>
  <c r="BW370" i="1"/>
  <c r="BX370" i="1"/>
  <c r="BY370" i="1"/>
  <c r="AW371" i="1"/>
  <c r="AX371" i="1"/>
  <c r="AY371" i="1"/>
  <c r="AZ371" i="1"/>
  <c r="BA371" i="1"/>
  <c r="BB371" i="1"/>
  <c r="BC371" i="1"/>
  <c r="BD371" i="1"/>
  <c r="BE371" i="1"/>
  <c r="BF371" i="1"/>
  <c r="BG371" i="1"/>
  <c r="BH371" i="1"/>
  <c r="BI371" i="1"/>
  <c r="BJ371" i="1"/>
  <c r="BK371" i="1"/>
  <c r="BL371" i="1"/>
  <c r="BM371" i="1"/>
  <c r="BN371" i="1"/>
  <c r="BO371" i="1"/>
  <c r="BP371" i="1"/>
  <c r="BQ371" i="1"/>
  <c r="BR371" i="1"/>
  <c r="BS371" i="1"/>
  <c r="BT371" i="1"/>
  <c r="BU371" i="1"/>
  <c r="BV371" i="1"/>
  <c r="BW371" i="1"/>
  <c r="BX371" i="1"/>
  <c r="BY371" i="1"/>
  <c r="AW372" i="1"/>
  <c r="AX372" i="1"/>
  <c r="AY372" i="1"/>
  <c r="AZ372" i="1"/>
  <c r="BA372" i="1"/>
  <c r="BB372" i="1"/>
  <c r="BC372" i="1"/>
  <c r="BD372" i="1"/>
  <c r="BE372" i="1"/>
  <c r="BF372" i="1"/>
  <c r="BG372" i="1"/>
  <c r="BH372" i="1"/>
  <c r="BI372" i="1"/>
  <c r="BJ372" i="1"/>
  <c r="BK372" i="1"/>
  <c r="BL372" i="1"/>
  <c r="BM372" i="1"/>
  <c r="BN372" i="1"/>
  <c r="BO372" i="1"/>
  <c r="BP372" i="1"/>
  <c r="BQ372" i="1"/>
  <c r="BR372" i="1"/>
  <c r="BS372" i="1"/>
  <c r="BT372" i="1"/>
  <c r="BU372" i="1"/>
  <c r="BV372" i="1"/>
  <c r="BW372" i="1"/>
  <c r="BX372" i="1"/>
  <c r="BY372" i="1"/>
  <c r="AW373" i="1"/>
  <c r="AX373" i="1"/>
  <c r="AY373" i="1"/>
  <c r="AZ373" i="1"/>
  <c r="BA373" i="1"/>
  <c r="BB373" i="1"/>
  <c r="BC373" i="1"/>
  <c r="BD373" i="1"/>
  <c r="BE373" i="1"/>
  <c r="BF373" i="1"/>
  <c r="BG373" i="1"/>
  <c r="BH373" i="1"/>
  <c r="BI373" i="1"/>
  <c r="BJ373" i="1"/>
  <c r="BK373" i="1"/>
  <c r="BL373" i="1"/>
  <c r="BM373" i="1"/>
  <c r="BN373" i="1"/>
  <c r="BO373" i="1"/>
  <c r="BP373" i="1"/>
  <c r="BQ373" i="1"/>
  <c r="BR373" i="1"/>
  <c r="BS373" i="1"/>
  <c r="BT373" i="1"/>
  <c r="BU373" i="1"/>
  <c r="BV373" i="1"/>
  <c r="BW373" i="1"/>
  <c r="BX373" i="1"/>
  <c r="BY373" i="1"/>
  <c r="AW374" i="1"/>
  <c r="AX374" i="1"/>
  <c r="AY374" i="1"/>
  <c r="AZ374" i="1"/>
  <c r="BA374" i="1"/>
  <c r="BB374" i="1"/>
  <c r="BC374" i="1"/>
  <c r="BD374" i="1"/>
  <c r="BE374" i="1"/>
  <c r="BF374" i="1"/>
  <c r="BG374" i="1"/>
  <c r="BH374" i="1"/>
  <c r="BI374" i="1"/>
  <c r="BJ374" i="1"/>
  <c r="BK374" i="1"/>
  <c r="BL374" i="1"/>
  <c r="BM374" i="1"/>
  <c r="BN374" i="1"/>
  <c r="BO374" i="1"/>
  <c r="BP374" i="1"/>
  <c r="BQ374" i="1"/>
  <c r="BR374" i="1"/>
  <c r="BS374" i="1"/>
  <c r="BT374" i="1"/>
  <c r="BU374" i="1"/>
  <c r="BV374" i="1"/>
  <c r="BW374" i="1"/>
  <c r="BX374" i="1"/>
  <c r="BY374" i="1"/>
  <c r="AW375" i="1"/>
  <c r="AX375" i="1"/>
  <c r="AY375" i="1"/>
  <c r="AZ375" i="1"/>
  <c r="BA375" i="1"/>
  <c r="BB375" i="1"/>
  <c r="BC375" i="1"/>
  <c r="BD375" i="1"/>
  <c r="BE375" i="1"/>
  <c r="BF375" i="1"/>
  <c r="BG375" i="1"/>
  <c r="BH375" i="1"/>
  <c r="BI375" i="1"/>
  <c r="BJ375" i="1"/>
  <c r="BK375" i="1"/>
  <c r="BL375" i="1"/>
  <c r="BM375" i="1"/>
  <c r="BN375" i="1"/>
  <c r="BO375" i="1"/>
  <c r="BP375" i="1"/>
  <c r="BQ375" i="1"/>
  <c r="BR375" i="1"/>
  <c r="BS375" i="1"/>
  <c r="BT375" i="1"/>
  <c r="BU375" i="1"/>
  <c r="BV375" i="1"/>
  <c r="BW375" i="1"/>
  <c r="BX375" i="1"/>
  <c r="BY375" i="1"/>
  <c r="AW376" i="1"/>
  <c r="AX376" i="1"/>
  <c r="AY376" i="1"/>
  <c r="AZ376" i="1"/>
  <c r="BA376" i="1"/>
  <c r="BB376" i="1"/>
  <c r="BC376" i="1"/>
  <c r="BD376" i="1"/>
  <c r="BE376" i="1"/>
  <c r="BF376" i="1"/>
  <c r="BG376" i="1"/>
  <c r="BH376" i="1"/>
  <c r="BI376" i="1"/>
  <c r="BJ376" i="1"/>
  <c r="BK376" i="1"/>
  <c r="BL376" i="1"/>
  <c r="BM376" i="1"/>
  <c r="BN376" i="1"/>
  <c r="BO376" i="1"/>
  <c r="BP376" i="1"/>
  <c r="BQ376" i="1"/>
  <c r="BR376" i="1"/>
  <c r="BS376" i="1"/>
  <c r="BT376" i="1"/>
  <c r="BU376" i="1"/>
  <c r="BV376" i="1"/>
  <c r="BW376" i="1"/>
  <c r="BX376" i="1"/>
  <c r="BY376" i="1"/>
  <c r="AW377" i="1"/>
  <c r="AX377" i="1"/>
  <c r="AY377" i="1"/>
  <c r="AZ377" i="1"/>
  <c r="BA377" i="1"/>
  <c r="BB377" i="1"/>
  <c r="BC377" i="1"/>
  <c r="BD377" i="1"/>
  <c r="BE377" i="1"/>
  <c r="BF377" i="1"/>
  <c r="BG377" i="1"/>
  <c r="BH377" i="1"/>
  <c r="BI377" i="1"/>
  <c r="BJ377" i="1"/>
  <c r="BK377" i="1"/>
  <c r="BL377" i="1"/>
  <c r="BM377" i="1"/>
  <c r="BN377" i="1"/>
  <c r="BO377" i="1"/>
  <c r="BP377" i="1"/>
  <c r="BQ377" i="1"/>
  <c r="BR377" i="1"/>
  <c r="BS377" i="1"/>
  <c r="BT377" i="1"/>
  <c r="BU377" i="1"/>
  <c r="BV377" i="1"/>
  <c r="BW377" i="1"/>
  <c r="BX377" i="1"/>
  <c r="BY377" i="1"/>
  <c r="AW378" i="1"/>
  <c r="AX378" i="1"/>
  <c r="AY378" i="1"/>
  <c r="AZ378" i="1"/>
  <c r="BA378" i="1"/>
  <c r="BB378" i="1"/>
  <c r="BC378" i="1"/>
  <c r="BD378" i="1"/>
  <c r="BE378" i="1"/>
  <c r="BF378" i="1"/>
  <c r="BG378" i="1"/>
  <c r="BH378" i="1"/>
  <c r="BI378" i="1"/>
  <c r="BJ378" i="1"/>
  <c r="BK378" i="1"/>
  <c r="BL378" i="1"/>
  <c r="BM378" i="1"/>
  <c r="BN378" i="1"/>
  <c r="BO378" i="1"/>
  <c r="BP378" i="1"/>
  <c r="BQ378" i="1"/>
  <c r="BR378" i="1"/>
  <c r="BS378" i="1"/>
  <c r="BT378" i="1"/>
  <c r="BU378" i="1"/>
  <c r="BV378" i="1"/>
  <c r="BW378" i="1"/>
  <c r="BX378" i="1"/>
  <c r="BY378" i="1"/>
  <c r="AW379" i="1"/>
  <c r="AX379" i="1"/>
  <c r="AY379" i="1"/>
  <c r="AZ379" i="1"/>
  <c r="BA379" i="1"/>
  <c r="BB379" i="1"/>
  <c r="BC379" i="1"/>
  <c r="BD379" i="1"/>
  <c r="BE379" i="1"/>
  <c r="BF379" i="1"/>
  <c r="BG379" i="1"/>
  <c r="BH379" i="1"/>
  <c r="BI379" i="1"/>
  <c r="BJ379" i="1"/>
  <c r="BK379" i="1"/>
  <c r="BL379" i="1"/>
  <c r="BM379" i="1"/>
  <c r="BN379" i="1"/>
  <c r="BO379" i="1"/>
  <c r="BP379" i="1"/>
  <c r="BQ379" i="1"/>
  <c r="BR379" i="1"/>
  <c r="BS379" i="1"/>
  <c r="BT379" i="1"/>
  <c r="BU379" i="1"/>
  <c r="BV379" i="1"/>
  <c r="BW379" i="1"/>
  <c r="BX379" i="1"/>
  <c r="BY379" i="1"/>
  <c r="AW380" i="1"/>
  <c r="AX380" i="1"/>
  <c r="AY380" i="1"/>
  <c r="AZ380" i="1"/>
  <c r="BA380" i="1"/>
  <c r="BB380" i="1"/>
  <c r="BC380" i="1"/>
  <c r="BD380" i="1"/>
  <c r="BE380" i="1"/>
  <c r="BF380" i="1"/>
  <c r="BG380" i="1"/>
  <c r="BH380" i="1"/>
  <c r="BI380" i="1"/>
  <c r="BJ380" i="1"/>
  <c r="BK380" i="1"/>
  <c r="BL380" i="1"/>
  <c r="BM380" i="1"/>
  <c r="BN380" i="1"/>
  <c r="BO380" i="1"/>
  <c r="BP380" i="1"/>
  <c r="BQ380" i="1"/>
  <c r="BR380" i="1"/>
  <c r="BS380" i="1"/>
  <c r="BT380" i="1"/>
  <c r="BU380" i="1"/>
  <c r="BV380" i="1"/>
  <c r="BW380" i="1"/>
  <c r="BX380" i="1"/>
  <c r="BY380" i="1"/>
  <c r="AW381" i="1"/>
  <c r="AX381" i="1"/>
  <c r="AY381" i="1"/>
  <c r="AZ381" i="1"/>
  <c r="BA381" i="1"/>
  <c r="BB381" i="1"/>
  <c r="BC381" i="1"/>
  <c r="BD381" i="1"/>
  <c r="BE381" i="1"/>
  <c r="BF381" i="1"/>
  <c r="BG381" i="1"/>
  <c r="BH381" i="1"/>
  <c r="BI381" i="1"/>
  <c r="BJ381" i="1"/>
  <c r="BK381" i="1"/>
  <c r="BL381" i="1"/>
  <c r="BM381" i="1"/>
  <c r="BN381" i="1"/>
  <c r="BO381" i="1"/>
  <c r="BP381" i="1"/>
  <c r="BQ381" i="1"/>
  <c r="BR381" i="1"/>
  <c r="BS381" i="1"/>
  <c r="BT381" i="1"/>
  <c r="BU381" i="1"/>
  <c r="BV381" i="1"/>
  <c r="BW381" i="1"/>
  <c r="BX381" i="1"/>
  <c r="BY381" i="1"/>
  <c r="AW382" i="1"/>
  <c r="AX382" i="1"/>
  <c r="AY382" i="1"/>
  <c r="AZ382" i="1"/>
  <c r="BA382" i="1"/>
  <c r="BB382" i="1"/>
  <c r="BC382" i="1"/>
  <c r="BD382" i="1"/>
  <c r="BE382" i="1"/>
  <c r="BF382" i="1"/>
  <c r="BG382" i="1"/>
  <c r="BH382" i="1"/>
  <c r="BI382" i="1"/>
  <c r="BJ382" i="1"/>
  <c r="BK382" i="1"/>
  <c r="BL382" i="1"/>
  <c r="BM382" i="1"/>
  <c r="BN382" i="1"/>
  <c r="BO382" i="1"/>
  <c r="BP382" i="1"/>
  <c r="BQ382" i="1"/>
  <c r="BR382" i="1"/>
  <c r="BS382" i="1"/>
  <c r="BT382" i="1"/>
  <c r="BU382" i="1"/>
  <c r="BV382" i="1"/>
  <c r="BW382" i="1"/>
  <c r="BX382" i="1"/>
  <c r="BY382" i="1"/>
  <c r="AW383" i="1"/>
  <c r="AX383" i="1"/>
  <c r="AY383" i="1"/>
  <c r="AZ383" i="1"/>
  <c r="BA383" i="1"/>
  <c r="BB383" i="1"/>
  <c r="BC383" i="1"/>
  <c r="BD383" i="1"/>
  <c r="BE383" i="1"/>
  <c r="BF383" i="1"/>
  <c r="BG383" i="1"/>
  <c r="BH383" i="1"/>
  <c r="BI383" i="1"/>
  <c r="BJ383" i="1"/>
  <c r="BK383" i="1"/>
  <c r="BL383" i="1"/>
  <c r="BM383" i="1"/>
  <c r="BN383" i="1"/>
  <c r="BO383" i="1"/>
  <c r="BP383" i="1"/>
  <c r="BQ383" i="1"/>
  <c r="BR383" i="1"/>
  <c r="BS383" i="1"/>
  <c r="BT383" i="1"/>
  <c r="BU383" i="1"/>
  <c r="BV383" i="1"/>
  <c r="BW383" i="1"/>
  <c r="BX383" i="1"/>
  <c r="BY383" i="1"/>
  <c r="AW384" i="1"/>
  <c r="AX384" i="1"/>
  <c r="AY384" i="1"/>
  <c r="AZ384" i="1"/>
  <c r="BA384" i="1"/>
  <c r="BB384" i="1"/>
  <c r="BC384" i="1"/>
  <c r="BD384" i="1"/>
  <c r="BE384" i="1"/>
  <c r="BF384" i="1"/>
  <c r="BG384" i="1"/>
  <c r="BH384" i="1"/>
  <c r="BI384" i="1"/>
  <c r="BJ384" i="1"/>
  <c r="BK384" i="1"/>
  <c r="BL384" i="1"/>
  <c r="BM384" i="1"/>
  <c r="BN384" i="1"/>
  <c r="BO384" i="1"/>
  <c r="BP384" i="1"/>
  <c r="BQ384" i="1"/>
  <c r="BR384" i="1"/>
  <c r="BS384" i="1"/>
  <c r="BT384" i="1"/>
  <c r="BU384" i="1"/>
  <c r="BV384" i="1"/>
  <c r="BW384" i="1"/>
  <c r="BX384" i="1"/>
  <c r="BY384" i="1"/>
  <c r="AW385" i="1"/>
  <c r="AX385" i="1"/>
  <c r="AY385" i="1"/>
  <c r="AZ385" i="1"/>
  <c r="BA385" i="1"/>
  <c r="BB385" i="1"/>
  <c r="BC385" i="1"/>
  <c r="BD385" i="1"/>
  <c r="BE385" i="1"/>
  <c r="BF385" i="1"/>
  <c r="BG385" i="1"/>
  <c r="BH385" i="1"/>
  <c r="BI385" i="1"/>
  <c r="BJ385" i="1"/>
  <c r="BK385" i="1"/>
  <c r="BL385" i="1"/>
  <c r="BM385" i="1"/>
  <c r="BN385" i="1"/>
  <c r="BO385" i="1"/>
  <c r="BP385" i="1"/>
  <c r="BQ385" i="1"/>
  <c r="BR385" i="1"/>
  <c r="BS385" i="1"/>
  <c r="BT385" i="1"/>
  <c r="BU385" i="1"/>
  <c r="BV385" i="1"/>
  <c r="BW385" i="1"/>
  <c r="BX385" i="1"/>
  <c r="BY385" i="1"/>
  <c r="AW386" i="1"/>
  <c r="AX386" i="1"/>
  <c r="AY386" i="1"/>
  <c r="AZ386" i="1"/>
  <c r="BA386" i="1"/>
  <c r="BB386" i="1"/>
  <c r="BC386" i="1"/>
  <c r="BD386" i="1"/>
  <c r="BE386" i="1"/>
  <c r="BF386" i="1"/>
  <c r="BG386" i="1"/>
  <c r="BH386" i="1"/>
  <c r="BI386" i="1"/>
  <c r="BJ386" i="1"/>
  <c r="BK386" i="1"/>
  <c r="BL386" i="1"/>
  <c r="BM386" i="1"/>
  <c r="BN386" i="1"/>
  <c r="BO386" i="1"/>
  <c r="BP386" i="1"/>
  <c r="BQ386" i="1"/>
  <c r="BR386" i="1"/>
  <c r="BS386" i="1"/>
  <c r="BT386" i="1"/>
  <c r="BU386" i="1"/>
  <c r="BV386" i="1"/>
  <c r="BW386" i="1"/>
  <c r="BX386" i="1"/>
  <c r="BY386" i="1"/>
  <c r="AW387" i="1"/>
  <c r="AX387" i="1"/>
  <c r="AY387" i="1"/>
  <c r="AZ387" i="1"/>
  <c r="BA387" i="1"/>
  <c r="BB387" i="1"/>
  <c r="BC387" i="1"/>
  <c r="BD387" i="1"/>
  <c r="BE387" i="1"/>
  <c r="BF387" i="1"/>
  <c r="BG387" i="1"/>
  <c r="BH387" i="1"/>
  <c r="BI387" i="1"/>
  <c r="BJ387" i="1"/>
  <c r="BK387" i="1"/>
  <c r="BL387" i="1"/>
  <c r="BM387" i="1"/>
  <c r="BN387" i="1"/>
  <c r="BO387" i="1"/>
  <c r="BP387" i="1"/>
  <c r="BQ387" i="1"/>
  <c r="BR387" i="1"/>
  <c r="BS387" i="1"/>
  <c r="BT387" i="1"/>
  <c r="BU387" i="1"/>
  <c r="BV387" i="1"/>
  <c r="BW387" i="1"/>
  <c r="BX387" i="1"/>
  <c r="BY387" i="1"/>
  <c r="AW388" i="1"/>
  <c r="AX388" i="1"/>
  <c r="AY388" i="1"/>
  <c r="AZ388" i="1"/>
  <c r="BA388" i="1"/>
  <c r="BB388" i="1"/>
  <c r="BC388" i="1"/>
  <c r="BD388" i="1"/>
  <c r="BE388" i="1"/>
  <c r="BF388" i="1"/>
  <c r="BG388" i="1"/>
  <c r="BH388" i="1"/>
  <c r="BI388" i="1"/>
  <c r="BJ388" i="1"/>
  <c r="BK388" i="1"/>
  <c r="BL388" i="1"/>
  <c r="BM388" i="1"/>
  <c r="BN388" i="1"/>
  <c r="BO388" i="1"/>
  <c r="BP388" i="1"/>
  <c r="BQ388" i="1"/>
  <c r="BR388" i="1"/>
  <c r="BS388" i="1"/>
  <c r="BT388" i="1"/>
  <c r="BU388" i="1"/>
  <c r="BV388" i="1"/>
  <c r="BW388" i="1"/>
  <c r="BX388" i="1"/>
  <c r="BY388" i="1"/>
  <c r="AW389" i="1"/>
  <c r="AX389" i="1"/>
  <c r="AY389" i="1"/>
  <c r="AZ389" i="1"/>
  <c r="BA389" i="1"/>
  <c r="BB389" i="1"/>
  <c r="BC389" i="1"/>
  <c r="BD389" i="1"/>
  <c r="BE389" i="1"/>
  <c r="BF389" i="1"/>
  <c r="BG389" i="1"/>
  <c r="BH389" i="1"/>
  <c r="BI389" i="1"/>
  <c r="BJ389" i="1"/>
  <c r="BK389" i="1"/>
  <c r="BL389" i="1"/>
  <c r="BM389" i="1"/>
  <c r="BN389" i="1"/>
  <c r="BO389" i="1"/>
  <c r="BP389" i="1"/>
  <c r="BQ389" i="1"/>
  <c r="BR389" i="1"/>
  <c r="BS389" i="1"/>
  <c r="BT389" i="1"/>
  <c r="BU389" i="1"/>
  <c r="BV389" i="1"/>
  <c r="BW389" i="1"/>
  <c r="BX389" i="1"/>
  <c r="BY389" i="1"/>
  <c r="AW390" i="1"/>
  <c r="AX390" i="1"/>
  <c r="AY390" i="1"/>
  <c r="AZ390" i="1"/>
  <c r="BA390" i="1"/>
  <c r="BB390" i="1"/>
  <c r="BC390" i="1"/>
  <c r="BD390" i="1"/>
  <c r="BE390" i="1"/>
  <c r="BF390" i="1"/>
  <c r="BG390" i="1"/>
  <c r="BH390" i="1"/>
  <c r="BI390" i="1"/>
  <c r="BJ390" i="1"/>
  <c r="BK390" i="1"/>
  <c r="BL390" i="1"/>
  <c r="BM390" i="1"/>
  <c r="BN390" i="1"/>
  <c r="BO390" i="1"/>
  <c r="BP390" i="1"/>
  <c r="BQ390" i="1"/>
  <c r="BR390" i="1"/>
  <c r="BS390" i="1"/>
  <c r="BT390" i="1"/>
  <c r="BU390" i="1"/>
  <c r="BV390" i="1"/>
  <c r="BW390" i="1"/>
  <c r="BX390" i="1"/>
  <c r="BY390" i="1"/>
  <c r="AW391" i="1"/>
  <c r="AX391" i="1"/>
  <c r="AY391" i="1"/>
  <c r="AZ391" i="1"/>
  <c r="BA391" i="1"/>
  <c r="BB391" i="1"/>
  <c r="BC391" i="1"/>
  <c r="BD391" i="1"/>
  <c r="BE391" i="1"/>
  <c r="BF391" i="1"/>
  <c r="BG391" i="1"/>
  <c r="BH391" i="1"/>
  <c r="BI391" i="1"/>
  <c r="BJ391" i="1"/>
  <c r="BK391" i="1"/>
  <c r="BL391" i="1"/>
  <c r="BM391" i="1"/>
  <c r="BN391" i="1"/>
  <c r="BO391" i="1"/>
  <c r="BP391" i="1"/>
  <c r="BQ391" i="1"/>
  <c r="BR391" i="1"/>
  <c r="BS391" i="1"/>
  <c r="BT391" i="1"/>
  <c r="BU391" i="1"/>
  <c r="BV391" i="1"/>
  <c r="BW391" i="1"/>
  <c r="BX391" i="1"/>
  <c r="BY391" i="1"/>
  <c r="AW392" i="1"/>
  <c r="AX392" i="1"/>
  <c r="AY392" i="1"/>
  <c r="AZ392" i="1"/>
  <c r="BA392" i="1"/>
  <c r="BB392" i="1"/>
  <c r="BC392" i="1"/>
  <c r="BD392" i="1"/>
  <c r="BE392" i="1"/>
  <c r="BF392" i="1"/>
  <c r="BG392" i="1"/>
  <c r="BH392" i="1"/>
  <c r="BI392" i="1"/>
  <c r="BJ392" i="1"/>
  <c r="BK392" i="1"/>
  <c r="BL392" i="1"/>
  <c r="BM392" i="1"/>
  <c r="BN392" i="1"/>
  <c r="BO392" i="1"/>
  <c r="BP392" i="1"/>
  <c r="BQ392" i="1"/>
  <c r="BR392" i="1"/>
  <c r="BS392" i="1"/>
  <c r="BT392" i="1"/>
  <c r="BU392" i="1"/>
  <c r="BV392" i="1"/>
  <c r="BW392" i="1"/>
  <c r="BX392" i="1"/>
  <c r="BY392" i="1"/>
  <c r="AW393" i="1"/>
  <c r="AX393" i="1"/>
  <c r="AY393" i="1"/>
  <c r="AZ393" i="1"/>
  <c r="BA393" i="1"/>
  <c r="BB393" i="1"/>
  <c r="BC393" i="1"/>
  <c r="BD393" i="1"/>
  <c r="BE393" i="1"/>
  <c r="BF393" i="1"/>
  <c r="BG393" i="1"/>
  <c r="BH393" i="1"/>
  <c r="BI393" i="1"/>
  <c r="BJ393" i="1"/>
  <c r="BK393" i="1"/>
  <c r="BL393" i="1"/>
  <c r="BM393" i="1"/>
  <c r="BN393" i="1"/>
  <c r="BO393" i="1"/>
  <c r="BP393" i="1"/>
  <c r="BQ393" i="1"/>
  <c r="BR393" i="1"/>
  <c r="BS393" i="1"/>
  <c r="BT393" i="1"/>
  <c r="BU393" i="1"/>
  <c r="BV393" i="1"/>
  <c r="BW393" i="1"/>
  <c r="BX393" i="1"/>
  <c r="BY393" i="1"/>
  <c r="AW394" i="1"/>
  <c r="AX394" i="1"/>
  <c r="AY394" i="1"/>
  <c r="AZ394" i="1"/>
  <c r="BA394" i="1"/>
  <c r="BB394" i="1"/>
  <c r="BC394" i="1"/>
  <c r="BD394" i="1"/>
  <c r="BE394" i="1"/>
  <c r="BF394" i="1"/>
  <c r="BG394" i="1"/>
  <c r="BH394" i="1"/>
  <c r="BI394" i="1"/>
  <c r="BJ394" i="1"/>
  <c r="BK394" i="1"/>
  <c r="BL394" i="1"/>
  <c r="BM394" i="1"/>
  <c r="BN394" i="1"/>
  <c r="BO394" i="1"/>
  <c r="BP394" i="1"/>
  <c r="BQ394" i="1"/>
  <c r="BR394" i="1"/>
  <c r="BS394" i="1"/>
  <c r="BT394" i="1"/>
  <c r="BU394" i="1"/>
  <c r="BV394" i="1"/>
  <c r="BW394" i="1"/>
  <c r="BX394" i="1"/>
  <c r="BY394" i="1"/>
  <c r="AW395" i="1"/>
  <c r="AX395" i="1"/>
  <c r="AY395" i="1"/>
  <c r="AZ395" i="1"/>
  <c r="BA395" i="1"/>
  <c r="BB395" i="1"/>
  <c r="BC395" i="1"/>
  <c r="BD395" i="1"/>
  <c r="BE395" i="1"/>
  <c r="BF395" i="1"/>
  <c r="BG395" i="1"/>
  <c r="BH395" i="1"/>
  <c r="BI395" i="1"/>
  <c r="BJ395" i="1"/>
  <c r="BK395" i="1"/>
  <c r="BL395" i="1"/>
  <c r="BM395" i="1"/>
  <c r="BN395" i="1"/>
  <c r="BO395" i="1"/>
  <c r="BP395" i="1"/>
  <c r="BQ395" i="1"/>
  <c r="BR395" i="1"/>
  <c r="BS395" i="1"/>
  <c r="BT395" i="1"/>
  <c r="BU395" i="1"/>
  <c r="BV395" i="1"/>
  <c r="BW395" i="1"/>
  <c r="BX395" i="1"/>
  <c r="BY395" i="1"/>
  <c r="AW396" i="1"/>
  <c r="AX396" i="1"/>
  <c r="AY396" i="1"/>
  <c r="AZ396" i="1"/>
  <c r="BA396" i="1"/>
  <c r="BB396" i="1"/>
  <c r="BC396" i="1"/>
  <c r="BD396" i="1"/>
  <c r="BE396" i="1"/>
  <c r="BF396" i="1"/>
  <c r="BG396" i="1"/>
  <c r="BH396" i="1"/>
  <c r="BI396" i="1"/>
  <c r="BJ396" i="1"/>
  <c r="BK396" i="1"/>
  <c r="BL396" i="1"/>
  <c r="BM396" i="1"/>
  <c r="BN396" i="1"/>
  <c r="BO396" i="1"/>
  <c r="BP396" i="1"/>
  <c r="BQ396" i="1"/>
  <c r="BR396" i="1"/>
  <c r="BS396" i="1"/>
  <c r="BT396" i="1"/>
  <c r="BU396" i="1"/>
  <c r="BV396" i="1"/>
  <c r="BW396" i="1"/>
  <c r="BX396" i="1"/>
  <c r="BY396" i="1"/>
  <c r="AW397" i="1"/>
  <c r="AX397" i="1"/>
  <c r="AY397" i="1"/>
  <c r="AZ397" i="1"/>
  <c r="BA397" i="1"/>
  <c r="BB397" i="1"/>
  <c r="BC397" i="1"/>
  <c r="BD397" i="1"/>
  <c r="BE397" i="1"/>
  <c r="BF397" i="1"/>
  <c r="BG397" i="1"/>
  <c r="BH397" i="1"/>
  <c r="BI397" i="1"/>
  <c r="BJ397" i="1"/>
  <c r="BK397" i="1"/>
  <c r="BL397" i="1"/>
  <c r="BM397" i="1"/>
  <c r="BN397" i="1"/>
  <c r="BO397" i="1"/>
  <c r="BP397" i="1"/>
  <c r="BQ397" i="1"/>
  <c r="BR397" i="1"/>
  <c r="BS397" i="1"/>
  <c r="BT397" i="1"/>
  <c r="BU397" i="1"/>
  <c r="BV397" i="1"/>
  <c r="BW397" i="1"/>
  <c r="BX397" i="1"/>
  <c r="BY397" i="1"/>
  <c r="AW398" i="1"/>
  <c r="AX398" i="1"/>
  <c r="AY398" i="1"/>
  <c r="AZ398" i="1"/>
  <c r="BA398" i="1"/>
  <c r="BB398" i="1"/>
  <c r="BC398" i="1"/>
  <c r="BD398" i="1"/>
  <c r="BE398" i="1"/>
  <c r="BF398" i="1"/>
  <c r="BG398" i="1"/>
  <c r="BH398" i="1"/>
  <c r="BI398" i="1"/>
  <c r="BJ398" i="1"/>
  <c r="BK398" i="1"/>
  <c r="BL398" i="1"/>
  <c r="BM398" i="1"/>
  <c r="BN398" i="1"/>
  <c r="BO398" i="1"/>
  <c r="BP398" i="1"/>
  <c r="BQ398" i="1"/>
  <c r="BR398" i="1"/>
  <c r="BS398" i="1"/>
  <c r="BT398" i="1"/>
  <c r="BU398" i="1"/>
  <c r="BV398" i="1"/>
  <c r="BW398" i="1"/>
  <c r="BX398" i="1"/>
  <c r="BY398" i="1"/>
  <c r="AW399" i="1"/>
  <c r="AX399" i="1"/>
  <c r="AY399" i="1"/>
  <c r="AZ399" i="1"/>
  <c r="BA399" i="1"/>
  <c r="BB399" i="1"/>
  <c r="BC399" i="1"/>
  <c r="BD399" i="1"/>
  <c r="BE399" i="1"/>
  <c r="BF399" i="1"/>
  <c r="BG399" i="1"/>
  <c r="BH399" i="1"/>
  <c r="BI399" i="1"/>
  <c r="BJ399" i="1"/>
  <c r="BK399" i="1"/>
  <c r="BL399" i="1"/>
  <c r="BM399" i="1"/>
  <c r="BN399" i="1"/>
  <c r="BO399" i="1"/>
  <c r="BP399" i="1"/>
  <c r="BQ399" i="1"/>
  <c r="BR399" i="1"/>
  <c r="BS399" i="1"/>
  <c r="BT399" i="1"/>
  <c r="BU399" i="1"/>
  <c r="BV399" i="1"/>
  <c r="BW399" i="1"/>
  <c r="BX399" i="1"/>
  <c r="BY399" i="1"/>
  <c r="AW400" i="1"/>
  <c r="AX400" i="1"/>
  <c r="AY400" i="1"/>
  <c r="AZ400" i="1"/>
  <c r="BA400" i="1"/>
  <c r="BB400" i="1"/>
  <c r="BC400" i="1"/>
  <c r="BD400" i="1"/>
  <c r="BE400" i="1"/>
  <c r="BF400" i="1"/>
  <c r="BG400" i="1"/>
  <c r="BH400" i="1"/>
  <c r="BI400" i="1"/>
  <c r="BJ400" i="1"/>
  <c r="BK400" i="1"/>
  <c r="BL400" i="1"/>
  <c r="BM400" i="1"/>
  <c r="BN400" i="1"/>
  <c r="BO400" i="1"/>
  <c r="BP400" i="1"/>
  <c r="BQ400" i="1"/>
  <c r="BR400" i="1"/>
  <c r="BS400" i="1"/>
  <c r="BT400" i="1"/>
  <c r="BU400" i="1"/>
  <c r="BV400" i="1"/>
  <c r="BW400" i="1"/>
  <c r="BX400" i="1"/>
  <c r="BY400" i="1"/>
  <c r="AW401" i="1"/>
  <c r="AX401" i="1"/>
  <c r="AY401" i="1"/>
  <c r="AZ401" i="1"/>
  <c r="BA401" i="1"/>
  <c r="BB401" i="1"/>
  <c r="BC401" i="1"/>
  <c r="BD401" i="1"/>
  <c r="BE401" i="1"/>
  <c r="BF401" i="1"/>
  <c r="BG401" i="1"/>
  <c r="BH401" i="1"/>
  <c r="BI401" i="1"/>
  <c r="BJ401" i="1"/>
  <c r="BK401" i="1"/>
  <c r="BL401" i="1"/>
  <c r="BM401" i="1"/>
  <c r="BN401" i="1"/>
  <c r="BO401" i="1"/>
  <c r="BP401" i="1"/>
  <c r="BQ401" i="1"/>
  <c r="BR401" i="1"/>
  <c r="BS401" i="1"/>
  <c r="BT401" i="1"/>
  <c r="BU401" i="1"/>
  <c r="BV401" i="1"/>
  <c r="BW401" i="1"/>
  <c r="BX401" i="1"/>
  <c r="BY401" i="1"/>
  <c r="AW402" i="1"/>
  <c r="AX402" i="1"/>
  <c r="AY402" i="1"/>
  <c r="AZ402" i="1"/>
  <c r="BA402" i="1"/>
  <c r="BB402" i="1"/>
  <c r="BC402" i="1"/>
  <c r="BD402" i="1"/>
  <c r="BE402" i="1"/>
  <c r="BF402" i="1"/>
  <c r="BG402" i="1"/>
  <c r="BH402" i="1"/>
  <c r="BI402" i="1"/>
  <c r="BJ402" i="1"/>
  <c r="BK402" i="1"/>
  <c r="BL402" i="1"/>
  <c r="BM402" i="1"/>
  <c r="BN402" i="1"/>
  <c r="BO402" i="1"/>
  <c r="BP402" i="1"/>
  <c r="BQ402" i="1"/>
  <c r="BR402" i="1"/>
  <c r="BS402" i="1"/>
  <c r="BT402" i="1"/>
  <c r="BU402" i="1"/>
  <c r="BV402" i="1"/>
  <c r="BW402" i="1"/>
  <c r="BX402" i="1"/>
  <c r="BY402" i="1"/>
  <c r="AW403" i="1"/>
  <c r="AX403" i="1"/>
  <c r="AY403" i="1"/>
  <c r="AZ403" i="1"/>
  <c r="BA403" i="1"/>
  <c r="BB403" i="1"/>
  <c r="BC403" i="1"/>
  <c r="BD403" i="1"/>
  <c r="BE403" i="1"/>
  <c r="BF403" i="1"/>
  <c r="BG403" i="1"/>
  <c r="BH403" i="1"/>
  <c r="BI403" i="1"/>
  <c r="BJ403" i="1"/>
  <c r="BK403" i="1"/>
  <c r="BL403" i="1"/>
  <c r="BM403" i="1"/>
  <c r="BN403" i="1"/>
  <c r="BO403" i="1"/>
  <c r="BP403" i="1"/>
  <c r="BQ403" i="1"/>
  <c r="BR403" i="1"/>
  <c r="BS403" i="1"/>
  <c r="BT403" i="1"/>
  <c r="BU403" i="1"/>
  <c r="BV403" i="1"/>
  <c r="BW403" i="1"/>
  <c r="BX403" i="1"/>
  <c r="BY403" i="1"/>
  <c r="AW404" i="1"/>
  <c r="AX404" i="1"/>
  <c r="AY404" i="1"/>
  <c r="AZ404" i="1"/>
  <c r="BA404" i="1"/>
  <c r="BB404" i="1"/>
  <c r="BC404" i="1"/>
  <c r="BD404" i="1"/>
  <c r="BE404" i="1"/>
  <c r="BF404" i="1"/>
  <c r="BG404" i="1"/>
  <c r="BH404" i="1"/>
  <c r="BI404" i="1"/>
  <c r="BJ404" i="1"/>
  <c r="BK404" i="1"/>
  <c r="BL404" i="1"/>
  <c r="BM404" i="1"/>
  <c r="BN404" i="1"/>
  <c r="BO404" i="1"/>
  <c r="BP404" i="1"/>
  <c r="BQ404" i="1"/>
  <c r="BR404" i="1"/>
  <c r="BS404" i="1"/>
  <c r="BT404" i="1"/>
  <c r="BU404" i="1"/>
  <c r="BV404" i="1"/>
  <c r="BW404" i="1"/>
  <c r="BX404" i="1"/>
  <c r="BY404" i="1"/>
  <c r="AW405" i="1"/>
  <c r="AX405" i="1"/>
  <c r="AY405" i="1"/>
  <c r="AZ405" i="1"/>
  <c r="BA405" i="1"/>
  <c r="BB405" i="1"/>
  <c r="BC405" i="1"/>
  <c r="BD405" i="1"/>
  <c r="BE405" i="1"/>
  <c r="BF405" i="1"/>
  <c r="BG405" i="1"/>
  <c r="BH405" i="1"/>
  <c r="BI405" i="1"/>
  <c r="BJ405" i="1"/>
  <c r="BK405" i="1"/>
  <c r="BL405" i="1"/>
  <c r="BM405" i="1"/>
  <c r="BN405" i="1"/>
  <c r="BO405" i="1"/>
  <c r="BP405" i="1"/>
  <c r="BQ405" i="1"/>
  <c r="BR405" i="1"/>
  <c r="BS405" i="1"/>
  <c r="BT405" i="1"/>
  <c r="BU405" i="1"/>
  <c r="BV405" i="1"/>
  <c r="BW405" i="1"/>
  <c r="BX405" i="1"/>
  <c r="BY405" i="1"/>
  <c r="AW406" i="1"/>
  <c r="AX406" i="1"/>
  <c r="AY406" i="1"/>
  <c r="AZ406" i="1"/>
  <c r="BA406" i="1"/>
  <c r="BB406" i="1"/>
  <c r="BC406" i="1"/>
  <c r="BD406" i="1"/>
  <c r="BE406" i="1"/>
  <c r="BF406" i="1"/>
  <c r="BG406" i="1"/>
  <c r="BH406" i="1"/>
  <c r="BI406" i="1"/>
  <c r="BJ406" i="1"/>
  <c r="BK406" i="1"/>
  <c r="BL406" i="1"/>
  <c r="BM406" i="1"/>
  <c r="BN406" i="1"/>
  <c r="BO406" i="1"/>
  <c r="BP406" i="1"/>
  <c r="BQ406" i="1"/>
  <c r="BR406" i="1"/>
  <c r="BS406" i="1"/>
  <c r="BT406" i="1"/>
  <c r="BU406" i="1"/>
  <c r="BV406" i="1"/>
  <c r="BW406" i="1"/>
  <c r="BX406" i="1"/>
  <c r="BY406" i="1"/>
  <c r="AW407" i="1"/>
  <c r="AX407" i="1"/>
  <c r="AY407" i="1"/>
  <c r="AZ407" i="1"/>
  <c r="BA407" i="1"/>
  <c r="BB407" i="1"/>
  <c r="BC407" i="1"/>
  <c r="BD407" i="1"/>
  <c r="BE407" i="1"/>
  <c r="BF407" i="1"/>
  <c r="BG407" i="1"/>
  <c r="BH407" i="1"/>
  <c r="BI407" i="1"/>
  <c r="BJ407" i="1"/>
  <c r="BK407" i="1"/>
  <c r="BL407" i="1"/>
  <c r="BM407" i="1"/>
  <c r="BN407" i="1"/>
  <c r="BO407" i="1"/>
  <c r="BP407" i="1"/>
  <c r="BQ407" i="1"/>
  <c r="BR407" i="1"/>
  <c r="BS407" i="1"/>
  <c r="BT407" i="1"/>
  <c r="BU407" i="1"/>
  <c r="BV407" i="1"/>
  <c r="BW407" i="1"/>
  <c r="BX407" i="1"/>
  <c r="BY407" i="1"/>
  <c r="AW408" i="1"/>
  <c r="AX408" i="1"/>
  <c r="AY408" i="1"/>
  <c r="AZ408" i="1"/>
  <c r="BA408" i="1"/>
  <c r="BB408" i="1"/>
  <c r="BC408" i="1"/>
  <c r="BD408" i="1"/>
  <c r="BE408" i="1"/>
  <c r="BF408" i="1"/>
  <c r="BG408" i="1"/>
  <c r="BH408" i="1"/>
  <c r="BI408" i="1"/>
  <c r="BJ408" i="1"/>
  <c r="BK408" i="1"/>
  <c r="BL408" i="1"/>
  <c r="BM408" i="1"/>
  <c r="BN408" i="1"/>
  <c r="BO408" i="1"/>
  <c r="BP408" i="1"/>
  <c r="BQ408" i="1"/>
  <c r="BR408" i="1"/>
  <c r="BS408" i="1"/>
  <c r="BT408" i="1"/>
  <c r="BU408" i="1"/>
  <c r="BV408" i="1"/>
  <c r="BW408" i="1"/>
  <c r="BX408" i="1"/>
  <c r="BY408" i="1"/>
  <c r="AW409" i="1"/>
  <c r="AX409" i="1"/>
  <c r="AY409" i="1"/>
  <c r="AZ409" i="1"/>
  <c r="BA409" i="1"/>
  <c r="BB409" i="1"/>
  <c r="BC409" i="1"/>
  <c r="BD409" i="1"/>
  <c r="BE409" i="1"/>
  <c r="BF409" i="1"/>
  <c r="BG409" i="1"/>
  <c r="BH409" i="1"/>
  <c r="BI409" i="1"/>
  <c r="BJ409" i="1"/>
  <c r="BK409" i="1"/>
  <c r="BL409" i="1"/>
  <c r="BM409" i="1"/>
  <c r="BN409" i="1"/>
  <c r="BO409" i="1"/>
  <c r="BP409" i="1"/>
  <c r="BQ409" i="1"/>
  <c r="BR409" i="1"/>
  <c r="BS409" i="1"/>
  <c r="BT409" i="1"/>
  <c r="BU409" i="1"/>
  <c r="BV409" i="1"/>
  <c r="BW409" i="1"/>
  <c r="BX409" i="1"/>
  <c r="BY409" i="1"/>
  <c r="AW410" i="1"/>
  <c r="AX410" i="1"/>
  <c r="AY410" i="1"/>
  <c r="AZ410" i="1"/>
  <c r="BA410" i="1"/>
  <c r="BB410" i="1"/>
  <c r="BC410" i="1"/>
  <c r="BD410" i="1"/>
  <c r="BE410" i="1"/>
  <c r="BF410" i="1"/>
  <c r="BG410" i="1"/>
  <c r="BH410" i="1"/>
  <c r="BI410" i="1"/>
  <c r="BJ410" i="1"/>
  <c r="BK410" i="1"/>
  <c r="BL410" i="1"/>
  <c r="BM410" i="1"/>
  <c r="BN410" i="1"/>
  <c r="BO410" i="1"/>
  <c r="BP410" i="1"/>
  <c r="BQ410" i="1"/>
  <c r="BR410" i="1"/>
  <c r="BS410" i="1"/>
  <c r="BT410" i="1"/>
  <c r="BU410" i="1"/>
  <c r="BV410" i="1"/>
  <c r="BW410" i="1"/>
  <c r="BX410" i="1"/>
  <c r="BY410" i="1"/>
  <c r="AW411" i="1"/>
  <c r="AX411" i="1"/>
  <c r="AY411" i="1"/>
  <c r="AZ411" i="1"/>
  <c r="BA411" i="1"/>
  <c r="BB411" i="1"/>
  <c r="BC411" i="1"/>
  <c r="BD411" i="1"/>
  <c r="BE411" i="1"/>
  <c r="BF411" i="1"/>
  <c r="BG411" i="1"/>
  <c r="BH411" i="1"/>
  <c r="BI411" i="1"/>
  <c r="BJ411" i="1"/>
  <c r="BK411" i="1"/>
  <c r="BL411" i="1"/>
  <c r="BM411" i="1"/>
  <c r="BN411" i="1"/>
  <c r="BO411" i="1"/>
  <c r="BP411" i="1"/>
  <c r="BQ411" i="1"/>
  <c r="BR411" i="1"/>
  <c r="BS411" i="1"/>
  <c r="BT411" i="1"/>
  <c r="BU411" i="1"/>
  <c r="BV411" i="1"/>
  <c r="BW411" i="1"/>
  <c r="BX411" i="1"/>
  <c r="BY411" i="1"/>
  <c r="AW412" i="1"/>
  <c r="AX412" i="1"/>
  <c r="AY412" i="1"/>
  <c r="AZ412" i="1"/>
  <c r="BA412" i="1"/>
  <c r="BB412" i="1"/>
  <c r="BC412" i="1"/>
  <c r="BD412" i="1"/>
  <c r="BE412" i="1"/>
  <c r="BF412" i="1"/>
  <c r="BG412" i="1"/>
  <c r="BH412" i="1"/>
  <c r="BI412" i="1"/>
  <c r="BJ412" i="1"/>
  <c r="BK412" i="1"/>
  <c r="BL412" i="1"/>
  <c r="BM412" i="1"/>
  <c r="BN412" i="1"/>
  <c r="BO412" i="1"/>
  <c r="BP412" i="1"/>
  <c r="BQ412" i="1"/>
  <c r="BR412" i="1"/>
  <c r="BS412" i="1"/>
  <c r="BT412" i="1"/>
  <c r="BU412" i="1"/>
  <c r="BV412" i="1"/>
  <c r="BW412" i="1"/>
  <c r="BX412" i="1"/>
  <c r="BY412" i="1"/>
  <c r="AW413" i="1"/>
  <c r="AX413" i="1"/>
  <c r="AY413" i="1"/>
  <c r="AZ413" i="1"/>
  <c r="BA413" i="1"/>
  <c r="BB413" i="1"/>
  <c r="BC413" i="1"/>
  <c r="BD413" i="1"/>
  <c r="BE413" i="1"/>
  <c r="BF413" i="1"/>
  <c r="BG413" i="1"/>
  <c r="BH413" i="1"/>
  <c r="BI413" i="1"/>
  <c r="BJ413" i="1"/>
  <c r="BK413" i="1"/>
  <c r="BL413" i="1"/>
  <c r="BM413" i="1"/>
  <c r="BN413" i="1"/>
  <c r="BO413" i="1"/>
  <c r="BP413" i="1"/>
  <c r="BQ413" i="1"/>
  <c r="BR413" i="1"/>
  <c r="BS413" i="1"/>
  <c r="BT413" i="1"/>
  <c r="BU413" i="1"/>
  <c r="BV413" i="1"/>
  <c r="BW413" i="1"/>
  <c r="BX413" i="1"/>
  <c r="BY413" i="1"/>
  <c r="AW414" i="1"/>
  <c r="AX414" i="1"/>
  <c r="AY414" i="1"/>
  <c r="AZ414" i="1"/>
  <c r="BA414" i="1"/>
  <c r="BB414" i="1"/>
  <c r="BC414" i="1"/>
  <c r="BD414" i="1"/>
  <c r="BE414" i="1"/>
  <c r="BF414" i="1"/>
  <c r="BG414" i="1"/>
  <c r="BH414" i="1"/>
  <c r="BI414" i="1"/>
  <c r="BJ414" i="1"/>
  <c r="BK414" i="1"/>
  <c r="BL414" i="1"/>
  <c r="BM414" i="1"/>
  <c r="BN414" i="1"/>
  <c r="BO414" i="1"/>
  <c r="BP414" i="1"/>
  <c r="BQ414" i="1"/>
  <c r="BR414" i="1"/>
  <c r="BS414" i="1"/>
  <c r="BT414" i="1"/>
  <c r="BU414" i="1"/>
  <c r="BV414" i="1"/>
  <c r="BW414" i="1"/>
  <c r="BX414" i="1"/>
  <c r="BY414" i="1"/>
  <c r="AW415" i="1"/>
  <c r="AX415" i="1"/>
  <c r="AY415" i="1"/>
  <c r="AZ415" i="1"/>
  <c r="BA415" i="1"/>
  <c r="BB415" i="1"/>
  <c r="BC415" i="1"/>
  <c r="BD415" i="1"/>
  <c r="BE415" i="1"/>
  <c r="BF415" i="1"/>
  <c r="BG415" i="1"/>
  <c r="BH415" i="1"/>
  <c r="BI415" i="1"/>
  <c r="BJ415" i="1"/>
  <c r="BK415" i="1"/>
  <c r="BL415" i="1"/>
  <c r="BM415" i="1"/>
  <c r="BN415" i="1"/>
  <c r="BO415" i="1"/>
  <c r="BP415" i="1"/>
  <c r="BQ415" i="1"/>
  <c r="BR415" i="1"/>
  <c r="BS415" i="1"/>
  <c r="BT415" i="1"/>
  <c r="BU415" i="1"/>
  <c r="BV415" i="1"/>
  <c r="BW415" i="1"/>
  <c r="BX415" i="1"/>
  <c r="BY415" i="1"/>
  <c r="AW416" i="1"/>
  <c r="AX416" i="1"/>
  <c r="AY416" i="1"/>
  <c r="AZ416" i="1"/>
  <c r="BA416" i="1"/>
  <c r="BB416" i="1"/>
  <c r="BC416" i="1"/>
  <c r="BD416" i="1"/>
  <c r="BE416" i="1"/>
  <c r="BF416" i="1"/>
  <c r="BG416" i="1"/>
  <c r="BH416" i="1"/>
  <c r="BI416" i="1"/>
  <c r="BJ416" i="1"/>
  <c r="BK416" i="1"/>
  <c r="BL416" i="1"/>
  <c r="BM416" i="1"/>
  <c r="BN416" i="1"/>
  <c r="BO416" i="1"/>
  <c r="BP416" i="1"/>
  <c r="BQ416" i="1"/>
  <c r="BR416" i="1"/>
  <c r="BS416" i="1"/>
  <c r="BT416" i="1"/>
  <c r="BU416" i="1"/>
  <c r="BV416" i="1"/>
  <c r="BW416" i="1"/>
  <c r="BX416" i="1"/>
  <c r="BY416" i="1"/>
  <c r="AW417" i="1"/>
  <c r="AX417" i="1"/>
  <c r="AY417" i="1"/>
  <c r="AZ417" i="1"/>
  <c r="BA417" i="1"/>
  <c r="BB417" i="1"/>
  <c r="BC417" i="1"/>
  <c r="BD417" i="1"/>
  <c r="BE417" i="1"/>
  <c r="BF417" i="1"/>
  <c r="BG417" i="1"/>
  <c r="BH417" i="1"/>
  <c r="BI417" i="1"/>
  <c r="BJ417" i="1"/>
  <c r="BK417" i="1"/>
  <c r="BL417" i="1"/>
  <c r="BM417" i="1"/>
  <c r="BN417" i="1"/>
  <c r="BO417" i="1"/>
  <c r="BP417" i="1"/>
  <c r="BQ417" i="1"/>
  <c r="BR417" i="1"/>
  <c r="BS417" i="1"/>
  <c r="BT417" i="1"/>
  <c r="BU417" i="1"/>
  <c r="BV417" i="1"/>
  <c r="BW417" i="1"/>
  <c r="BX417" i="1"/>
  <c r="BY417" i="1"/>
  <c r="AW418" i="1"/>
  <c r="AX418" i="1"/>
  <c r="AY418" i="1"/>
  <c r="AZ418" i="1"/>
  <c r="BA418" i="1"/>
  <c r="BB418" i="1"/>
  <c r="BC418" i="1"/>
  <c r="BD418" i="1"/>
  <c r="BE418" i="1"/>
  <c r="BF418" i="1"/>
  <c r="BG418" i="1"/>
  <c r="BH418" i="1"/>
  <c r="BI418" i="1"/>
  <c r="BJ418" i="1"/>
  <c r="BK418" i="1"/>
  <c r="BL418" i="1"/>
  <c r="BM418" i="1"/>
  <c r="BN418" i="1"/>
  <c r="BO418" i="1"/>
  <c r="BP418" i="1"/>
  <c r="BQ418" i="1"/>
  <c r="BR418" i="1"/>
  <c r="BS418" i="1"/>
  <c r="BT418" i="1"/>
  <c r="BU418" i="1"/>
  <c r="BV418" i="1"/>
  <c r="BW418" i="1"/>
  <c r="BX418" i="1"/>
  <c r="BY418" i="1"/>
  <c r="AW419" i="1"/>
  <c r="AX419" i="1"/>
  <c r="AY419" i="1"/>
  <c r="AZ419" i="1"/>
  <c r="BA419" i="1"/>
  <c r="BB419" i="1"/>
  <c r="BC419" i="1"/>
  <c r="BD419" i="1"/>
  <c r="BE419" i="1"/>
  <c r="BF419" i="1"/>
  <c r="BG419" i="1"/>
  <c r="BH419" i="1"/>
  <c r="BI419" i="1"/>
  <c r="BJ419" i="1"/>
  <c r="BK419" i="1"/>
  <c r="BL419" i="1"/>
  <c r="BM419" i="1"/>
  <c r="BN419" i="1"/>
  <c r="BO419" i="1"/>
  <c r="BP419" i="1"/>
  <c r="BQ419" i="1"/>
  <c r="BR419" i="1"/>
  <c r="BS419" i="1"/>
  <c r="BT419" i="1"/>
  <c r="BU419" i="1"/>
  <c r="BV419" i="1"/>
  <c r="BW419" i="1"/>
  <c r="BX419" i="1"/>
  <c r="BY419" i="1"/>
  <c r="AW420" i="1"/>
  <c r="AX420" i="1"/>
  <c r="AY420" i="1"/>
  <c r="AZ420" i="1"/>
  <c r="BA420" i="1"/>
  <c r="BB420" i="1"/>
  <c r="BC420" i="1"/>
  <c r="BD420" i="1"/>
  <c r="BE420" i="1"/>
  <c r="BF420" i="1"/>
  <c r="BG420" i="1"/>
  <c r="BH420" i="1"/>
  <c r="BI420" i="1"/>
  <c r="BJ420" i="1"/>
  <c r="BK420" i="1"/>
  <c r="BL420" i="1"/>
  <c r="BM420" i="1"/>
  <c r="BN420" i="1"/>
  <c r="BO420" i="1"/>
  <c r="BP420" i="1"/>
  <c r="BQ420" i="1"/>
  <c r="BR420" i="1"/>
  <c r="BS420" i="1"/>
  <c r="BT420" i="1"/>
  <c r="BU420" i="1"/>
  <c r="BV420" i="1"/>
  <c r="BW420" i="1"/>
  <c r="BX420" i="1"/>
  <c r="BY420" i="1"/>
  <c r="AW421" i="1"/>
  <c r="AX421" i="1"/>
  <c r="AY421" i="1"/>
  <c r="AZ421" i="1"/>
  <c r="BA421" i="1"/>
  <c r="BB421" i="1"/>
  <c r="BC421" i="1"/>
  <c r="BD421" i="1"/>
  <c r="BE421" i="1"/>
  <c r="BF421" i="1"/>
  <c r="BG421" i="1"/>
  <c r="BH421" i="1"/>
  <c r="BI421" i="1"/>
  <c r="BJ421" i="1"/>
  <c r="BK421" i="1"/>
  <c r="BL421" i="1"/>
  <c r="BM421" i="1"/>
  <c r="BN421" i="1"/>
  <c r="BO421" i="1"/>
  <c r="BP421" i="1"/>
  <c r="BQ421" i="1"/>
  <c r="BR421" i="1"/>
  <c r="BS421" i="1"/>
  <c r="BT421" i="1"/>
  <c r="BU421" i="1"/>
  <c r="BV421" i="1"/>
  <c r="BW421" i="1"/>
  <c r="BX421" i="1"/>
  <c r="BY421" i="1"/>
  <c r="AW422" i="1"/>
  <c r="AX422" i="1"/>
  <c r="AY422" i="1"/>
  <c r="AZ422" i="1"/>
  <c r="BA422" i="1"/>
  <c r="BB422" i="1"/>
  <c r="BC422" i="1"/>
  <c r="BD422" i="1"/>
  <c r="BE422" i="1"/>
  <c r="BF422" i="1"/>
  <c r="BG422" i="1"/>
  <c r="BH422" i="1"/>
  <c r="BI422" i="1"/>
  <c r="BJ422" i="1"/>
  <c r="BK422" i="1"/>
  <c r="BL422" i="1"/>
  <c r="BM422" i="1"/>
  <c r="BN422" i="1"/>
  <c r="BO422" i="1"/>
  <c r="BP422" i="1"/>
  <c r="BQ422" i="1"/>
  <c r="BR422" i="1"/>
  <c r="BS422" i="1"/>
  <c r="BT422" i="1"/>
  <c r="BU422" i="1"/>
  <c r="BV422" i="1"/>
  <c r="BW422" i="1"/>
  <c r="BX422" i="1"/>
  <c r="BY422" i="1"/>
  <c r="AW423" i="1"/>
  <c r="AX423" i="1"/>
  <c r="AY423" i="1"/>
  <c r="AZ423" i="1"/>
  <c r="BA423" i="1"/>
  <c r="BB423" i="1"/>
  <c r="BC423" i="1"/>
  <c r="BD423" i="1"/>
  <c r="BE423" i="1"/>
  <c r="BF423" i="1"/>
  <c r="BG423" i="1"/>
  <c r="BH423" i="1"/>
  <c r="BI423" i="1"/>
  <c r="BJ423" i="1"/>
  <c r="BK423" i="1"/>
  <c r="BL423" i="1"/>
  <c r="BM423" i="1"/>
  <c r="BN423" i="1"/>
  <c r="BO423" i="1"/>
  <c r="BP423" i="1"/>
  <c r="BQ423" i="1"/>
  <c r="BR423" i="1"/>
  <c r="BS423" i="1"/>
  <c r="BT423" i="1"/>
  <c r="BU423" i="1"/>
  <c r="BV423" i="1"/>
  <c r="BW423" i="1"/>
  <c r="BX423" i="1"/>
  <c r="BY423" i="1"/>
  <c r="AW424" i="1"/>
  <c r="AX424" i="1"/>
  <c r="AY424" i="1"/>
  <c r="AZ424" i="1"/>
  <c r="BA424" i="1"/>
  <c r="BB424" i="1"/>
  <c r="BC424" i="1"/>
  <c r="BD424" i="1"/>
  <c r="BE424" i="1"/>
  <c r="BF424" i="1"/>
  <c r="BG424" i="1"/>
  <c r="BH424" i="1"/>
  <c r="BI424" i="1"/>
  <c r="BJ424" i="1"/>
  <c r="BK424" i="1"/>
  <c r="BL424" i="1"/>
  <c r="BM424" i="1"/>
  <c r="BN424" i="1"/>
  <c r="BO424" i="1"/>
  <c r="BP424" i="1"/>
  <c r="BQ424" i="1"/>
  <c r="BR424" i="1"/>
  <c r="BS424" i="1"/>
  <c r="BT424" i="1"/>
  <c r="BU424" i="1"/>
  <c r="BV424" i="1"/>
  <c r="BW424" i="1"/>
  <c r="BX424" i="1"/>
  <c r="BY424" i="1"/>
  <c r="AW425" i="1"/>
  <c r="AX425" i="1"/>
  <c r="AY425" i="1"/>
  <c r="AZ425" i="1"/>
  <c r="BA425" i="1"/>
  <c r="BB425" i="1"/>
  <c r="BC425" i="1"/>
  <c r="BD425" i="1"/>
  <c r="BE425" i="1"/>
  <c r="BF425" i="1"/>
  <c r="BG425" i="1"/>
  <c r="BH425" i="1"/>
  <c r="BI425" i="1"/>
  <c r="BJ425" i="1"/>
  <c r="BK425" i="1"/>
  <c r="BL425" i="1"/>
  <c r="BM425" i="1"/>
  <c r="BN425" i="1"/>
  <c r="BO425" i="1"/>
  <c r="BP425" i="1"/>
  <c r="BQ425" i="1"/>
  <c r="BR425" i="1"/>
  <c r="BS425" i="1"/>
  <c r="BT425" i="1"/>
  <c r="BU425" i="1"/>
  <c r="BV425" i="1"/>
  <c r="BW425" i="1"/>
  <c r="BX425" i="1"/>
  <c r="BY425" i="1"/>
  <c r="AW426" i="1"/>
  <c r="AX426" i="1"/>
  <c r="AY426" i="1"/>
  <c r="AZ426" i="1"/>
  <c r="BA426" i="1"/>
  <c r="BB426" i="1"/>
  <c r="BC426" i="1"/>
  <c r="BD426" i="1"/>
  <c r="BE426" i="1"/>
  <c r="BF426" i="1"/>
  <c r="BG426" i="1"/>
  <c r="BH426" i="1"/>
  <c r="BI426" i="1"/>
  <c r="BJ426" i="1"/>
  <c r="BK426" i="1"/>
  <c r="BL426" i="1"/>
  <c r="BM426" i="1"/>
  <c r="BN426" i="1"/>
  <c r="BO426" i="1"/>
  <c r="BP426" i="1"/>
  <c r="BQ426" i="1"/>
  <c r="BR426" i="1"/>
  <c r="BS426" i="1"/>
  <c r="BT426" i="1"/>
  <c r="BU426" i="1"/>
  <c r="BV426" i="1"/>
  <c r="BW426" i="1"/>
  <c r="BX426" i="1"/>
  <c r="BY426" i="1"/>
  <c r="AW427" i="1"/>
  <c r="AX427" i="1"/>
  <c r="AY427" i="1"/>
  <c r="AZ427" i="1"/>
  <c r="BA427" i="1"/>
  <c r="BB427" i="1"/>
  <c r="BC427" i="1"/>
  <c r="BD427" i="1"/>
  <c r="BE427" i="1"/>
  <c r="BF427" i="1"/>
  <c r="BG427" i="1"/>
  <c r="BH427" i="1"/>
  <c r="BI427" i="1"/>
  <c r="BJ427" i="1"/>
  <c r="BK427" i="1"/>
  <c r="BL427" i="1"/>
  <c r="BM427" i="1"/>
  <c r="BN427" i="1"/>
  <c r="BO427" i="1"/>
  <c r="BP427" i="1"/>
  <c r="BQ427" i="1"/>
  <c r="BR427" i="1"/>
  <c r="BS427" i="1"/>
  <c r="BT427" i="1"/>
  <c r="BU427" i="1"/>
  <c r="BV427" i="1"/>
  <c r="BW427" i="1"/>
  <c r="BX427" i="1"/>
  <c r="BY427" i="1"/>
  <c r="AW428" i="1"/>
  <c r="AX428" i="1"/>
  <c r="AY428" i="1"/>
  <c r="AZ428" i="1"/>
  <c r="BA428" i="1"/>
  <c r="BB428" i="1"/>
  <c r="BC428" i="1"/>
  <c r="BD428" i="1"/>
  <c r="BE428" i="1"/>
  <c r="BF428" i="1"/>
  <c r="BG428" i="1"/>
  <c r="BH428" i="1"/>
  <c r="BI428" i="1"/>
  <c r="BJ428" i="1"/>
  <c r="BK428" i="1"/>
  <c r="BL428" i="1"/>
  <c r="BM428" i="1"/>
  <c r="BN428" i="1"/>
  <c r="BO428" i="1"/>
  <c r="BP428" i="1"/>
  <c r="BQ428" i="1"/>
  <c r="BR428" i="1"/>
  <c r="BS428" i="1"/>
  <c r="BT428" i="1"/>
  <c r="BU428" i="1"/>
  <c r="BV428" i="1"/>
  <c r="BW428" i="1"/>
  <c r="BX428" i="1"/>
  <c r="BY428" i="1"/>
  <c r="AW429" i="1"/>
  <c r="AX429" i="1"/>
  <c r="AY429" i="1"/>
  <c r="AZ429" i="1"/>
  <c r="BA429" i="1"/>
  <c r="BB429" i="1"/>
  <c r="BC429" i="1"/>
  <c r="BD429" i="1"/>
  <c r="BE429" i="1"/>
  <c r="BF429" i="1"/>
  <c r="BG429" i="1"/>
  <c r="BH429" i="1"/>
  <c r="BI429" i="1"/>
  <c r="BJ429" i="1"/>
  <c r="BK429" i="1"/>
  <c r="BL429" i="1"/>
  <c r="BM429" i="1"/>
  <c r="BN429" i="1"/>
  <c r="BO429" i="1"/>
  <c r="BP429" i="1"/>
  <c r="BQ429" i="1"/>
  <c r="BR429" i="1"/>
  <c r="BS429" i="1"/>
  <c r="BT429" i="1"/>
  <c r="BU429" i="1"/>
  <c r="BV429" i="1"/>
  <c r="BW429" i="1"/>
  <c r="BX429" i="1"/>
  <c r="BY429" i="1"/>
  <c r="AW430" i="1"/>
  <c r="AX430" i="1"/>
  <c r="AY430" i="1"/>
  <c r="AZ430" i="1"/>
  <c r="BA430" i="1"/>
  <c r="BB430" i="1"/>
  <c r="BC430" i="1"/>
  <c r="BD430" i="1"/>
  <c r="BE430" i="1"/>
  <c r="BF430" i="1"/>
  <c r="BG430" i="1"/>
  <c r="BH430" i="1"/>
  <c r="BI430" i="1"/>
  <c r="BJ430" i="1"/>
  <c r="BK430" i="1"/>
  <c r="BL430" i="1"/>
  <c r="BM430" i="1"/>
  <c r="BN430" i="1"/>
  <c r="BO430" i="1"/>
  <c r="BP430" i="1"/>
  <c r="BQ430" i="1"/>
  <c r="BR430" i="1"/>
  <c r="BS430" i="1"/>
  <c r="BT430" i="1"/>
  <c r="BU430" i="1"/>
  <c r="BV430" i="1"/>
  <c r="BW430" i="1"/>
  <c r="BX430" i="1"/>
  <c r="BY430" i="1"/>
  <c r="AW431" i="1"/>
  <c r="AX431" i="1"/>
  <c r="AY431" i="1"/>
  <c r="AZ431" i="1"/>
  <c r="BA431" i="1"/>
  <c r="BB431" i="1"/>
  <c r="BC431" i="1"/>
  <c r="BD431" i="1"/>
  <c r="BE431" i="1"/>
  <c r="BF431" i="1"/>
  <c r="BG431" i="1"/>
  <c r="BH431" i="1"/>
  <c r="BI431" i="1"/>
  <c r="BJ431" i="1"/>
  <c r="BK431" i="1"/>
  <c r="BL431" i="1"/>
  <c r="BM431" i="1"/>
  <c r="BN431" i="1"/>
  <c r="BO431" i="1"/>
  <c r="BP431" i="1"/>
  <c r="BQ431" i="1"/>
  <c r="BR431" i="1"/>
  <c r="BS431" i="1"/>
  <c r="BT431" i="1"/>
  <c r="BU431" i="1"/>
  <c r="BV431" i="1"/>
  <c r="BW431" i="1"/>
  <c r="BX431" i="1"/>
  <c r="BY431" i="1"/>
  <c r="AW432" i="1"/>
  <c r="AX432" i="1"/>
  <c r="AY432" i="1"/>
  <c r="AZ432" i="1"/>
  <c r="BA432" i="1"/>
  <c r="BB432" i="1"/>
  <c r="BC432" i="1"/>
  <c r="BD432" i="1"/>
  <c r="BE432" i="1"/>
  <c r="BF432" i="1"/>
  <c r="BG432" i="1"/>
  <c r="BH432" i="1"/>
  <c r="BI432" i="1"/>
  <c r="BJ432" i="1"/>
  <c r="BK432" i="1"/>
  <c r="BL432" i="1"/>
  <c r="BM432" i="1"/>
  <c r="BN432" i="1"/>
  <c r="BO432" i="1"/>
  <c r="BP432" i="1"/>
  <c r="BQ432" i="1"/>
  <c r="BR432" i="1"/>
  <c r="BS432" i="1"/>
  <c r="BT432" i="1"/>
  <c r="BU432" i="1"/>
  <c r="BV432" i="1"/>
  <c r="BW432" i="1"/>
  <c r="BX432" i="1"/>
  <c r="BY432" i="1"/>
  <c r="AW433" i="1"/>
  <c r="AX433" i="1"/>
  <c r="AY433" i="1"/>
  <c r="AZ433" i="1"/>
  <c r="BA433" i="1"/>
  <c r="BB433" i="1"/>
  <c r="BC433" i="1"/>
  <c r="BD433" i="1"/>
  <c r="BE433" i="1"/>
  <c r="BF433" i="1"/>
  <c r="BG433" i="1"/>
  <c r="BH433" i="1"/>
  <c r="BI433" i="1"/>
  <c r="BJ433" i="1"/>
  <c r="BK433" i="1"/>
  <c r="BL433" i="1"/>
  <c r="BM433" i="1"/>
  <c r="BN433" i="1"/>
  <c r="BO433" i="1"/>
  <c r="BP433" i="1"/>
  <c r="BQ433" i="1"/>
  <c r="BR433" i="1"/>
  <c r="BS433" i="1"/>
  <c r="BT433" i="1"/>
  <c r="BU433" i="1"/>
  <c r="BV433" i="1"/>
  <c r="BW433" i="1"/>
  <c r="BX433" i="1"/>
  <c r="BY433" i="1"/>
  <c r="AW434" i="1"/>
  <c r="AX434" i="1"/>
  <c r="AY434" i="1"/>
  <c r="AZ434" i="1"/>
  <c r="BA434" i="1"/>
  <c r="BB434" i="1"/>
  <c r="BC434" i="1"/>
  <c r="BD434" i="1"/>
  <c r="BE434" i="1"/>
  <c r="BF434" i="1"/>
  <c r="BG434" i="1"/>
  <c r="BH434" i="1"/>
  <c r="BI434" i="1"/>
  <c r="BJ434" i="1"/>
  <c r="BK434" i="1"/>
  <c r="BL434" i="1"/>
  <c r="BM434" i="1"/>
  <c r="BN434" i="1"/>
  <c r="BO434" i="1"/>
  <c r="BP434" i="1"/>
  <c r="BQ434" i="1"/>
  <c r="BR434" i="1"/>
  <c r="BS434" i="1"/>
  <c r="BT434" i="1"/>
  <c r="BU434" i="1"/>
  <c r="BV434" i="1"/>
  <c r="BW434" i="1"/>
  <c r="BX434" i="1"/>
  <c r="BY434" i="1"/>
  <c r="AW435" i="1"/>
  <c r="AX435" i="1"/>
  <c r="AY435" i="1"/>
  <c r="AZ435" i="1"/>
  <c r="BA435" i="1"/>
  <c r="BB435" i="1"/>
  <c r="BC435" i="1"/>
  <c r="BD435" i="1"/>
  <c r="BE435" i="1"/>
  <c r="BF435" i="1"/>
  <c r="BG435" i="1"/>
  <c r="BH435" i="1"/>
  <c r="BI435" i="1"/>
  <c r="BJ435" i="1"/>
  <c r="BK435" i="1"/>
  <c r="BL435" i="1"/>
  <c r="BM435" i="1"/>
  <c r="BN435" i="1"/>
  <c r="BO435" i="1"/>
  <c r="BP435" i="1"/>
  <c r="BQ435" i="1"/>
  <c r="BR435" i="1"/>
  <c r="BS435" i="1"/>
  <c r="BT435" i="1"/>
  <c r="BU435" i="1"/>
  <c r="BV435" i="1"/>
  <c r="BW435" i="1"/>
  <c r="BX435" i="1"/>
  <c r="BY435" i="1"/>
  <c r="AW436" i="1"/>
  <c r="AX436" i="1"/>
  <c r="AY436" i="1"/>
  <c r="AZ436" i="1"/>
  <c r="BA436" i="1"/>
  <c r="BB436" i="1"/>
  <c r="BC436" i="1"/>
  <c r="BD436" i="1"/>
  <c r="BE436" i="1"/>
  <c r="BF436" i="1"/>
  <c r="BG436" i="1"/>
  <c r="BH436" i="1"/>
  <c r="BI436" i="1"/>
  <c r="BJ436" i="1"/>
  <c r="BK436" i="1"/>
  <c r="BL436" i="1"/>
  <c r="BM436" i="1"/>
  <c r="BN436" i="1"/>
  <c r="BO436" i="1"/>
  <c r="BP436" i="1"/>
  <c r="BQ436" i="1"/>
  <c r="BR436" i="1"/>
  <c r="BS436" i="1"/>
  <c r="BT436" i="1"/>
  <c r="BU436" i="1"/>
  <c r="BV436" i="1"/>
  <c r="BW436" i="1"/>
  <c r="BX436" i="1"/>
  <c r="BY436" i="1"/>
  <c r="AW437" i="1"/>
  <c r="AX437" i="1"/>
  <c r="AY437" i="1"/>
  <c r="AZ437" i="1"/>
  <c r="BA437" i="1"/>
  <c r="BB437" i="1"/>
  <c r="BC437" i="1"/>
  <c r="BD437" i="1"/>
  <c r="BE437" i="1"/>
  <c r="BF437" i="1"/>
  <c r="BG437" i="1"/>
  <c r="BH437" i="1"/>
  <c r="BI437" i="1"/>
  <c r="BJ437" i="1"/>
  <c r="BK437" i="1"/>
  <c r="BL437" i="1"/>
  <c r="BM437" i="1"/>
  <c r="BN437" i="1"/>
  <c r="BO437" i="1"/>
  <c r="BP437" i="1"/>
  <c r="BQ437" i="1"/>
  <c r="BR437" i="1"/>
  <c r="BS437" i="1"/>
  <c r="BT437" i="1"/>
  <c r="BU437" i="1"/>
  <c r="BV437" i="1"/>
  <c r="BW437" i="1"/>
  <c r="BX437" i="1"/>
  <c r="BY437" i="1"/>
  <c r="AW438" i="1"/>
  <c r="AX438" i="1"/>
  <c r="AY438" i="1"/>
  <c r="AZ438" i="1"/>
  <c r="BA438" i="1"/>
  <c r="BB438" i="1"/>
  <c r="BC438" i="1"/>
  <c r="BD438" i="1"/>
  <c r="BE438" i="1"/>
  <c r="BF438" i="1"/>
  <c r="BG438" i="1"/>
  <c r="BH438" i="1"/>
  <c r="BI438" i="1"/>
  <c r="BJ438" i="1"/>
  <c r="BK438" i="1"/>
  <c r="BL438" i="1"/>
  <c r="BM438" i="1"/>
  <c r="BN438" i="1"/>
  <c r="BO438" i="1"/>
  <c r="BP438" i="1"/>
  <c r="BQ438" i="1"/>
  <c r="BR438" i="1"/>
  <c r="BS438" i="1"/>
  <c r="BT438" i="1"/>
  <c r="BU438" i="1"/>
  <c r="BV438" i="1"/>
  <c r="BW438" i="1"/>
  <c r="BX438" i="1"/>
  <c r="BY438" i="1"/>
  <c r="AW439" i="1"/>
  <c r="AX439" i="1"/>
  <c r="AY439" i="1"/>
  <c r="AZ439" i="1"/>
  <c r="BA439" i="1"/>
  <c r="BB439" i="1"/>
  <c r="BC439" i="1"/>
  <c r="BD439" i="1"/>
  <c r="BE439" i="1"/>
  <c r="BF439" i="1"/>
  <c r="BG439" i="1"/>
  <c r="BH439" i="1"/>
  <c r="BI439" i="1"/>
  <c r="BJ439" i="1"/>
  <c r="BK439" i="1"/>
  <c r="BL439" i="1"/>
  <c r="BM439" i="1"/>
  <c r="BN439" i="1"/>
  <c r="BO439" i="1"/>
  <c r="BP439" i="1"/>
  <c r="BQ439" i="1"/>
  <c r="BR439" i="1"/>
  <c r="BS439" i="1"/>
  <c r="BT439" i="1"/>
  <c r="BU439" i="1"/>
  <c r="BV439" i="1"/>
  <c r="BW439" i="1"/>
  <c r="BX439" i="1"/>
  <c r="BY439" i="1"/>
  <c r="AW440" i="1"/>
  <c r="AX440" i="1"/>
  <c r="AY440" i="1"/>
  <c r="AZ440" i="1"/>
  <c r="BA440" i="1"/>
  <c r="BB440" i="1"/>
  <c r="BC440" i="1"/>
  <c r="BD440" i="1"/>
  <c r="BE440" i="1"/>
  <c r="BF440" i="1"/>
  <c r="BG440" i="1"/>
  <c r="BH440" i="1"/>
  <c r="BI440" i="1"/>
  <c r="BJ440" i="1"/>
  <c r="BK440" i="1"/>
  <c r="BL440" i="1"/>
  <c r="BM440" i="1"/>
  <c r="BN440" i="1"/>
  <c r="BO440" i="1"/>
  <c r="BP440" i="1"/>
  <c r="BQ440" i="1"/>
  <c r="BR440" i="1"/>
  <c r="BS440" i="1"/>
  <c r="BT440" i="1"/>
  <c r="BU440" i="1"/>
  <c r="BV440" i="1"/>
  <c r="BW440" i="1"/>
  <c r="BX440" i="1"/>
  <c r="BY440" i="1"/>
  <c r="AW441" i="1"/>
  <c r="AX441" i="1"/>
  <c r="AY441" i="1"/>
  <c r="AZ441" i="1"/>
  <c r="BA441" i="1"/>
  <c r="BB441" i="1"/>
  <c r="BC441" i="1"/>
  <c r="BD441" i="1"/>
  <c r="BE441" i="1"/>
  <c r="BF441" i="1"/>
  <c r="BG441" i="1"/>
  <c r="BH441" i="1"/>
  <c r="BI441" i="1"/>
  <c r="BJ441" i="1"/>
  <c r="BK441" i="1"/>
  <c r="BL441" i="1"/>
  <c r="BM441" i="1"/>
  <c r="BN441" i="1"/>
  <c r="BO441" i="1"/>
  <c r="BP441" i="1"/>
  <c r="BQ441" i="1"/>
  <c r="BR441" i="1"/>
  <c r="BS441" i="1"/>
  <c r="BT441" i="1"/>
  <c r="BU441" i="1"/>
  <c r="BV441" i="1"/>
  <c r="BW441" i="1"/>
  <c r="BX441" i="1"/>
  <c r="BY441" i="1"/>
  <c r="AW442" i="1"/>
  <c r="AX442" i="1"/>
  <c r="AY442" i="1"/>
  <c r="AZ442" i="1"/>
  <c r="BA442" i="1"/>
  <c r="BB442" i="1"/>
  <c r="BC442" i="1"/>
  <c r="BD442" i="1"/>
  <c r="BE442" i="1"/>
  <c r="BF442" i="1"/>
  <c r="BG442" i="1"/>
  <c r="BH442" i="1"/>
  <c r="BI442" i="1"/>
  <c r="BJ442" i="1"/>
  <c r="BK442" i="1"/>
  <c r="BL442" i="1"/>
  <c r="BM442" i="1"/>
  <c r="BN442" i="1"/>
  <c r="BO442" i="1"/>
  <c r="BP442" i="1"/>
  <c r="BQ442" i="1"/>
  <c r="BR442" i="1"/>
  <c r="BS442" i="1"/>
  <c r="BT442" i="1"/>
  <c r="BU442" i="1"/>
  <c r="BV442" i="1"/>
  <c r="BW442" i="1"/>
  <c r="BX442" i="1"/>
  <c r="BY442" i="1"/>
  <c r="AW443" i="1"/>
  <c r="AX443" i="1"/>
  <c r="AY443" i="1"/>
  <c r="AZ443" i="1"/>
  <c r="BA443" i="1"/>
  <c r="BB443" i="1"/>
  <c r="BC443" i="1"/>
  <c r="BD443" i="1"/>
  <c r="BE443" i="1"/>
  <c r="BF443" i="1"/>
  <c r="BG443" i="1"/>
  <c r="BH443" i="1"/>
  <c r="BI443" i="1"/>
  <c r="BJ443" i="1"/>
  <c r="BK443" i="1"/>
  <c r="BL443" i="1"/>
  <c r="BM443" i="1"/>
  <c r="BN443" i="1"/>
  <c r="BO443" i="1"/>
  <c r="BP443" i="1"/>
  <c r="BQ443" i="1"/>
  <c r="BR443" i="1"/>
  <c r="BS443" i="1"/>
  <c r="BT443" i="1"/>
  <c r="BU443" i="1"/>
  <c r="BV443" i="1"/>
  <c r="BW443" i="1"/>
  <c r="BX443" i="1"/>
  <c r="BY443" i="1"/>
  <c r="AW444" i="1"/>
  <c r="AX444" i="1"/>
  <c r="AY444" i="1"/>
  <c r="AZ444" i="1"/>
  <c r="BA444" i="1"/>
  <c r="BB444" i="1"/>
  <c r="BC444" i="1"/>
  <c r="BD444" i="1"/>
  <c r="BE444" i="1"/>
  <c r="BF444" i="1"/>
  <c r="BG444" i="1"/>
  <c r="BH444" i="1"/>
  <c r="BI444" i="1"/>
  <c r="BJ444" i="1"/>
  <c r="BK444" i="1"/>
  <c r="BL444" i="1"/>
  <c r="BM444" i="1"/>
  <c r="BN444" i="1"/>
  <c r="BO444" i="1"/>
  <c r="BP444" i="1"/>
  <c r="BQ444" i="1"/>
  <c r="BR444" i="1"/>
  <c r="BS444" i="1"/>
  <c r="BT444" i="1"/>
  <c r="BU444" i="1"/>
  <c r="BV444" i="1"/>
  <c r="BW444" i="1"/>
  <c r="BX444" i="1"/>
  <c r="BY444" i="1"/>
  <c r="AW445" i="1"/>
  <c r="AX445" i="1"/>
  <c r="AY445" i="1"/>
  <c r="AZ445" i="1"/>
  <c r="BA445" i="1"/>
  <c r="BB445" i="1"/>
  <c r="BC445" i="1"/>
  <c r="BD445" i="1"/>
  <c r="BE445" i="1"/>
  <c r="BF445" i="1"/>
  <c r="BG445" i="1"/>
  <c r="BH445" i="1"/>
  <c r="BI445" i="1"/>
  <c r="BJ445" i="1"/>
  <c r="BK445" i="1"/>
  <c r="BL445" i="1"/>
  <c r="BM445" i="1"/>
  <c r="BN445" i="1"/>
  <c r="BO445" i="1"/>
  <c r="BP445" i="1"/>
  <c r="BQ445" i="1"/>
  <c r="BR445" i="1"/>
  <c r="BS445" i="1"/>
  <c r="BT445" i="1"/>
  <c r="BU445" i="1"/>
  <c r="BV445" i="1"/>
  <c r="BW445" i="1"/>
  <c r="BX445" i="1"/>
  <c r="BY445" i="1"/>
  <c r="AW446" i="1"/>
  <c r="AX446" i="1"/>
  <c r="AY446" i="1"/>
  <c r="AZ446" i="1"/>
  <c r="BA446" i="1"/>
  <c r="BB446" i="1"/>
  <c r="BC446" i="1"/>
  <c r="BD446" i="1"/>
  <c r="BE446" i="1"/>
  <c r="BF446" i="1"/>
  <c r="BG446" i="1"/>
  <c r="BH446" i="1"/>
  <c r="BI446" i="1"/>
  <c r="BJ446" i="1"/>
  <c r="BK446" i="1"/>
  <c r="BL446" i="1"/>
  <c r="BM446" i="1"/>
  <c r="BN446" i="1"/>
  <c r="BO446" i="1"/>
  <c r="BP446" i="1"/>
  <c r="BQ446" i="1"/>
  <c r="BR446" i="1"/>
  <c r="BS446" i="1"/>
  <c r="BT446" i="1"/>
  <c r="BU446" i="1"/>
  <c r="BV446" i="1"/>
  <c r="BW446" i="1"/>
  <c r="BX446" i="1"/>
  <c r="BY446" i="1"/>
  <c r="AW447" i="1"/>
  <c r="AX447" i="1"/>
  <c r="AY447" i="1"/>
  <c r="AZ447" i="1"/>
  <c r="BA447" i="1"/>
  <c r="BB447" i="1"/>
  <c r="BC447" i="1"/>
  <c r="BD447" i="1"/>
  <c r="BE447" i="1"/>
  <c r="BF447" i="1"/>
  <c r="BG447" i="1"/>
  <c r="BH447" i="1"/>
  <c r="BI447" i="1"/>
  <c r="BJ447" i="1"/>
  <c r="BK447" i="1"/>
  <c r="BL447" i="1"/>
  <c r="BM447" i="1"/>
  <c r="BN447" i="1"/>
  <c r="BO447" i="1"/>
  <c r="BP447" i="1"/>
  <c r="BQ447" i="1"/>
  <c r="BR447" i="1"/>
  <c r="BS447" i="1"/>
  <c r="BT447" i="1"/>
  <c r="BU447" i="1"/>
  <c r="BV447" i="1"/>
  <c r="BW447" i="1"/>
  <c r="BX447" i="1"/>
  <c r="BY447" i="1"/>
  <c r="AW448" i="1"/>
  <c r="AX448" i="1"/>
  <c r="AY448" i="1"/>
  <c r="AZ448" i="1"/>
  <c r="BA448" i="1"/>
  <c r="BB448" i="1"/>
  <c r="BC448" i="1"/>
  <c r="BD448" i="1"/>
  <c r="BE448" i="1"/>
  <c r="BF448" i="1"/>
  <c r="BG448" i="1"/>
  <c r="BH448" i="1"/>
  <c r="BI448" i="1"/>
  <c r="BJ448" i="1"/>
  <c r="BK448" i="1"/>
  <c r="BL448" i="1"/>
  <c r="BM448" i="1"/>
  <c r="BN448" i="1"/>
  <c r="BO448" i="1"/>
  <c r="BP448" i="1"/>
  <c r="BQ448" i="1"/>
  <c r="BR448" i="1"/>
  <c r="BS448" i="1"/>
  <c r="BT448" i="1"/>
  <c r="BU448" i="1"/>
  <c r="BV448" i="1"/>
  <c r="BW448" i="1"/>
  <c r="BX448" i="1"/>
  <c r="BY448" i="1"/>
  <c r="AW449" i="1"/>
  <c r="AX449" i="1"/>
  <c r="AY449" i="1"/>
  <c r="AZ449" i="1"/>
  <c r="BA449" i="1"/>
  <c r="BB449" i="1"/>
  <c r="BC449" i="1"/>
  <c r="BD449" i="1"/>
  <c r="BE449" i="1"/>
  <c r="BF449" i="1"/>
  <c r="BG449" i="1"/>
  <c r="BH449" i="1"/>
  <c r="BI449" i="1"/>
  <c r="BJ449" i="1"/>
  <c r="BK449" i="1"/>
  <c r="BL449" i="1"/>
  <c r="BM449" i="1"/>
  <c r="BN449" i="1"/>
  <c r="BO449" i="1"/>
  <c r="BP449" i="1"/>
  <c r="BQ449" i="1"/>
  <c r="BR449" i="1"/>
  <c r="BS449" i="1"/>
  <c r="BT449" i="1"/>
  <c r="BU449" i="1"/>
  <c r="BV449" i="1"/>
  <c r="BW449" i="1"/>
  <c r="BX449" i="1"/>
  <c r="BY449" i="1"/>
  <c r="AW450" i="1"/>
  <c r="AX450" i="1"/>
  <c r="AY450" i="1"/>
  <c r="AZ450" i="1"/>
  <c r="BA450" i="1"/>
  <c r="BB450" i="1"/>
  <c r="BC450" i="1"/>
  <c r="BD450" i="1"/>
  <c r="BE450" i="1"/>
  <c r="BF450" i="1"/>
  <c r="BG450" i="1"/>
  <c r="BH450" i="1"/>
  <c r="BI450" i="1"/>
  <c r="BJ450" i="1"/>
  <c r="BK450" i="1"/>
  <c r="BL450" i="1"/>
  <c r="BM450" i="1"/>
  <c r="BN450" i="1"/>
  <c r="BO450" i="1"/>
  <c r="BP450" i="1"/>
  <c r="BQ450" i="1"/>
  <c r="BR450" i="1"/>
  <c r="BS450" i="1"/>
  <c r="BT450" i="1"/>
  <c r="BU450" i="1"/>
  <c r="BV450" i="1"/>
  <c r="BW450" i="1"/>
  <c r="BX450" i="1"/>
  <c r="BY450" i="1"/>
  <c r="AW451" i="1"/>
  <c r="AX451" i="1"/>
  <c r="AY451" i="1"/>
  <c r="AZ451" i="1"/>
  <c r="BA451" i="1"/>
  <c r="BB451" i="1"/>
  <c r="BC451" i="1"/>
  <c r="BD451" i="1"/>
  <c r="BE451" i="1"/>
  <c r="BF451" i="1"/>
  <c r="BG451" i="1"/>
  <c r="BH451" i="1"/>
  <c r="BI451" i="1"/>
  <c r="BJ451" i="1"/>
  <c r="BK451" i="1"/>
  <c r="BL451" i="1"/>
  <c r="BM451" i="1"/>
  <c r="BN451" i="1"/>
  <c r="BO451" i="1"/>
  <c r="BP451" i="1"/>
  <c r="BQ451" i="1"/>
  <c r="BR451" i="1"/>
  <c r="BS451" i="1"/>
  <c r="BT451" i="1"/>
  <c r="BU451" i="1"/>
  <c r="BV451" i="1"/>
  <c r="BW451" i="1"/>
  <c r="BX451" i="1"/>
  <c r="BY451" i="1"/>
  <c r="AW452" i="1"/>
  <c r="AX452" i="1"/>
  <c r="AY452" i="1"/>
  <c r="AZ452" i="1"/>
  <c r="BA452" i="1"/>
  <c r="BB452" i="1"/>
  <c r="BC452" i="1"/>
  <c r="BD452" i="1"/>
  <c r="BE452" i="1"/>
  <c r="BF452" i="1"/>
  <c r="BG452" i="1"/>
  <c r="BH452" i="1"/>
  <c r="BI452" i="1"/>
  <c r="BJ452" i="1"/>
  <c r="BK452" i="1"/>
  <c r="BL452" i="1"/>
  <c r="BM452" i="1"/>
  <c r="BN452" i="1"/>
  <c r="BO452" i="1"/>
  <c r="BP452" i="1"/>
  <c r="BQ452" i="1"/>
  <c r="BR452" i="1"/>
  <c r="BS452" i="1"/>
  <c r="BT452" i="1"/>
  <c r="BU452" i="1"/>
  <c r="BV452" i="1"/>
  <c r="BW452" i="1"/>
  <c r="BX452" i="1"/>
  <c r="BY452" i="1"/>
  <c r="AW453" i="1"/>
  <c r="AX453" i="1"/>
  <c r="AY453" i="1"/>
  <c r="AZ453" i="1"/>
  <c r="BA453" i="1"/>
  <c r="BB453" i="1"/>
  <c r="BC453" i="1"/>
  <c r="BD453" i="1"/>
  <c r="BE453" i="1"/>
  <c r="BF453" i="1"/>
  <c r="BG453" i="1"/>
  <c r="BH453" i="1"/>
  <c r="BI453" i="1"/>
  <c r="BJ453" i="1"/>
  <c r="BK453" i="1"/>
  <c r="BL453" i="1"/>
  <c r="BM453" i="1"/>
  <c r="BN453" i="1"/>
  <c r="BO453" i="1"/>
  <c r="BP453" i="1"/>
  <c r="BQ453" i="1"/>
  <c r="BR453" i="1"/>
  <c r="BS453" i="1"/>
  <c r="BT453" i="1"/>
  <c r="BU453" i="1"/>
  <c r="BV453" i="1"/>
  <c r="BW453" i="1"/>
  <c r="BX453" i="1"/>
  <c r="BY453" i="1"/>
  <c r="AW454" i="1"/>
  <c r="AX454" i="1"/>
  <c r="AY454" i="1"/>
  <c r="AZ454" i="1"/>
  <c r="BA454" i="1"/>
  <c r="BB454" i="1"/>
  <c r="BC454" i="1"/>
  <c r="BD454" i="1"/>
  <c r="BE454" i="1"/>
  <c r="BF454" i="1"/>
  <c r="BG454" i="1"/>
  <c r="BH454" i="1"/>
  <c r="BI454" i="1"/>
  <c r="BJ454" i="1"/>
  <c r="BK454" i="1"/>
  <c r="BL454" i="1"/>
  <c r="BM454" i="1"/>
  <c r="BN454" i="1"/>
  <c r="BO454" i="1"/>
  <c r="BP454" i="1"/>
  <c r="BQ454" i="1"/>
  <c r="BR454" i="1"/>
  <c r="BS454" i="1"/>
  <c r="BT454" i="1"/>
  <c r="BU454" i="1"/>
  <c r="BV454" i="1"/>
  <c r="BW454" i="1"/>
  <c r="BX454" i="1"/>
  <c r="BY454" i="1"/>
  <c r="AW455" i="1"/>
  <c r="AX455" i="1"/>
  <c r="AY455" i="1"/>
  <c r="AZ455" i="1"/>
  <c r="BA455" i="1"/>
  <c r="BB455" i="1"/>
  <c r="BC455" i="1"/>
  <c r="BD455" i="1"/>
  <c r="BE455" i="1"/>
  <c r="BF455" i="1"/>
  <c r="BG455" i="1"/>
  <c r="BH455" i="1"/>
  <c r="BI455" i="1"/>
  <c r="BJ455" i="1"/>
  <c r="BK455" i="1"/>
  <c r="BL455" i="1"/>
  <c r="BM455" i="1"/>
  <c r="BN455" i="1"/>
  <c r="BO455" i="1"/>
  <c r="BP455" i="1"/>
  <c r="BQ455" i="1"/>
  <c r="BR455" i="1"/>
  <c r="BS455" i="1"/>
  <c r="BT455" i="1"/>
  <c r="BU455" i="1"/>
  <c r="BV455" i="1"/>
  <c r="BW455" i="1"/>
  <c r="BX455" i="1"/>
  <c r="BY455" i="1"/>
  <c r="AW456" i="1"/>
  <c r="AX456" i="1"/>
  <c r="AY456" i="1"/>
  <c r="AZ456" i="1"/>
  <c r="BA456" i="1"/>
  <c r="BB456" i="1"/>
  <c r="BC456" i="1"/>
  <c r="BD456" i="1"/>
  <c r="BE456" i="1"/>
  <c r="BF456" i="1"/>
  <c r="BG456" i="1"/>
  <c r="BH456" i="1"/>
  <c r="BI456" i="1"/>
  <c r="BJ456" i="1"/>
  <c r="BK456" i="1"/>
  <c r="BL456" i="1"/>
  <c r="BM456" i="1"/>
  <c r="BN456" i="1"/>
  <c r="BO456" i="1"/>
  <c r="BP456" i="1"/>
  <c r="BQ456" i="1"/>
  <c r="BR456" i="1"/>
  <c r="BS456" i="1"/>
  <c r="BT456" i="1"/>
  <c r="BU456" i="1"/>
  <c r="BV456" i="1"/>
  <c r="BW456" i="1"/>
  <c r="BX456" i="1"/>
  <c r="BY456" i="1"/>
  <c r="AW457" i="1"/>
  <c r="AX457" i="1"/>
  <c r="AY457" i="1"/>
  <c r="AZ457" i="1"/>
  <c r="BA457" i="1"/>
  <c r="BB457" i="1"/>
  <c r="BC457" i="1"/>
  <c r="BD457" i="1"/>
  <c r="BE457" i="1"/>
  <c r="BF457" i="1"/>
  <c r="BG457" i="1"/>
  <c r="BH457" i="1"/>
  <c r="BI457" i="1"/>
  <c r="BJ457" i="1"/>
  <c r="BK457" i="1"/>
  <c r="BL457" i="1"/>
  <c r="BM457" i="1"/>
  <c r="BN457" i="1"/>
  <c r="BO457" i="1"/>
  <c r="BP457" i="1"/>
  <c r="BQ457" i="1"/>
  <c r="BR457" i="1"/>
  <c r="BS457" i="1"/>
  <c r="BT457" i="1"/>
  <c r="BU457" i="1"/>
  <c r="BV457" i="1"/>
  <c r="BW457" i="1"/>
  <c r="BX457" i="1"/>
  <c r="BY457" i="1"/>
  <c r="AW458" i="1"/>
  <c r="AX458" i="1"/>
  <c r="AY458" i="1"/>
  <c r="AZ458" i="1"/>
  <c r="BA458" i="1"/>
  <c r="BB458" i="1"/>
  <c r="BC458" i="1"/>
  <c r="BD458" i="1"/>
  <c r="BE458" i="1"/>
  <c r="BF458" i="1"/>
  <c r="BG458" i="1"/>
  <c r="BH458" i="1"/>
  <c r="BI458" i="1"/>
  <c r="BJ458" i="1"/>
  <c r="BK458" i="1"/>
  <c r="BL458" i="1"/>
  <c r="BM458" i="1"/>
  <c r="BN458" i="1"/>
  <c r="BO458" i="1"/>
  <c r="BP458" i="1"/>
  <c r="BQ458" i="1"/>
  <c r="BR458" i="1"/>
  <c r="BS458" i="1"/>
  <c r="BT458" i="1"/>
  <c r="BU458" i="1"/>
  <c r="BV458" i="1"/>
  <c r="BW458" i="1"/>
  <c r="BX458" i="1"/>
  <c r="BY458" i="1"/>
  <c r="AW459" i="1"/>
  <c r="AX459" i="1"/>
  <c r="AY459" i="1"/>
  <c r="AZ459" i="1"/>
  <c r="BA459" i="1"/>
  <c r="BB459" i="1"/>
  <c r="BC459" i="1"/>
  <c r="BD459" i="1"/>
  <c r="BE459" i="1"/>
  <c r="BF459" i="1"/>
  <c r="BG459" i="1"/>
  <c r="BH459" i="1"/>
  <c r="BI459" i="1"/>
  <c r="BJ459" i="1"/>
  <c r="BK459" i="1"/>
  <c r="BL459" i="1"/>
  <c r="BM459" i="1"/>
  <c r="BN459" i="1"/>
  <c r="BO459" i="1"/>
  <c r="BP459" i="1"/>
  <c r="BQ459" i="1"/>
  <c r="BR459" i="1"/>
  <c r="BS459" i="1"/>
  <c r="BT459" i="1"/>
  <c r="BU459" i="1"/>
  <c r="BV459" i="1"/>
  <c r="BW459" i="1"/>
  <c r="BX459" i="1"/>
  <c r="BY459" i="1"/>
  <c r="AW460" i="1"/>
  <c r="AX460" i="1"/>
  <c r="AY460" i="1"/>
  <c r="AZ460" i="1"/>
  <c r="BA460" i="1"/>
  <c r="BB460" i="1"/>
  <c r="BC460" i="1"/>
  <c r="BD460" i="1"/>
  <c r="BE460" i="1"/>
  <c r="BF460" i="1"/>
  <c r="BG460" i="1"/>
  <c r="BH460" i="1"/>
  <c r="BI460" i="1"/>
  <c r="BJ460" i="1"/>
  <c r="BK460" i="1"/>
  <c r="BL460" i="1"/>
  <c r="BM460" i="1"/>
  <c r="BN460" i="1"/>
  <c r="BO460" i="1"/>
  <c r="BP460" i="1"/>
  <c r="BQ460" i="1"/>
  <c r="BR460" i="1"/>
  <c r="BS460" i="1"/>
  <c r="BT460" i="1"/>
  <c r="BU460" i="1"/>
  <c r="BV460" i="1"/>
  <c r="BW460" i="1"/>
  <c r="BX460" i="1"/>
  <c r="BY460" i="1"/>
  <c r="AW461" i="1"/>
  <c r="AX461" i="1"/>
  <c r="AY461" i="1"/>
  <c r="AZ461" i="1"/>
  <c r="BA461" i="1"/>
  <c r="BB461" i="1"/>
  <c r="BC461" i="1"/>
  <c r="BD461" i="1"/>
  <c r="BE461" i="1"/>
  <c r="BF461" i="1"/>
  <c r="BG461" i="1"/>
  <c r="BH461" i="1"/>
  <c r="BI461" i="1"/>
  <c r="BJ461" i="1"/>
  <c r="BK461" i="1"/>
  <c r="BL461" i="1"/>
  <c r="BM461" i="1"/>
  <c r="BN461" i="1"/>
  <c r="BO461" i="1"/>
  <c r="BP461" i="1"/>
  <c r="BQ461" i="1"/>
  <c r="BR461" i="1"/>
  <c r="BS461" i="1"/>
  <c r="BT461" i="1"/>
  <c r="BU461" i="1"/>
  <c r="BV461" i="1"/>
  <c r="BW461" i="1"/>
  <c r="BX461" i="1"/>
  <c r="BY461" i="1"/>
  <c r="AW462" i="1"/>
  <c r="AX462" i="1"/>
  <c r="AY462" i="1"/>
  <c r="AZ462" i="1"/>
  <c r="BA462" i="1"/>
  <c r="BB462" i="1"/>
  <c r="BC462" i="1"/>
  <c r="BD462" i="1"/>
  <c r="BE462" i="1"/>
  <c r="BF462" i="1"/>
  <c r="BG462" i="1"/>
  <c r="BH462" i="1"/>
  <c r="BI462" i="1"/>
  <c r="BJ462" i="1"/>
  <c r="BK462" i="1"/>
  <c r="BL462" i="1"/>
  <c r="BM462" i="1"/>
  <c r="BN462" i="1"/>
  <c r="BO462" i="1"/>
  <c r="BP462" i="1"/>
  <c r="BQ462" i="1"/>
  <c r="BR462" i="1"/>
  <c r="BS462" i="1"/>
  <c r="BT462" i="1"/>
  <c r="BU462" i="1"/>
  <c r="BV462" i="1"/>
  <c r="BW462" i="1"/>
  <c r="BX462" i="1"/>
  <c r="BY462" i="1"/>
  <c r="AW463" i="1"/>
  <c r="AX463" i="1"/>
  <c r="AY463" i="1"/>
  <c r="AZ463" i="1"/>
  <c r="BA463" i="1"/>
  <c r="BB463" i="1"/>
  <c r="BC463" i="1"/>
  <c r="BD463" i="1"/>
  <c r="BE463" i="1"/>
  <c r="BF463" i="1"/>
  <c r="BG463" i="1"/>
  <c r="BH463" i="1"/>
  <c r="BI463" i="1"/>
  <c r="BJ463" i="1"/>
  <c r="BK463" i="1"/>
  <c r="BL463" i="1"/>
  <c r="BM463" i="1"/>
  <c r="BN463" i="1"/>
  <c r="BO463" i="1"/>
  <c r="BP463" i="1"/>
  <c r="BQ463" i="1"/>
  <c r="BR463" i="1"/>
  <c r="BS463" i="1"/>
  <c r="BT463" i="1"/>
  <c r="BU463" i="1"/>
  <c r="BV463" i="1"/>
  <c r="BW463" i="1"/>
  <c r="BX463" i="1"/>
  <c r="BY463" i="1"/>
  <c r="AW464" i="1"/>
  <c r="AX464" i="1"/>
  <c r="AY464" i="1"/>
  <c r="AZ464" i="1"/>
  <c r="BA464" i="1"/>
  <c r="BB464" i="1"/>
  <c r="BC464" i="1"/>
  <c r="BD464" i="1"/>
  <c r="BE464" i="1"/>
  <c r="BF464" i="1"/>
  <c r="BG464" i="1"/>
  <c r="BH464" i="1"/>
  <c r="BI464" i="1"/>
  <c r="BJ464" i="1"/>
  <c r="BK464" i="1"/>
  <c r="BL464" i="1"/>
  <c r="BM464" i="1"/>
  <c r="BN464" i="1"/>
  <c r="BO464" i="1"/>
  <c r="BP464" i="1"/>
  <c r="BQ464" i="1"/>
  <c r="BR464" i="1"/>
  <c r="BS464" i="1"/>
  <c r="BT464" i="1"/>
  <c r="BU464" i="1"/>
  <c r="BV464" i="1"/>
  <c r="BW464" i="1"/>
  <c r="BX464" i="1"/>
  <c r="BY464" i="1"/>
  <c r="AW465" i="1"/>
  <c r="AX465" i="1"/>
  <c r="AY465" i="1"/>
  <c r="AZ465" i="1"/>
  <c r="BA465" i="1"/>
  <c r="BB465" i="1"/>
  <c r="BC465" i="1"/>
  <c r="BD465" i="1"/>
  <c r="BE465" i="1"/>
  <c r="BF465" i="1"/>
  <c r="BG465" i="1"/>
  <c r="BH465" i="1"/>
  <c r="BI465" i="1"/>
  <c r="BJ465" i="1"/>
  <c r="BK465" i="1"/>
  <c r="BL465" i="1"/>
  <c r="BM465" i="1"/>
  <c r="BN465" i="1"/>
  <c r="BO465" i="1"/>
  <c r="BP465" i="1"/>
  <c r="BQ465" i="1"/>
  <c r="BR465" i="1"/>
  <c r="BS465" i="1"/>
  <c r="BT465" i="1"/>
  <c r="BU465" i="1"/>
  <c r="BV465" i="1"/>
  <c r="BW465" i="1"/>
  <c r="BX465" i="1"/>
  <c r="BY465" i="1"/>
  <c r="AW466" i="1"/>
  <c r="AX466" i="1"/>
  <c r="AY466" i="1"/>
  <c r="AZ466" i="1"/>
  <c r="BA466" i="1"/>
  <c r="BB466" i="1"/>
  <c r="BC466" i="1"/>
  <c r="BD466" i="1"/>
  <c r="BE466" i="1"/>
  <c r="BF466" i="1"/>
  <c r="BG466" i="1"/>
  <c r="BH466" i="1"/>
  <c r="BI466" i="1"/>
  <c r="BJ466" i="1"/>
  <c r="BK466" i="1"/>
  <c r="BL466" i="1"/>
  <c r="BM466" i="1"/>
  <c r="BN466" i="1"/>
  <c r="BO466" i="1"/>
  <c r="BP466" i="1"/>
  <c r="BQ466" i="1"/>
  <c r="BR466" i="1"/>
  <c r="BS466" i="1"/>
  <c r="BT466" i="1"/>
  <c r="BU466" i="1"/>
  <c r="BV466" i="1"/>
  <c r="BW466" i="1"/>
  <c r="BX466" i="1"/>
  <c r="BY466" i="1"/>
  <c r="AW467" i="1"/>
  <c r="AX467" i="1"/>
  <c r="AY467" i="1"/>
  <c r="AZ467" i="1"/>
  <c r="BA467" i="1"/>
  <c r="BB467" i="1"/>
  <c r="BC467" i="1"/>
  <c r="BD467" i="1"/>
  <c r="BE467" i="1"/>
  <c r="BF467" i="1"/>
  <c r="BG467" i="1"/>
  <c r="BH467" i="1"/>
  <c r="BI467" i="1"/>
  <c r="BJ467" i="1"/>
  <c r="BK467" i="1"/>
  <c r="BL467" i="1"/>
  <c r="BM467" i="1"/>
  <c r="BN467" i="1"/>
  <c r="BO467" i="1"/>
  <c r="BP467" i="1"/>
  <c r="BQ467" i="1"/>
  <c r="BR467" i="1"/>
  <c r="BS467" i="1"/>
  <c r="BT467" i="1"/>
  <c r="BU467" i="1"/>
  <c r="BV467" i="1"/>
  <c r="BW467" i="1"/>
  <c r="BX467" i="1"/>
  <c r="BY467" i="1"/>
  <c r="AW468" i="1"/>
  <c r="AX468" i="1"/>
  <c r="AY468" i="1"/>
  <c r="AZ468" i="1"/>
  <c r="BA468" i="1"/>
  <c r="BB468" i="1"/>
  <c r="BC468" i="1"/>
  <c r="BD468" i="1"/>
  <c r="BE468" i="1"/>
  <c r="BF468" i="1"/>
  <c r="BG468" i="1"/>
  <c r="BH468" i="1"/>
  <c r="BI468" i="1"/>
  <c r="BJ468" i="1"/>
  <c r="BK468" i="1"/>
  <c r="BL468" i="1"/>
  <c r="BM468" i="1"/>
  <c r="BN468" i="1"/>
  <c r="BO468" i="1"/>
  <c r="BP468" i="1"/>
  <c r="BQ468" i="1"/>
  <c r="BR468" i="1"/>
  <c r="BS468" i="1"/>
  <c r="BT468" i="1"/>
  <c r="BU468" i="1"/>
  <c r="BV468" i="1"/>
  <c r="BW468" i="1"/>
  <c r="BX468" i="1"/>
  <c r="BY468" i="1"/>
  <c r="AW469" i="1"/>
  <c r="AX469" i="1"/>
  <c r="AY469" i="1"/>
  <c r="AZ469" i="1"/>
  <c r="BA469" i="1"/>
  <c r="BB469" i="1"/>
  <c r="BC469" i="1"/>
  <c r="BD469" i="1"/>
  <c r="BE469" i="1"/>
  <c r="BF469" i="1"/>
  <c r="BG469" i="1"/>
  <c r="BH469" i="1"/>
  <c r="BI469" i="1"/>
  <c r="BJ469" i="1"/>
  <c r="BK469" i="1"/>
  <c r="BL469" i="1"/>
  <c r="BM469" i="1"/>
  <c r="BN469" i="1"/>
  <c r="BO469" i="1"/>
  <c r="BP469" i="1"/>
  <c r="BQ469" i="1"/>
  <c r="BR469" i="1"/>
  <c r="BS469" i="1"/>
  <c r="BT469" i="1"/>
  <c r="BU469" i="1"/>
  <c r="BV469" i="1"/>
  <c r="BW469" i="1"/>
  <c r="BX469" i="1"/>
  <c r="BY469" i="1"/>
  <c r="AW470" i="1"/>
  <c r="AX470" i="1"/>
  <c r="AY470" i="1"/>
  <c r="AZ470" i="1"/>
  <c r="BA470" i="1"/>
  <c r="BB470" i="1"/>
  <c r="BC470" i="1"/>
  <c r="BD470" i="1"/>
  <c r="BE470" i="1"/>
  <c r="BF470" i="1"/>
  <c r="BG470" i="1"/>
  <c r="BH470" i="1"/>
  <c r="BI470" i="1"/>
  <c r="BJ470" i="1"/>
  <c r="BK470" i="1"/>
  <c r="BL470" i="1"/>
  <c r="BM470" i="1"/>
  <c r="BN470" i="1"/>
  <c r="BO470" i="1"/>
  <c r="BP470" i="1"/>
  <c r="BQ470" i="1"/>
  <c r="BR470" i="1"/>
  <c r="BS470" i="1"/>
  <c r="BT470" i="1"/>
  <c r="BU470" i="1"/>
  <c r="BV470" i="1"/>
  <c r="BW470" i="1"/>
  <c r="BX470" i="1"/>
  <c r="BY470" i="1"/>
  <c r="AW471" i="1"/>
  <c r="AX471" i="1"/>
  <c r="AY471" i="1"/>
  <c r="AZ471" i="1"/>
  <c r="BA471" i="1"/>
  <c r="BB471" i="1"/>
  <c r="BC471" i="1"/>
  <c r="BD471" i="1"/>
  <c r="BE471" i="1"/>
  <c r="BF471" i="1"/>
  <c r="BG471" i="1"/>
  <c r="BH471" i="1"/>
  <c r="BI471" i="1"/>
  <c r="BJ471" i="1"/>
  <c r="BK471" i="1"/>
  <c r="BL471" i="1"/>
  <c r="BM471" i="1"/>
  <c r="BN471" i="1"/>
  <c r="BO471" i="1"/>
  <c r="BP471" i="1"/>
  <c r="BQ471" i="1"/>
  <c r="BR471" i="1"/>
  <c r="BS471" i="1"/>
  <c r="BT471" i="1"/>
  <c r="BU471" i="1"/>
  <c r="BV471" i="1"/>
  <c r="BW471" i="1"/>
  <c r="BX471" i="1"/>
  <c r="BY471" i="1"/>
  <c r="AW472" i="1"/>
  <c r="AX472" i="1"/>
  <c r="AY472" i="1"/>
  <c r="AZ472" i="1"/>
  <c r="BA472" i="1"/>
  <c r="BB472" i="1"/>
  <c r="BC472" i="1"/>
  <c r="BD472" i="1"/>
  <c r="BE472" i="1"/>
  <c r="BF472" i="1"/>
  <c r="BG472" i="1"/>
  <c r="BH472" i="1"/>
  <c r="BI472" i="1"/>
  <c r="BJ472" i="1"/>
  <c r="BK472" i="1"/>
  <c r="BL472" i="1"/>
  <c r="BM472" i="1"/>
  <c r="BN472" i="1"/>
  <c r="BO472" i="1"/>
  <c r="BP472" i="1"/>
  <c r="BQ472" i="1"/>
  <c r="BR472" i="1"/>
  <c r="BS472" i="1"/>
  <c r="BT472" i="1"/>
  <c r="BU472" i="1"/>
  <c r="BV472" i="1"/>
  <c r="BW472" i="1"/>
  <c r="BX472" i="1"/>
  <c r="BY472" i="1"/>
  <c r="AW473" i="1"/>
  <c r="AX473" i="1"/>
  <c r="AY473" i="1"/>
  <c r="AZ473" i="1"/>
  <c r="BA473" i="1"/>
  <c r="BB473" i="1"/>
  <c r="BC473" i="1"/>
  <c r="BD473" i="1"/>
  <c r="BE473" i="1"/>
  <c r="BF473" i="1"/>
  <c r="BG473" i="1"/>
  <c r="BH473" i="1"/>
  <c r="BI473" i="1"/>
  <c r="BJ473" i="1"/>
  <c r="BK473" i="1"/>
  <c r="BL473" i="1"/>
  <c r="BM473" i="1"/>
  <c r="BN473" i="1"/>
  <c r="BO473" i="1"/>
  <c r="BP473" i="1"/>
  <c r="BQ473" i="1"/>
  <c r="BR473" i="1"/>
  <c r="BS473" i="1"/>
  <c r="BT473" i="1"/>
  <c r="BU473" i="1"/>
  <c r="BV473" i="1"/>
  <c r="BW473" i="1"/>
  <c r="BX473" i="1"/>
  <c r="BY473" i="1"/>
  <c r="AW474" i="1"/>
  <c r="AX474" i="1"/>
  <c r="AY474" i="1"/>
  <c r="AZ474" i="1"/>
  <c r="BA474" i="1"/>
  <c r="BB474" i="1"/>
  <c r="BC474" i="1"/>
  <c r="BD474" i="1"/>
  <c r="BE474" i="1"/>
  <c r="BF474" i="1"/>
  <c r="BG474" i="1"/>
  <c r="BH474" i="1"/>
  <c r="BI474" i="1"/>
  <c r="BJ474" i="1"/>
  <c r="BK474" i="1"/>
  <c r="BL474" i="1"/>
  <c r="BM474" i="1"/>
  <c r="BN474" i="1"/>
  <c r="BO474" i="1"/>
  <c r="BP474" i="1"/>
  <c r="BQ474" i="1"/>
  <c r="BR474" i="1"/>
  <c r="BS474" i="1"/>
  <c r="BT474" i="1"/>
  <c r="BU474" i="1"/>
  <c r="BV474" i="1"/>
  <c r="BW474" i="1"/>
  <c r="BX474" i="1"/>
  <c r="BY474" i="1"/>
  <c r="AW475" i="1"/>
  <c r="AX475" i="1"/>
  <c r="AY475" i="1"/>
  <c r="AZ475" i="1"/>
  <c r="BA475" i="1"/>
  <c r="BB475" i="1"/>
  <c r="BC475" i="1"/>
  <c r="BD475" i="1"/>
  <c r="BE475" i="1"/>
  <c r="BF475" i="1"/>
  <c r="BG475" i="1"/>
  <c r="BH475" i="1"/>
  <c r="BI475" i="1"/>
  <c r="BJ475" i="1"/>
  <c r="BK475" i="1"/>
  <c r="BL475" i="1"/>
  <c r="BM475" i="1"/>
  <c r="BN475" i="1"/>
  <c r="BO475" i="1"/>
  <c r="BP475" i="1"/>
  <c r="BQ475" i="1"/>
  <c r="BR475" i="1"/>
  <c r="BS475" i="1"/>
  <c r="BT475" i="1"/>
  <c r="BU475" i="1"/>
  <c r="BV475" i="1"/>
  <c r="BW475" i="1"/>
  <c r="BX475" i="1"/>
  <c r="BY475" i="1"/>
  <c r="AW476" i="1"/>
  <c r="AX476" i="1"/>
  <c r="AY476" i="1"/>
  <c r="AZ476" i="1"/>
  <c r="BA476" i="1"/>
  <c r="BB476" i="1"/>
  <c r="BC476" i="1"/>
  <c r="BD476" i="1"/>
  <c r="BE476" i="1"/>
  <c r="BF476" i="1"/>
  <c r="BG476" i="1"/>
  <c r="BH476" i="1"/>
  <c r="BI476" i="1"/>
  <c r="BJ476" i="1"/>
  <c r="BK476" i="1"/>
  <c r="BL476" i="1"/>
  <c r="BM476" i="1"/>
  <c r="BN476" i="1"/>
  <c r="BO476" i="1"/>
  <c r="BP476" i="1"/>
  <c r="BQ476" i="1"/>
  <c r="BR476" i="1"/>
  <c r="BS476" i="1"/>
  <c r="BT476" i="1"/>
  <c r="BU476" i="1"/>
  <c r="BV476" i="1"/>
  <c r="BW476" i="1"/>
  <c r="BX476" i="1"/>
  <c r="BY476" i="1"/>
  <c r="AW477" i="1"/>
  <c r="AX477" i="1"/>
  <c r="AY477" i="1"/>
  <c r="AZ477" i="1"/>
  <c r="BA477" i="1"/>
  <c r="BB477" i="1"/>
  <c r="BC477" i="1"/>
  <c r="BD477" i="1"/>
  <c r="BE477" i="1"/>
  <c r="BF477" i="1"/>
  <c r="BG477" i="1"/>
  <c r="BH477" i="1"/>
  <c r="BI477" i="1"/>
  <c r="BJ477" i="1"/>
  <c r="BK477" i="1"/>
  <c r="BL477" i="1"/>
  <c r="BM477" i="1"/>
  <c r="BN477" i="1"/>
  <c r="BO477" i="1"/>
  <c r="BP477" i="1"/>
  <c r="BQ477" i="1"/>
  <c r="BR477" i="1"/>
  <c r="BS477" i="1"/>
  <c r="BT477" i="1"/>
  <c r="BU477" i="1"/>
  <c r="BV477" i="1"/>
  <c r="BW477" i="1"/>
  <c r="BX477" i="1"/>
  <c r="BY477" i="1"/>
  <c r="AW478" i="1"/>
  <c r="AX478" i="1"/>
  <c r="AY478" i="1"/>
  <c r="AZ478" i="1"/>
  <c r="BA478" i="1"/>
  <c r="BB478" i="1"/>
  <c r="BC478" i="1"/>
  <c r="BD478" i="1"/>
  <c r="BE478" i="1"/>
  <c r="BF478" i="1"/>
  <c r="BG478" i="1"/>
  <c r="BH478" i="1"/>
  <c r="BI478" i="1"/>
  <c r="BJ478" i="1"/>
  <c r="BK478" i="1"/>
  <c r="BL478" i="1"/>
  <c r="BM478" i="1"/>
  <c r="BN478" i="1"/>
  <c r="BO478" i="1"/>
  <c r="BP478" i="1"/>
  <c r="BQ478" i="1"/>
  <c r="BR478" i="1"/>
  <c r="BS478" i="1"/>
  <c r="BT478" i="1"/>
  <c r="BU478" i="1"/>
  <c r="BV478" i="1"/>
  <c r="BW478" i="1"/>
  <c r="BX478" i="1"/>
  <c r="BY478" i="1"/>
  <c r="AW479" i="1"/>
  <c r="AX479" i="1"/>
  <c r="AY479" i="1"/>
  <c r="AZ479" i="1"/>
  <c r="BA479" i="1"/>
  <c r="BB479" i="1"/>
  <c r="BC479" i="1"/>
  <c r="BD479" i="1"/>
  <c r="BE479" i="1"/>
  <c r="BF479" i="1"/>
  <c r="BG479" i="1"/>
  <c r="BH479" i="1"/>
  <c r="BI479" i="1"/>
  <c r="BJ479" i="1"/>
  <c r="BK479" i="1"/>
  <c r="BL479" i="1"/>
  <c r="BM479" i="1"/>
  <c r="BN479" i="1"/>
  <c r="BO479" i="1"/>
  <c r="BP479" i="1"/>
  <c r="BQ479" i="1"/>
  <c r="BR479" i="1"/>
  <c r="BS479" i="1"/>
  <c r="BT479" i="1"/>
  <c r="BU479" i="1"/>
  <c r="BV479" i="1"/>
  <c r="BW479" i="1"/>
  <c r="BX479" i="1"/>
  <c r="BY479" i="1"/>
  <c r="AW480" i="1"/>
  <c r="AX480" i="1"/>
  <c r="AY480" i="1"/>
  <c r="AZ480" i="1"/>
  <c r="BA480" i="1"/>
  <c r="BB480" i="1"/>
  <c r="BC480" i="1"/>
  <c r="BD480" i="1"/>
  <c r="BE480" i="1"/>
  <c r="BF480" i="1"/>
  <c r="BG480" i="1"/>
  <c r="BH480" i="1"/>
  <c r="BI480" i="1"/>
  <c r="BJ480" i="1"/>
  <c r="BK480" i="1"/>
  <c r="BL480" i="1"/>
  <c r="BM480" i="1"/>
  <c r="BN480" i="1"/>
  <c r="BO480" i="1"/>
  <c r="BP480" i="1"/>
  <c r="BQ480" i="1"/>
  <c r="BR480" i="1"/>
  <c r="BS480" i="1"/>
  <c r="BT480" i="1"/>
  <c r="BU480" i="1"/>
  <c r="BV480" i="1"/>
  <c r="BW480" i="1"/>
  <c r="BX480" i="1"/>
  <c r="BY480" i="1"/>
  <c r="AW481" i="1"/>
  <c r="AX481" i="1"/>
  <c r="AY481" i="1"/>
  <c r="AZ481" i="1"/>
  <c r="BA481" i="1"/>
  <c r="BB481" i="1"/>
  <c r="BC481" i="1"/>
  <c r="BD481" i="1"/>
  <c r="BE481" i="1"/>
  <c r="BF481" i="1"/>
  <c r="BG481" i="1"/>
  <c r="BH481" i="1"/>
  <c r="BI481" i="1"/>
  <c r="BJ481" i="1"/>
  <c r="BK481" i="1"/>
  <c r="BL481" i="1"/>
  <c r="BM481" i="1"/>
  <c r="BN481" i="1"/>
  <c r="BO481" i="1"/>
  <c r="BP481" i="1"/>
  <c r="BQ481" i="1"/>
  <c r="BR481" i="1"/>
  <c r="BS481" i="1"/>
  <c r="BT481" i="1"/>
  <c r="BU481" i="1"/>
  <c r="BV481" i="1"/>
  <c r="BW481" i="1"/>
  <c r="BX481" i="1"/>
  <c r="BY481" i="1"/>
  <c r="AW482" i="1"/>
  <c r="AX482" i="1"/>
  <c r="AY482" i="1"/>
  <c r="AZ482" i="1"/>
  <c r="BA482" i="1"/>
  <c r="BB482" i="1"/>
  <c r="BC482" i="1"/>
  <c r="BD482" i="1"/>
  <c r="BE482" i="1"/>
  <c r="BF482" i="1"/>
  <c r="BG482" i="1"/>
  <c r="BH482" i="1"/>
  <c r="BI482" i="1"/>
  <c r="BJ482" i="1"/>
  <c r="BK482" i="1"/>
  <c r="BL482" i="1"/>
  <c r="BM482" i="1"/>
  <c r="BN482" i="1"/>
  <c r="BO482" i="1"/>
  <c r="BP482" i="1"/>
  <c r="BQ482" i="1"/>
  <c r="BR482" i="1"/>
  <c r="BS482" i="1"/>
  <c r="BT482" i="1"/>
  <c r="BU482" i="1"/>
  <c r="BV482" i="1"/>
  <c r="BW482" i="1"/>
  <c r="BX482" i="1"/>
  <c r="BY482" i="1"/>
  <c r="AW483" i="1"/>
  <c r="AX483" i="1"/>
  <c r="AY483" i="1"/>
  <c r="AZ483" i="1"/>
  <c r="BA483" i="1"/>
  <c r="BB483" i="1"/>
  <c r="BC483" i="1"/>
  <c r="BD483" i="1"/>
  <c r="BE483" i="1"/>
  <c r="BF483" i="1"/>
  <c r="BG483" i="1"/>
  <c r="BH483" i="1"/>
  <c r="BI483" i="1"/>
  <c r="BJ483" i="1"/>
  <c r="BK483" i="1"/>
  <c r="BL483" i="1"/>
  <c r="BM483" i="1"/>
  <c r="BN483" i="1"/>
  <c r="BO483" i="1"/>
  <c r="BP483" i="1"/>
  <c r="BQ483" i="1"/>
  <c r="BR483" i="1"/>
  <c r="BS483" i="1"/>
  <c r="BT483" i="1"/>
  <c r="BU483" i="1"/>
  <c r="BV483" i="1"/>
  <c r="BW483" i="1"/>
  <c r="BX483" i="1"/>
  <c r="BY483" i="1"/>
  <c r="AW484" i="1"/>
  <c r="AX484" i="1"/>
  <c r="AY484" i="1"/>
  <c r="AZ484" i="1"/>
  <c r="BA484" i="1"/>
  <c r="BB484" i="1"/>
  <c r="BC484" i="1"/>
  <c r="BD484" i="1"/>
  <c r="BE484" i="1"/>
  <c r="BF484" i="1"/>
  <c r="BG484" i="1"/>
  <c r="BH484" i="1"/>
  <c r="BI484" i="1"/>
  <c r="BJ484" i="1"/>
  <c r="BK484" i="1"/>
  <c r="BL484" i="1"/>
  <c r="BM484" i="1"/>
  <c r="BN484" i="1"/>
  <c r="BO484" i="1"/>
  <c r="BP484" i="1"/>
  <c r="BQ484" i="1"/>
  <c r="BR484" i="1"/>
  <c r="BS484" i="1"/>
  <c r="BT484" i="1"/>
  <c r="BU484" i="1"/>
  <c r="BV484" i="1"/>
  <c r="BW484" i="1"/>
  <c r="BX484" i="1"/>
  <c r="BY484" i="1"/>
  <c r="AW485" i="1"/>
  <c r="AX485" i="1"/>
  <c r="AY485" i="1"/>
  <c r="AZ485" i="1"/>
  <c r="BA485" i="1"/>
  <c r="BB485" i="1"/>
  <c r="BC485" i="1"/>
  <c r="BD485" i="1"/>
  <c r="BE485" i="1"/>
  <c r="BF485" i="1"/>
  <c r="BG485" i="1"/>
  <c r="BH485" i="1"/>
  <c r="BI485" i="1"/>
  <c r="BJ485" i="1"/>
  <c r="BK485" i="1"/>
  <c r="BL485" i="1"/>
  <c r="BM485" i="1"/>
  <c r="BN485" i="1"/>
  <c r="BO485" i="1"/>
  <c r="BP485" i="1"/>
  <c r="BQ485" i="1"/>
  <c r="BR485" i="1"/>
  <c r="BS485" i="1"/>
  <c r="BT485" i="1"/>
  <c r="BU485" i="1"/>
  <c r="BV485" i="1"/>
  <c r="BW485" i="1"/>
  <c r="BX485" i="1"/>
  <c r="BY485" i="1"/>
  <c r="AW486" i="1"/>
  <c r="AX486" i="1"/>
  <c r="AY486" i="1"/>
  <c r="AZ486" i="1"/>
  <c r="BA486" i="1"/>
  <c r="BB486" i="1"/>
  <c r="BC486" i="1"/>
  <c r="BD486" i="1"/>
  <c r="BE486" i="1"/>
  <c r="BF486" i="1"/>
  <c r="BG486" i="1"/>
  <c r="BH486" i="1"/>
  <c r="BI486" i="1"/>
  <c r="BJ486" i="1"/>
  <c r="BK486" i="1"/>
  <c r="BL486" i="1"/>
  <c r="BM486" i="1"/>
  <c r="BN486" i="1"/>
  <c r="BO486" i="1"/>
  <c r="BP486" i="1"/>
  <c r="BQ486" i="1"/>
  <c r="BR486" i="1"/>
  <c r="BS486" i="1"/>
  <c r="BT486" i="1"/>
  <c r="BU486" i="1"/>
  <c r="BV486" i="1"/>
  <c r="BW486" i="1"/>
  <c r="BX486" i="1"/>
  <c r="BY486" i="1"/>
  <c r="AW487" i="1"/>
  <c r="AX487" i="1"/>
  <c r="AY487" i="1"/>
  <c r="AZ487" i="1"/>
  <c r="BA487" i="1"/>
  <c r="BB487" i="1"/>
  <c r="BC487" i="1"/>
  <c r="BD487" i="1"/>
  <c r="BE487" i="1"/>
  <c r="BF487" i="1"/>
  <c r="BG487" i="1"/>
  <c r="BH487" i="1"/>
  <c r="BI487" i="1"/>
  <c r="BJ487" i="1"/>
  <c r="BK487" i="1"/>
  <c r="BL487" i="1"/>
  <c r="BM487" i="1"/>
  <c r="BN487" i="1"/>
  <c r="BO487" i="1"/>
  <c r="BP487" i="1"/>
  <c r="BQ487" i="1"/>
  <c r="BR487" i="1"/>
  <c r="BS487" i="1"/>
  <c r="BT487" i="1"/>
  <c r="BU487" i="1"/>
  <c r="BV487" i="1"/>
  <c r="BW487" i="1"/>
  <c r="BX487" i="1"/>
  <c r="BY487" i="1"/>
  <c r="AW488" i="1"/>
  <c r="AX488" i="1"/>
  <c r="AY488" i="1"/>
  <c r="AZ488" i="1"/>
  <c r="BA488" i="1"/>
  <c r="BB488" i="1"/>
  <c r="BC488" i="1"/>
  <c r="BD488" i="1"/>
  <c r="BE488" i="1"/>
  <c r="BF488" i="1"/>
  <c r="BG488" i="1"/>
  <c r="BH488" i="1"/>
  <c r="BI488" i="1"/>
  <c r="BJ488" i="1"/>
  <c r="BK488" i="1"/>
  <c r="BL488" i="1"/>
  <c r="BM488" i="1"/>
  <c r="BN488" i="1"/>
  <c r="BO488" i="1"/>
  <c r="BP488" i="1"/>
  <c r="BQ488" i="1"/>
  <c r="BR488" i="1"/>
  <c r="BS488" i="1"/>
  <c r="BT488" i="1"/>
  <c r="BU488" i="1"/>
  <c r="BV488" i="1"/>
  <c r="BW488" i="1"/>
  <c r="BX488" i="1"/>
  <c r="BY488" i="1"/>
  <c r="AW489" i="1"/>
  <c r="AX489" i="1"/>
  <c r="AY489" i="1"/>
  <c r="AZ489" i="1"/>
  <c r="BA489" i="1"/>
  <c r="BB489" i="1"/>
  <c r="BC489" i="1"/>
  <c r="BD489" i="1"/>
  <c r="BE489" i="1"/>
  <c r="BF489" i="1"/>
  <c r="BG489" i="1"/>
  <c r="BH489" i="1"/>
  <c r="BI489" i="1"/>
  <c r="BJ489" i="1"/>
  <c r="BK489" i="1"/>
  <c r="BL489" i="1"/>
  <c r="BM489" i="1"/>
  <c r="BN489" i="1"/>
  <c r="BO489" i="1"/>
  <c r="BP489" i="1"/>
  <c r="BQ489" i="1"/>
  <c r="BR489" i="1"/>
  <c r="BS489" i="1"/>
  <c r="BT489" i="1"/>
  <c r="BU489" i="1"/>
  <c r="BV489" i="1"/>
  <c r="BW489" i="1"/>
  <c r="BX489" i="1"/>
  <c r="BY489" i="1"/>
  <c r="AW490" i="1"/>
  <c r="AX490" i="1"/>
  <c r="AY490" i="1"/>
  <c r="AZ490" i="1"/>
  <c r="BA490" i="1"/>
  <c r="BB490" i="1"/>
  <c r="BC490" i="1"/>
  <c r="BD490" i="1"/>
  <c r="BE490" i="1"/>
  <c r="BF490" i="1"/>
  <c r="BG490" i="1"/>
  <c r="BH490" i="1"/>
  <c r="BI490" i="1"/>
  <c r="BJ490" i="1"/>
  <c r="BK490" i="1"/>
  <c r="BL490" i="1"/>
  <c r="BM490" i="1"/>
  <c r="BN490" i="1"/>
  <c r="BO490" i="1"/>
  <c r="BP490" i="1"/>
  <c r="BQ490" i="1"/>
  <c r="BR490" i="1"/>
  <c r="BS490" i="1"/>
  <c r="BT490" i="1"/>
  <c r="BU490" i="1"/>
  <c r="BV490" i="1"/>
  <c r="BW490" i="1"/>
  <c r="BX490" i="1"/>
  <c r="BY490" i="1"/>
  <c r="AW491" i="1"/>
  <c r="AX491" i="1"/>
  <c r="AY491" i="1"/>
  <c r="AZ491" i="1"/>
  <c r="BA491" i="1"/>
  <c r="BB491" i="1"/>
  <c r="BC491" i="1"/>
  <c r="BD491" i="1"/>
  <c r="BE491" i="1"/>
  <c r="BF491" i="1"/>
  <c r="BG491" i="1"/>
  <c r="BH491" i="1"/>
  <c r="BI491" i="1"/>
  <c r="BJ491" i="1"/>
  <c r="BK491" i="1"/>
  <c r="BL491" i="1"/>
  <c r="BM491" i="1"/>
  <c r="BN491" i="1"/>
  <c r="BO491" i="1"/>
  <c r="BP491" i="1"/>
  <c r="BQ491" i="1"/>
  <c r="BR491" i="1"/>
  <c r="BS491" i="1"/>
  <c r="BT491" i="1"/>
  <c r="BU491" i="1"/>
  <c r="BV491" i="1"/>
  <c r="BW491" i="1"/>
  <c r="BX491" i="1"/>
  <c r="BY491" i="1"/>
  <c r="AW492" i="1"/>
  <c r="AX492" i="1"/>
  <c r="AY492" i="1"/>
  <c r="AZ492" i="1"/>
  <c r="BA492" i="1"/>
  <c r="BB492" i="1"/>
  <c r="BC492" i="1"/>
  <c r="BD492" i="1"/>
  <c r="BE492" i="1"/>
  <c r="BF492" i="1"/>
  <c r="BG492" i="1"/>
  <c r="BH492" i="1"/>
  <c r="BI492" i="1"/>
  <c r="BJ492" i="1"/>
  <c r="BK492" i="1"/>
  <c r="BL492" i="1"/>
  <c r="BM492" i="1"/>
  <c r="BN492" i="1"/>
  <c r="BO492" i="1"/>
  <c r="BP492" i="1"/>
  <c r="BQ492" i="1"/>
  <c r="BR492" i="1"/>
  <c r="BS492" i="1"/>
  <c r="BT492" i="1"/>
  <c r="BU492" i="1"/>
  <c r="BV492" i="1"/>
  <c r="BW492" i="1"/>
  <c r="BX492" i="1"/>
  <c r="BY492" i="1"/>
  <c r="AW493" i="1"/>
  <c r="AX493" i="1"/>
  <c r="AY493" i="1"/>
  <c r="AZ493" i="1"/>
  <c r="BA493" i="1"/>
  <c r="BB493" i="1"/>
  <c r="BC493" i="1"/>
  <c r="BD493" i="1"/>
  <c r="BE493" i="1"/>
  <c r="BF493" i="1"/>
  <c r="BG493" i="1"/>
  <c r="BH493" i="1"/>
  <c r="BI493" i="1"/>
  <c r="BJ493" i="1"/>
  <c r="BK493" i="1"/>
  <c r="BL493" i="1"/>
  <c r="BM493" i="1"/>
  <c r="BN493" i="1"/>
  <c r="BO493" i="1"/>
  <c r="BP493" i="1"/>
  <c r="BQ493" i="1"/>
  <c r="BR493" i="1"/>
  <c r="BS493" i="1"/>
  <c r="BT493" i="1"/>
  <c r="BU493" i="1"/>
  <c r="BV493" i="1"/>
  <c r="BW493" i="1"/>
  <c r="BX493" i="1"/>
  <c r="BY493" i="1"/>
  <c r="AW494" i="1"/>
  <c r="AX494" i="1"/>
  <c r="AY494" i="1"/>
  <c r="AZ494" i="1"/>
  <c r="BA494" i="1"/>
  <c r="BB494" i="1"/>
  <c r="BC494" i="1"/>
  <c r="BD494" i="1"/>
  <c r="BE494" i="1"/>
  <c r="BF494" i="1"/>
  <c r="BG494" i="1"/>
  <c r="BH494" i="1"/>
  <c r="BI494" i="1"/>
  <c r="BJ494" i="1"/>
  <c r="BK494" i="1"/>
  <c r="BL494" i="1"/>
  <c r="BM494" i="1"/>
  <c r="BN494" i="1"/>
  <c r="BO494" i="1"/>
  <c r="BP494" i="1"/>
  <c r="BQ494" i="1"/>
  <c r="BR494" i="1"/>
  <c r="BS494" i="1"/>
  <c r="BT494" i="1"/>
  <c r="BU494" i="1"/>
  <c r="BV494" i="1"/>
  <c r="BW494" i="1"/>
  <c r="BX494" i="1"/>
  <c r="BY494" i="1"/>
  <c r="AW495" i="1"/>
  <c r="AX495" i="1"/>
  <c r="AY495" i="1"/>
  <c r="AZ495" i="1"/>
  <c r="BA495" i="1"/>
  <c r="BB495" i="1"/>
  <c r="BC495" i="1"/>
  <c r="BD495" i="1"/>
  <c r="BE495" i="1"/>
  <c r="BF495" i="1"/>
  <c r="BG495" i="1"/>
  <c r="BH495" i="1"/>
  <c r="BI495" i="1"/>
  <c r="BJ495" i="1"/>
  <c r="BK495" i="1"/>
  <c r="BL495" i="1"/>
  <c r="BM495" i="1"/>
  <c r="BN495" i="1"/>
  <c r="BO495" i="1"/>
  <c r="BP495" i="1"/>
  <c r="BQ495" i="1"/>
  <c r="BR495" i="1"/>
  <c r="BS495" i="1"/>
  <c r="BT495" i="1"/>
  <c r="BU495" i="1"/>
  <c r="BV495" i="1"/>
  <c r="BW495" i="1"/>
  <c r="BX495" i="1"/>
  <c r="BY495" i="1"/>
  <c r="AW496" i="1"/>
  <c r="AX496" i="1"/>
  <c r="AY496" i="1"/>
  <c r="AZ496" i="1"/>
  <c r="BA496" i="1"/>
  <c r="BB496" i="1"/>
  <c r="BC496" i="1"/>
  <c r="BD496" i="1"/>
  <c r="BE496" i="1"/>
  <c r="BF496" i="1"/>
  <c r="BG496" i="1"/>
  <c r="BH496" i="1"/>
  <c r="BI496" i="1"/>
  <c r="BJ496" i="1"/>
  <c r="BK496" i="1"/>
  <c r="BL496" i="1"/>
  <c r="BM496" i="1"/>
  <c r="BN496" i="1"/>
  <c r="BO496" i="1"/>
  <c r="BP496" i="1"/>
  <c r="BQ496" i="1"/>
  <c r="BR496" i="1"/>
  <c r="BS496" i="1"/>
  <c r="BT496" i="1"/>
  <c r="BU496" i="1"/>
  <c r="BV496" i="1"/>
  <c r="BW496" i="1"/>
  <c r="BX496" i="1"/>
  <c r="BY496" i="1"/>
  <c r="AW497" i="1"/>
  <c r="AX497" i="1"/>
  <c r="AY497" i="1"/>
  <c r="AZ497" i="1"/>
  <c r="BA497" i="1"/>
  <c r="BB497" i="1"/>
  <c r="BC497" i="1"/>
  <c r="BD497" i="1"/>
  <c r="BE497" i="1"/>
  <c r="BF497" i="1"/>
  <c r="BG497" i="1"/>
  <c r="BH497" i="1"/>
  <c r="BI497" i="1"/>
  <c r="BJ497" i="1"/>
  <c r="BK497" i="1"/>
  <c r="BL497" i="1"/>
  <c r="BM497" i="1"/>
  <c r="BN497" i="1"/>
  <c r="BO497" i="1"/>
  <c r="BP497" i="1"/>
  <c r="BQ497" i="1"/>
  <c r="BR497" i="1"/>
  <c r="BS497" i="1"/>
  <c r="BT497" i="1"/>
  <c r="BU497" i="1"/>
  <c r="BV497" i="1"/>
  <c r="BW497" i="1"/>
  <c r="BX497" i="1"/>
  <c r="BY497" i="1"/>
  <c r="AW498" i="1"/>
  <c r="AX498" i="1"/>
  <c r="AY498" i="1"/>
  <c r="AZ498" i="1"/>
  <c r="BA498" i="1"/>
  <c r="BB498" i="1"/>
  <c r="BC498" i="1"/>
  <c r="BD498" i="1"/>
  <c r="BE498" i="1"/>
  <c r="BF498" i="1"/>
  <c r="BG498" i="1"/>
  <c r="BH498" i="1"/>
  <c r="BI498" i="1"/>
  <c r="BJ498" i="1"/>
  <c r="BK498" i="1"/>
  <c r="BL498" i="1"/>
  <c r="BM498" i="1"/>
  <c r="BN498" i="1"/>
  <c r="BO498" i="1"/>
  <c r="BP498" i="1"/>
  <c r="BQ498" i="1"/>
  <c r="BR498" i="1"/>
  <c r="BS498" i="1"/>
  <c r="BT498" i="1"/>
  <c r="BU498" i="1"/>
  <c r="BV498" i="1"/>
  <c r="BW498" i="1"/>
  <c r="BX498" i="1"/>
  <c r="BY498" i="1"/>
  <c r="AW499" i="1"/>
  <c r="AX499" i="1"/>
  <c r="AY499" i="1"/>
  <c r="AZ499" i="1"/>
  <c r="BA499" i="1"/>
  <c r="BB499" i="1"/>
  <c r="BC499" i="1"/>
  <c r="BD499" i="1"/>
  <c r="BE499" i="1"/>
  <c r="BF499" i="1"/>
  <c r="BG499" i="1"/>
  <c r="BH499" i="1"/>
  <c r="BI499" i="1"/>
  <c r="BJ499" i="1"/>
  <c r="BK499" i="1"/>
  <c r="BL499" i="1"/>
  <c r="BM499" i="1"/>
  <c r="BN499" i="1"/>
  <c r="BO499" i="1"/>
  <c r="BP499" i="1"/>
  <c r="BQ499" i="1"/>
  <c r="BR499" i="1"/>
  <c r="BS499" i="1"/>
  <c r="BT499" i="1"/>
  <c r="BU499" i="1"/>
  <c r="BV499" i="1"/>
  <c r="BW499" i="1"/>
  <c r="BX499" i="1"/>
  <c r="BY499" i="1"/>
  <c r="AW500" i="1"/>
  <c r="AX500" i="1"/>
  <c r="AY500" i="1"/>
  <c r="AZ500" i="1"/>
  <c r="BA500" i="1"/>
  <c r="BB500" i="1"/>
  <c r="BC500" i="1"/>
  <c r="BD500" i="1"/>
  <c r="BE500" i="1"/>
  <c r="BF500" i="1"/>
  <c r="BG500" i="1"/>
  <c r="BH500" i="1"/>
  <c r="BI500" i="1"/>
  <c r="BJ500" i="1"/>
  <c r="BK500" i="1"/>
  <c r="BL500" i="1"/>
  <c r="BM500" i="1"/>
  <c r="BN500" i="1"/>
  <c r="BO500" i="1"/>
  <c r="BP500" i="1"/>
  <c r="BQ500" i="1"/>
  <c r="BR500" i="1"/>
  <c r="BS500" i="1"/>
  <c r="BT500" i="1"/>
  <c r="BU500" i="1"/>
  <c r="BV500" i="1"/>
  <c r="BW500" i="1"/>
  <c r="BX500" i="1"/>
  <c r="BY500" i="1"/>
  <c r="AW501" i="1"/>
  <c r="AX501" i="1"/>
  <c r="AY501" i="1"/>
  <c r="AZ501" i="1"/>
  <c r="BA501" i="1"/>
  <c r="BB501" i="1"/>
  <c r="BC501" i="1"/>
  <c r="BD501" i="1"/>
  <c r="BE501" i="1"/>
  <c r="BF501" i="1"/>
  <c r="BG501" i="1"/>
  <c r="BH501" i="1"/>
  <c r="BI501" i="1"/>
  <c r="BJ501" i="1"/>
  <c r="BK501" i="1"/>
  <c r="BL501" i="1"/>
  <c r="BM501" i="1"/>
  <c r="BN501" i="1"/>
  <c r="BO501" i="1"/>
  <c r="BP501" i="1"/>
  <c r="BQ501" i="1"/>
  <c r="BR501" i="1"/>
  <c r="BS501" i="1"/>
  <c r="BT501" i="1"/>
  <c r="BU501" i="1"/>
  <c r="BV501" i="1"/>
  <c r="BW501" i="1"/>
  <c r="BX501" i="1"/>
  <c r="BY501" i="1"/>
  <c r="AW502" i="1"/>
  <c r="AX502" i="1"/>
  <c r="AY502" i="1"/>
  <c r="AZ502" i="1"/>
  <c r="BA502" i="1"/>
  <c r="BB502" i="1"/>
  <c r="BC502" i="1"/>
  <c r="BD502" i="1"/>
  <c r="BE502" i="1"/>
  <c r="BF502" i="1"/>
  <c r="BG502" i="1"/>
  <c r="BH502" i="1"/>
  <c r="BI502" i="1"/>
  <c r="BJ502" i="1"/>
  <c r="BK502" i="1"/>
  <c r="BL502" i="1"/>
  <c r="BM502" i="1"/>
  <c r="BN502" i="1"/>
  <c r="BO502" i="1"/>
  <c r="BP502" i="1"/>
  <c r="BQ502" i="1"/>
  <c r="BR502" i="1"/>
  <c r="BS502" i="1"/>
  <c r="BT502" i="1"/>
  <c r="BU502" i="1"/>
  <c r="BV502" i="1"/>
  <c r="BW502" i="1"/>
  <c r="BX502" i="1"/>
  <c r="BY502" i="1"/>
  <c r="AW503" i="1"/>
  <c r="AX503" i="1"/>
  <c r="AY503" i="1"/>
  <c r="AZ503" i="1"/>
  <c r="BA503" i="1"/>
  <c r="BB503" i="1"/>
  <c r="BC503" i="1"/>
  <c r="BD503" i="1"/>
  <c r="BE503" i="1"/>
  <c r="BF503" i="1"/>
  <c r="BG503" i="1"/>
  <c r="BH503" i="1"/>
  <c r="BI503" i="1"/>
  <c r="BJ503" i="1"/>
  <c r="BK503" i="1"/>
  <c r="BL503" i="1"/>
  <c r="BM503" i="1"/>
  <c r="BN503" i="1"/>
  <c r="BO503" i="1"/>
  <c r="BP503" i="1"/>
  <c r="BQ503" i="1"/>
  <c r="BR503" i="1"/>
  <c r="BS503" i="1"/>
  <c r="BT503" i="1"/>
  <c r="BU503" i="1"/>
  <c r="BV503" i="1"/>
  <c r="BW503" i="1"/>
  <c r="BX503" i="1"/>
  <c r="BY503" i="1"/>
  <c r="AW504" i="1"/>
  <c r="AX504" i="1"/>
  <c r="AY504" i="1"/>
  <c r="AZ504" i="1"/>
  <c r="BA504" i="1"/>
  <c r="BB504" i="1"/>
  <c r="BC504" i="1"/>
  <c r="BD504" i="1"/>
  <c r="BE504" i="1"/>
  <c r="BF504" i="1"/>
  <c r="BG504" i="1"/>
  <c r="BH504" i="1"/>
  <c r="BI504" i="1"/>
  <c r="BJ504" i="1"/>
  <c r="BK504" i="1"/>
  <c r="BL504" i="1"/>
  <c r="BM504" i="1"/>
  <c r="BN504" i="1"/>
  <c r="BO504" i="1"/>
  <c r="BP504" i="1"/>
  <c r="BQ504" i="1"/>
  <c r="BR504" i="1"/>
  <c r="BS504" i="1"/>
  <c r="BT504" i="1"/>
  <c r="BU504" i="1"/>
  <c r="BV504" i="1"/>
  <c r="BW504" i="1"/>
  <c r="BX504" i="1"/>
  <c r="BY504" i="1"/>
  <c r="AW505" i="1"/>
  <c r="AX505" i="1"/>
  <c r="AY505" i="1"/>
  <c r="AZ505" i="1"/>
  <c r="BA505" i="1"/>
  <c r="BB505" i="1"/>
  <c r="BC505" i="1"/>
  <c r="BD505" i="1"/>
  <c r="BE505" i="1"/>
  <c r="BF505" i="1"/>
  <c r="BG505" i="1"/>
  <c r="BH505" i="1"/>
  <c r="BI505" i="1"/>
  <c r="BJ505" i="1"/>
  <c r="BK505" i="1"/>
  <c r="BL505" i="1"/>
  <c r="BM505" i="1"/>
  <c r="BN505" i="1"/>
  <c r="BO505" i="1"/>
  <c r="BP505" i="1"/>
  <c r="BQ505" i="1"/>
  <c r="BR505" i="1"/>
  <c r="BS505" i="1"/>
  <c r="BT505" i="1"/>
  <c r="BU505" i="1"/>
  <c r="BV505" i="1"/>
  <c r="BW505" i="1"/>
  <c r="BX505" i="1"/>
  <c r="BY505" i="1"/>
  <c r="AW506" i="1"/>
  <c r="AX506" i="1"/>
  <c r="AY506" i="1"/>
  <c r="AZ506" i="1"/>
  <c r="BA506" i="1"/>
  <c r="BB506" i="1"/>
  <c r="BC506" i="1"/>
  <c r="BD506" i="1"/>
  <c r="BE506" i="1"/>
  <c r="BF506" i="1"/>
  <c r="BG506" i="1"/>
  <c r="BH506" i="1"/>
  <c r="BI506" i="1"/>
  <c r="BJ506" i="1"/>
  <c r="BK506" i="1"/>
  <c r="BL506" i="1"/>
  <c r="BM506" i="1"/>
  <c r="BN506" i="1"/>
  <c r="BO506" i="1"/>
  <c r="BP506" i="1"/>
  <c r="BQ506" i="1"/>
  <c r="BR506" i="1"/>
  <c r="BS506" i="1"/>
  <c r="BT506" i="1"/>
  <c r="BU506" i="1"/>
  <c r="BV506" i="1"/>
  <c r="BW506" i="1"/>
  <c r="BX506" i="1"/>
  <c r="BY506" i="1"/>
  <c r="AW507" i="1"/>
  <c r="AX507" i="1"/>
  <c r="AY507" i="1"/>
  <c r="AZ507" i="1"/>
  <c r="BA507" i="1"/>
  <c r="BB507" i="1"/>
  <c r="BC507" i="1"/>
  <c r="BD507" i="1"/>
  <c r="BE507" i="1"/>
  <c r="BF507" i="1"/>
  <c r="BG507" i="1"/>
  <c r="BH507" i="1"/>
  <c r="BI507" i="1"/>
  <c r="BJ507" i="1"/>
  <c r="BK507" i="1"/>
  <c r="BL507" i="1"/>
  <c r="BM507" i="1"/>
  <c r="BN507" i="1"/>
  <c r="BO507" i="1"/>
  <c r="BP507" i="1"/>
  <c r="BQ507" i="1"/>
  <c r="BR507" i="1"/>
  <c r="BS507" i="1"/>
  <c r="BT507" i="1"/>
  <c r="BU507" i="1"/>
  <c r="BV507" i="1"/>
  <c r="BW507" i="1"/>
  <c r="BX507" i="1"/>
  <c r="BY507" i="1"/>
  <c r="AW508" i="1"/>
  <c r="AX508" i="1"/>
  <c r="AY508" i="1"/>
  <c r="AZ508" i="1"/>
  <c r="BA508" i="1"/>
  <c r="BB508" i="1"/>
  <c r="BC508" i="1"/>
  <c r="BD508" i="1"/>
  <c r="BE508" i="1"/>
  <c r="BF508" i="1"/>
  <c r="BG508" i="1"/>
  <c r="BH508" i="1"/>
  <c r="BI508" i="1"/>
  <c r="BJ508" i="1"/>
  <c r="BK508" i="1"/>
  <c r="BL508" i="1"/>
  <c r="BM508" i="1"/>
  <c r="BN508" i="1"/>
  <c r="BO508" i="1"/>
  <c r="BP508" i="1"/>
  <c r="BQ508" i="1"/>
  <c r="BR508" i="1"/>
  <c r="BS508" i="1"/>
  <c r="BT508" i="1"/>
  <c r="BU508" i="1"/>
  <c r="BV508" i="1"/>
  <c r="BW508" i="1"/>
  <c r="BX508" i="1"/>
  <c r="BY508" i="1"/>
  <c r="AW509" i="1"/>
  <c r="AX509" i="1"/>
  <c r="AY509" i="1"/>
  <c r="AZ509" i="1"/>
  <c r="BA509" i="1"/>
  <c r="BB509" i="1"/>
  <c r="BC509" i="1"/>
  <c r="BD509" i="1"/>
  <c r="BE509" i="1"/>
  <c r="BF509" i="1"/>
  <c r="BG509" i="1"/>
  <c r="BH509" i="1"/>
  <c r="BI509" i="1"/>
  <c r="BJ509" i="1"/>
  <c r="BK509" i="1"/>
  <c r="BL509" i="1"/>
  <c r="BM509" i="1"/>
  <c r="BN509" i="1"/>
  <c r="BO509" i="1"/>
  <c r="BP509" i="1"/>
  <c r="BQ509" i="1"/>
  <c r="BR509" i="1"/>
  <c r="BS509" i="1"/>
  <c r="BT509" i="1"/>
  <c r="BU509" i="1"/>
  <c r="BV509" i="1"/>
  <c r="BW509" i="1"/>
  <c r="BX509" i="1"/>
  <c r="BY509" i="1"/>
  <c r="AW510" i="1"/>
  <c r="AX510" i="1"/>
  <c r="AY510" i="1"/>
  <c r="AZ510" i="1"/>
  <c r="BA510" i="1"/>
  <c r="BB510" i="1"/>
  <c r="BC510" i="1"/>
  <c r="BD510" i="1"/>
  <c r="BE510" i="1"/>
  <c r="BF510" i="1"/>
  <c r="BG510" i="1"/>
  <c r="BH510" i="1"/>
  <c r="BI510" i="1"/>
  <c r="BJ510" i="1"/>
  <c r="BK510" i="1"/>
  <c r="BL510" i="1"/>
  <c r="BM510" i="1"/>
  <c r="BN510" i="1"/>
  <c r="BO510" i="1"/>
  <c r="BP510" i="1"/>
  <c r="BQ510" i="1"/>
  <c r="BR510" i="1"/>
  <c r="BS510" i="1"/>
  <c r="BT510" i="1"/>
  <c r="BU510" i="1"/>
  <c r="BV510" i="1"/>
  <c r="BW510" i="1"/>
  <c r="BX510" i="1"/>
  <c r="BY510" i="1"/>
  <c r="AW511" i="1"/>
  <c r="AX511" i="1"/>
  <c r="AY511" i="1"/>
  <c r="AZ511" i="1"/>
  <c r="BA511" i="1"/>
  <c r="BB511" i="1"/>
  <c r="BC511" i="1"/>
  <c r="BD511" i="1"/>
  <c r="BE511" i="1"/>
  <c r="BF511" i="1"/>
  <c r="BG511" i="1"/>
  <c r="BH511" i="1"/>
  <c r="BI511" i="1"/>
  <c r="BJ511" i="1"/>
  <c r="BK511" i="1"/>
  <c r="BL511" i="1"/>
  <c r="BM511" i="1"/>
  <c r="BN511" i="1"/>
  <c r="BO511" i="1"/>
  <c r="BP511" i="1"/>
  <c r="BQ511" i="1"/>
  <c r="BR511" i="1"/>
  <c r="BS511" i="1"/>
  <c r="BT511" i="1"/>
  <c r="BU511" i="1"/>
  <c r="BV511" i="1"/>
  <c r="BW511" i="1"/>
  <c r="BX511" i="1"/>
  <c r="BY511" i="1"/>
  <c r="AW512" i="1"/>
  <c r="AX512" i="1"/>
  <c r="AY512" i="1"/>
  <c r="AZ512" i="1"/>
  <c r="BA512" i="1"/>
  <c r="BB512" i="1"/>
  <c r="BC512" i="1"/>
  <c r="BD512" i="1"/>
  <c r="BE512" i="1"/>
  <c r="BF512" i="1"/>
  <c r="BG512" i="1"/>
  <c r="BH512" i="1"/>
  <c r="BI512" i="1"/>
  <c r="BJ512" i="1"/>
  <c r="BK512" i="1"/>
  <c r="BL512" i="1"/>
  <c r="BM512" i="1"/>
  <c r="BN512" i="1"/>
  <c r="BO512" i="1"/>
  <c r="BP512" i="1"/>
  <c r="BQ512" i="1"/>
  <c r="BR512" i="1"/>
  <c r="BS512" i="1"/>
  <c r="BT512" i="1"/>
  <c r="BU512" i="1"/>
  <c r="BV512" i="1"/>
  <c r="BW512" i="1"/>
  <c r="BX512" i="1"/>
  <c r="BY512" i="1"/>
  <c r="AW513" i="1"/>
  <c r="AX513" i="1"/>
  <c r="AY513" i="1"/>
  <c r="AZ513" i="1"/>
  <c r="BA513" i="1"/>
  <c r="BB513" i="1"/>
  <c r="BC513" i="1"/>
  <c r="BD513" i="1"/>
  <c r="BE513" i="1"/>
  <c r="BF513" i="1"/>
  <c r="BG513" i="1"/>
  <c r="BH513" i="1"/>
  <c r="BI513" i="1"/>
  <c r="BJ513" i="1"/>
  <c r="BK513" i="1"/>
  <c r="BL513" i="1"/>
  <c r="BM513" i="1"/>
  <c r="BN513" i="1"/>
  <c r="BO513" i="1"/>
  <c r="BP513" i="1"/>
  <c r="BQ513" i="1"/>
  <c r="BR513" i="1"/>
  <c r="BS513" i="1"/>
  <c r="BT513" i="1"/>
  <c r="BU513" i="1"/>
  <c r="BV513" i="1"/>
  <c r="BW513" i="1"/>
  <c r="BX513" i="1"/>
  <c r="BY513" i="1"/>
  <c r="AW514" i="1"/>
  <c r="AX514" i="1"/>
  <c r="AY514" i="1"/>
  <c r="AZ514" i="1"/>
  <c r="BA514" i="1"/>
  <c r="BB514" i="1"/>
  <c r="BC514" i="1"/>
  <c r="BD514" i="1"/>
  <c r="BE514" i="1"/>
  <c r="BF514" i="1"/>
  <c r="BG514" i="1"/>
  <c r="BH514" i="1"/>
  <c r="BI514" i="1"/>
  <c r="BJ514" i="1"/>
  <c r="BK514" i="1"/>
  <c r="BL514" i="1"/>
  <c r="BM514" i="1"/>
  <c r="BN514" i="1"/>
  <c r="BO514" i="1"/>
  <c r="BP514" i="1"/>
  <c r="BQ514" i="1"/>
  <c r="BR514" i="1"/>
  <c r="BS514" i="1"/>
  <c r="BT514" i="1"/>
  <c r="BU514" i="1"/>
  <c r="BV514" i="1"/>
  <c r="BW514" i="1"/>
  <c r="BX514" i="1"/>
  <c r="BY514" i="1"/>
  <c r="AW515" i="1"/>
  <c r="AX515" i="1"/>
  <c r="AY515" i="1"/>
  <c r="AZ515" i="1"/>
  <c r="BA515" i="1"/>
  <c r="BB515" i="1"/>
  <c r="BC515" i="1"/>
  <c r="BD515" i="1"/>
  <c r="BE515" i="1"/>
  <c r="BF515" i="1"/>
  <c r="BG515" i="1"/>
  <c r="BH515" i="1"/>
  <c r="BI515" i="1"/>
  <c r="BJ515" i="1"/>
  <c r="BK515" i="1"/>
  <c r="BL515" i="1"/>
  <c r="BM515" i="1"/>
  <c r="BN515" i="1"/>
  <c r="BO515" i="1"/>
  <c r="BP515" i="1"/>
  <c r="BQ515" i="1"/>
  <c r="BR515" i="1"/>
  <c r="BS515" i="1"/>
  <c r="BT515" i="1"/>
  <c r="BU515" i="1"/>
  <c r="BV515" i="1"/>
  <c r="BW515" i="1"/>
  <c r="BX515" i="1"/>
  <c r="BY515" i="1"/>
  <c r="AW516" i="1"/>
  <c r="AX516" i="1"/>
  <c r="AY516" i="1"/>
  <c r="AZ516" i="1"/>
  <c r="BA516" i="1"/>
  <c r="BB516" i="1"/>
  <c r="BC516" i="1"/>
  <c r="BD516" i="1"/>
  <c r="BE516" i="1"/>
  <c r="BF516" i="1"/>
  <c r="BG516" i="1"/>
  <c r="BH516" i="1"/>
  <c r="BI516" i="1"/>
  <c r="BJ516" i="1"/>
  <c r="BK516" i="1"/>
  <c r="BL516" i="1"/>
  <c r="BM516" i="1"/>
  <c r="BN516" i="1"/>
  <c r="BO516" i="1"/>
  <c r="BP516" i="1"/>
  <c r="BQ516" i="1"/>
  <c r="BR516" i="1"/>
  <c r="BS516" i="1"/>
  <c r="BT516" i="1"/>
  <c r="BU516" i="1"/>
  <c r="BV516" i="1"/>
  <c r="BW516" i="1"/>
  <c r="BX516" i="1"/>
  <c r="BY516" i="1"/>
  <c r="AW517" i="1"/>
  <c r="AX517" i="1"/>
  <c r="AY517" i="1"/>
  <c r="AZ517" i="1"/>
  <c r="BA517" i="1"/>
  <c r="BB517" i="1"/>
  <c r="BC517" i="1"/>
  <c r="BD517" i="1"/>
  <c r="BE517" i="1"/>
  <c r="BF517" i="1"/>
  <c r="BG517" i="1"/>
  <c r="BH517" i="1"/>
  <c r="BI517" i="1"/>
  <c r="BJ517" i="1"/>
  <c r="BK517" i="1"/>
  <c r="BL517" i="1"/>
  <c r="BM517" i="1"/>
  <c r="BN517" i="1"/>
  <c r="BO517" i="1"/>
  <c r="BP517" i="1"/>
  <c r="BQ517" i="1"/>
  <c r="BR517" i="1"/>
  <c r="BS517" i="1"/>
  <c r="BT517" i="1"/>
  <c r="BU517" i="1"/>
  <c r="BV517" i="1"/>
  <c r="BW517" i="1"/>
  <c r="BX517" i="1"/>
  <c r="BY517" i="1"/>
  <c r="AW518" i="1"/>
  <c r="AX518" i="1"/>
  <c r="AY518" i="1"/>
  <c r="AZ518" i="1"/>
  <c r="BA518" i="1"/>
  <c r="BB518" i="1"/>
  <c r="BC518" i="1"/>
  <c r="BD518" i="1"/>
  <c r="BE518" i="1"/>
  <c r="BF518" i="1"/>
  <c r="BG518" i="1"/>
  <c r="BH518" i="1"/>
  <c r="BI518" i="1"/>
  <c r="BJ518" i="1"/>
  <c r="BK518" i="1"/>
  <c r="BL518" i="1"/>
  <c r="BM518" i="1"/>
  <c r="BN518" i="1"/>
  <c r="BO518" i="1"/>
  <c r="BP518" i="1"/>
  <c r="BQ518" i="1"/>
  <c r="BR518" i="1"/>
  <c r="BS518" i="1"/>
  <c r="BT518" i="1"/>
  <c r="BU518" i="1"/>
  <c r="BV518" i="1"/>
  <c r="BW518" i="1"/>
  <c r="BX518" i="1"/>
  <c r="BY518" i="1"/>
  <c r="AW519" i="1"/>
  <c r="AX519" i="1"/>
  <c r="AY519" i="1"/>
  <c r="AZ519" i="1"/>
  <c r="BA519" i="1"/>
  <c r="BB519" i="1"/>
  <c r="BC519" i="1"/>
  <c r="BD519" i="1"/>
  <c r="BE519" i="1"/>
  <c r="BF519" i="1"/>
  <c r="BG519" i="1"/>
  <c r="BH519" i="1"/>
  <c r="BI519" i="1"/>
  <c r="BJ519" i="1"/>
  <c r="BK519" i="1"/>
  <c r="BL519" i="1"/>
  <c r="BM519" i="1"/>
  <c r="BN519" i="1"/>
  <c r="BO519" i="1"/>
  <c r="BP519" i="1"/>
  <c r="BQ519" i="1"/>
  <c r="BR519" i="1"/>
  <c r="BS519" i="1"/>
  <c r="BT519" i="1"/>
  <c r="BU519" i="1"/>
  <c r="BV519" i="1"/>
  <c r="BW519" i="1"/>
  <c r="BX519" i="1"/>
  <c r="BY519" i="1"/>
  <c r="AW520" i="1"/>
  <c r="AX520" i="1"/>
  <c r="AY520" i="1"/>
  <c r="AZ520" i="1"/>
  <c r="BA520" i="1"/>
  <c r="BB520" i="1"/>
  <c r="BC520" i="1"/>
  <c r="BD520" i="1"/>
  <c r="BE520" i="1"/>
  <c r="BF520" i="1"/>
  <c r="BG520" i="1"/>
  <c r="BH520" i="1"/>
  <c r="BI520" i="1"/>
  <c r="BJ520" i="1"/>
  <c r="BK520" i="1"/>
  <c r="BL520" i="1"/>
  <c r="BM520" i="1"/>
  <c r="BN520" i="1"/>
  <c r="BO520" i="1"/>
  <c r="BP520" i="1"/>
  <c r="BQ520" i="1"/>
  <c r="BR520" i="1"/>
  <c r="BS520" i="1"/>
  <c r="BT520" i="1"/>
  <c r="BU520" i="1"/>
  <c r="BV520" i="1"/>
  <c r="BW520" i="1"/>
  <c r="BX520" i="1"/>
  <c r="BY520" i="1"/>
  <c r="AW521" i="1"/>
  <c r="AX521" i="1"/>
  <c r="AY521" i="1"/>
  <c r="AZ521" i="1"/>
  <c r="BA521" i="1"/>
  <c r="BB521" i="1"/>
  <c r="BC521" i="1"/>
  <c r="BD521" i="1"/>
  <c r="BE521" i="1"/>
  <c r="BF521" i="1"/>
  <c r="BG521" i="1"/>
  <c r="BH521" i="1"/>
  <c r="BI521" i="1"/>
  <c r="BJ521" i="1"/>
  <c r="BK521" i="1"/>
  <c r="BL521" i="1"/>
  <c r="BM521" i="1"/>
  <c r="BN521" i="1"/>
  <c r="BO521" i="1"/>
  <c r="BP521" i="1"/>
  <c r="BQ521" i="1"/>
  <c r="BR521" i="1"/>
  <c r="BS521" i="1"/>
  <c r="BT521" i="1"/>
  <c r="BU521" i="1"/>
  <c r="BV521" i="1"/>
  <c r="BW521" i="1"/>
  <c r="BX521" i="1"/>
  <c r="BY521" i="1"/>
  <c r="AW522" i="1"/>
  <c r="AX522" i="1"/>
  <c r="AY522" i="1"/>
  <c r="AZ522" i="1"/>
  <c r="BA522" i="1"/>
  <c r="BB522" i="1"/>
  <c r="BC522" i="1"/>
  <c r="BD522" i="1"/>
  <c r="BE522" i="1"/>
  <c r="BF522" i="1"/>
  <c r="BG522" i="1"/>
  <c r="BH522" i="1"/>
  <c r="BI522" i="1"/>
  <c r="BJ522" i="1"/>
  <c r="BK522" i="1"/>
  <c r="BL522" i="1"/>
  <c r="BM522" i="1"/>
  <c r="BN522" i="1"/>
  <c r="BO522" i="1"/>
  <c r="BP522" i="1"/>
  <c r="BQ522" i="1"/>
  <c r="BR522" i="1"/>
  <c r="BS522" i="1"/>
  <c r="BT522" i="1"/>
  <c r="BU522" i="1"/>
  <c r="BV522" i="1"/>
  <c r="BW522" i="1"/>
  <c r="BX522" i="1"/>
  <c r="BY522" i="1"/>
  <c r="AW523" i="1"/>
  <c r="AX523" i="1"/>
  <c r="AY523" i="1"/>
  <c r="AZ523" i="1"/>
  <c r="BA523" i="1"/>
  <c r="BB523" i="1"/>
  <c r="BC523" i="1"/>
  <c r="BD523" i="1"/>
  <c r="BE523" i="1"/>
  <c r="BF523" i="1"/>
  <c r="BG523" i="1"/>
  <c r="BH523" i="1"/>
  <c r="BI523" i="1"/>
  <c r="BJ523" i="1"/>
  <c r="BK523" i="1"/>
  <c r="BL523" i="1"/>
  <c r="BM523" i="1"/>
  <c r="BN523" i="1"/>
  <c r="BO523" i="1"/>
  <c r="BP523" i="1"/>
  <c r="BQ523" i="1"/>
  <c r="BR523" i="1"/>
  <c r="BS523" i="1"/>
  <c r="BT523" i="1"/>
  <c r="BU523" i="1"/>
  <c r="BV523" i="1"/>
  <c r="BW523" i="1"/>
  <c r="BX523" i="1"/>
  <c r="BY523" i="1"/>
  <c r="AW524" i="1"/>
  <c r="AX524" i="1"/>
  <c r="AY524" i="1"/>
  <c r="AZ524" i="1"/>
  <c r="BA524" i="1"/>
  <c r="BB524" i="1"/>
  <c r="BC524" i="1"/>
  <c r="BD524" i="1"/>
  <c r="BE524" i="1"/>
  <c r="BF524" i="1"/>
  <c r="BG524" i="1"/>
  <c r="BH524" i="1"/>
  <c r="BI524" i="1"/>
  <c r="BJ524" i="1"/>
  <c r="BK524" i="1"/>
  <c r="BL524" i="1"/>
  <c r="BM524" i="1"/>
  <c r="BN524" i="1"/>
  <c r="BO524" i="1"/>
  <c r="BP524" i="1"/>
  <c r="BQ524" i="1"/>
  <c r="BR524" i="1"/>
  <c r="BS524" i="1"/>
  <c r="BT524" i="1"/>
  <c r="BU524" i="1"/>
  <c r="BV524" i="1"/>
  <c r="BW524" i="1"/>
  <c r="BX524" i="1"/>
  <c r="BY524" i="1"/>
  <c r="AW525" i="1"/>
  <c r="AX525" i="1"/>
  <c r="AY525" i="1"/>
  <c r="AZ525" i="1"/>
  <c r="BA525" i="1"/>
  <c r="BB525" i="1"/>
  <c r="BC525" i="1"/>
  <c r="BD525" i="1"/>
  <c r="BE525" i="1"/>
  <c r="BF525" i="1"/>
  <c r="BG525" i="1"/>
  <c r="BH525" i="1"/>
  <c r="BI525" i="1"/>
  <c r="BJ525" i="1"/>
  <c r="BK525" i="1"/>
  <c r="BL525" i="1"/>
  <c r="BM525" i="1"/>
  <c r="BN525" i="1"/>
  <c r="BO525" i="1"/>
  <c r="BP525" i="1"/>
  <c r="BQ525" i="1"/>
  <c r="BR525" i="1"/>
  <c r="BS525" i="1"/>
  <c r="BT525" i="1"/>
  <c r="BU525" i="1"/>
  <c r="BV525" i="1"/>
  <c r="BW525" i="1"/>
  <c r="BX525" i="1"/>
  <c r="BY525" i="1"/>
  <c r="AW526" i="1"/>
  <c r="AX526" i="1"/>
  <c r="AY526" i="1"/>
  <c r="AZ526" i="1"/>
  <c r="BA526" i="1"/>
  <c r="BB526" i="1"/>
  <c r="BC526" i="1"/>
  <c r="BD526" i="1"/>
  <c r="BE526" i="1"/>
  <c r="BF526" i="1"/>
  <c r="BG526" i="1"/>
  <c r="BH526" i="1"/>
  <c r="BI526" i="1"/>
  <c r="BJ526" i="1"/>
  <c r="BK526" i="1"/>
  <c r="BL526" i="1"/>
  <c r="BM526" i="1"/>
  <c r="BN526" i="1"/>
  <c r="BO526" i="1"/>
  <c r="BP526" i="1"/>
  <c r="BQ526" i="1"/>
  <c r="BR526" i="1"/>
  <c r="BS526" i="1"/>
  <c r="BT526" i="1"/>
  <c r="BU526" i="1"/>
  <c r="BV526" i="1"/>
  <c r="BW526" i="1"/>
  <c r="BX526" i="1"/>
  <c r="BY526" i="1"/>
  <c r="AW527" i="1"/>
  <c r="AX527" i="1"/>
  <c r="AY527" i="1"/>
  <c r="AZ527" i="1"/>
  <c r="BA527" i="1"/>
  <c r="BB527" i="1"/>
  <c r="BC527" i="1"/>
  <c r="BD527" i="1"/>
  <c r="BE527" i="1"/>
  <c r="BF527" i="1"/>
  <c r="BG527" i="1"/>
  <c r="BH527" i="1"/>
  <c r="BI527" i="1"/>
  <c r="BJ527" i="1"/>
  <c r="BK527" i="1"/>
  <c r="BL527" i="1"/>
  <c r="BM527" i="1"/>
  <c r="BN527" i="1"/>
  <c r="BO527" i="1"/>
  <c r="BP527" i="1"/>
  <c r="BQ527" i="1"/>
  <c r="BR527" i="1"/>
  <c r="BS527" i="1"/>
  <c r="BT527" i="1"/>
  <c r="BU527" i="1"/>
  <c r="BV527" i="1"/>
  <c r="BW527" i="1"/>
  <c r="BX527" i="1"/>
  <c r="BY527" i="1"/>
  <c r="AW528" i="1"/>
  <c r="AX528" i="1"/>
  <c r="AY528" i="1"/>
  <c r="AZ528" i="1"/>
  <c r="BA528" i="1"/>
  <c r="BB528" i="1"/>
  <c r="BC528" i="1"/>
  <c r="BD528" i="1"/>
  <c r="BE528" i="1"/>
  <c r="BF528" i="1"/>
  <c r="BG528" i="1"/>
  <c r="BH528" i="1"/>
  <c r="BI528" i="1"/>
  <c r="BJ528" i="1"/>
  <c r="BK528" i="1"/>
  <c r="BL528" i="1"/>
  <c r="BM528" i="1"/>
  <c r="BN528" i="1"/>
  <c r="BO528" i="1"/>
  <c r="BP528" i="1"/>
  <c r="BQ528" i="1"/>
  <c r="BR528" i="1"/>
  <c r="BS528" i="1"/>
  <c r="BT528" i="1"/>
  <c r="BU528" i="1"/>
  <c r="BV528" i="1"/>
  <c r="BW528" i="1"/>
  <c r="BX528" i="1"/>
  <c r="BY528" i="1"/>
  <c r="AW529" i="1"/>
  <c r="AX529" i="1"/>
  <c r="AY529" i="1"/>
  <c r="AZ529" i="1"/>
  <c r="BA529" i="1"/>
  <c r="BB529" i="1"/>
  <c r="BC529" i="1"/>
  <c r="BD529" i="1"/>
  <c r="BE529" i="1"/>
  <c r="BF529" i="1"/>
  <c r="BG529" i="1"/>
  <c r="BH529" i="1"/>
  <c r="BI529" i="1"/>
  <c r="BJ529" i="1"/>
  <c r="BK529" i="1"/>
  <c r="BL529" i="1"/>
  <c r="BM529" i="1"/>
  <c r="BN529" i="1"/>
  <c r="BO529" i="1"/>
  <c r="BP529" i="1"/>
  <c r="BQ529" i="1"/>
  <c r="BR529" i="1"/>
  <c r="BS529" i="1"/>
  <c r="BT529" i="1"/>
  <c r="BU529" i="1"/>
  <c r="BV529" i="1"/>
  <c r="BW529" i="1"/>
  <c r="BX529" i="1"/>
  <c r="BY529" i="1"/>
  <c r="AW530" i="1"/>
  <c r="AX530" i="1"/>
  <c r="AY530" i="1"/>
  <c r="AZ530" i="1"/>
  <c r="BA530" i="1"/>
  <c r="BB530" i="1"/>
  <c r="BC530" i="1"/>
  <c r="BD530" i="1"/>
  <c r="BE530" i="1"/>
  <c r="BF530" i="1"/>
  <c r="BG530" i="1"/>
  <c r="BH530" i="1"/>
  <c r="BI530" i="1"/>
  <c r="BJ530" i="1"/>
  <c r="BK530" i="1"/>
  <c r="BL530" i="1"/>
  <c r="BM530" i="1"/>
  <c r="BN530" i="1"/>
  <c r="BO530" i="1"/>
  <c r="BP530" i="1"/>
  <c r="BQ530" i="1"/>
  <c r="BR530" i="1"/>
  <c r="BS530" i="1"/>
  <c r="BT530" i="1"/>
  <c r="BU530" i="1"/>
  <c r="BV530" i="1"/>
  <c r="BW530" i="1"/>
  <c r="BX530" i="1"/>
  <c r="BY530" i="1"/>
  <c r="AW531" i="1"/>
  <c r="AX531" i="1"/>
  <c r="AY531" i="1"/>
  <c r="AZ531" i="1"/>
  <c r="BA531" i="1"/>
  <c r="BB531" i="1"/>
  <c r="BC531" i="1"/>
  <c r="BD531" i="1"/>
  <c r="BE531" i="1"/>
  <c r="BF531" i="1"/>
  <c r="BG531" i="1"/>
  <c r="BH531" i="1"/>
  <c r="BI531" i="1"/>
  <c r="BJ531" i="1"/>
  <c r="BK531" i="1"/>
  <c r="BL531" i="1"/>
  <c r="BM531" i="1"/>
  <c r="BN531" i="1"/>
  <c r="BO531" i="1"/>
  <c r="BP531" i="1"/>
  <c r="BQ531" i="1"/>
  <c r="BR531" i="1"/>
  <c r="BS531" i="1"/>
  <c r="BT531" i="1"/>
  <c r="BU531" i="1"/>
  <c r="BV531" i="1"/>
  <c r="BW531" i="1"/>
  <c r="BX531" i="1"/>
  <c r="BY531" i="1"/>
  <c r="AW532" i="1"/>
  <c r="AX532" i="1"/>
  <c r="AY532" i="1"/>
  <c r="AZ532" i="1"/>
  <c r="BA532" i="1"/>
  <c r="BB532" i="1"/>
  <c r="BC532" i="1"/>
  <c r="BD532" i="1"/>
  <c r="BE532" i="1"/>
  <c r="BF532" i="1"/>
  <c r="BG532" i="1"/>
  <c r="BH532" i="1"/>
  <c r="BI532" i="1"/>
  <c r="BJ532" i="1"/>
  <c r="BK532" i="1"/>
  <c r="BL532" i="1"/>
  <c r="BM532" i="1"/>
  <c r="BN532" i="1"/>
  <c r="BO532" i="1"/>
  <c r="BP532" i="1"/>
  <c r="BQ532" i="1"/>
  <c r="BR532" i="1"/>
  <c r="BS532" i="1"/>
  <c r="BT532" i="1"/>
  <c r="BU532" i="1"/>
  <c r="BV532" i="1"/>
  <c r="BW532" i="1"/>
  <c r="BX532" i="1"/>
  <c r="BY532" i="1"/>
  <c r="AW533" i="1"/>
  <c r="AX533" i="1"/>
  <c r="AY533" i="1"/>
  <c r="AZ533" i="1"/>
  <c r="BA533" i="1"/>
  <c r="BB533" i="1"/>
  <c r="BC533" i="1"/>
  <c r="BD533" i="1"/>
  <c r="BE533" i="1"/>
  <c r="BF533" i="1"/>
  <c r="BG533" i="1"/>
  <c r="BH533" i="1"/>
  <c r="BI533" i="1"/>
  <c r="BJ533" i="1"/>
  <c r="BK533" i="1"/>
  <c r="BL533" i="1"/>
  <c r="BM533" i="1"/>
  <c r="BN533" i="1"/>
  <c r="BO533" i="1"/>
  <c r="BP533" i="1"/>
  <c r="BQ533" i="1"/>
  <c r="BR533" i="1"/>
  <c r="BS533" i="1"/>
  <c r="BT533" i="1"/>
  <c r="BU533" i="1"/>
  <c r="BV533" i="1"/>
  <c r="BW533" i="1"/>
  <c r="BX533" i="1"/>
  <c r="BY533" i="1"/>
  <c r="AW534" i="1"/>
  <c r="AX534" i="1"/>
  <c r="AY534" i="1"/>
  <c r="AZ534" i="1"/>
  <c r="BA534" i="1"/>
  <c r="BB534" i="1"/>
  <c r="BC534" i="1"/>
  <c r="BD534" i="1"/>
  <c r="BE534" i="1"/>
  <c r="BF534" i="1"/>
  <c r="BG534" i="1"/>
  <c r="BH534" i="1"/>
  <c r="BI534" i="1"/>
  <c r="BJ534" i="1"/>
  <c r="BK534" i="1"/>
  <c r="BL534" i="1"/>
  <c r="BM534" i="1"/>
  <c r="BN534" i="1"/>
  <c r="BO534" i="1"/>
  <c r="BP534" i="1"/>
  <c r="BQ534" i="1"/>
  <c r="BR534" i="1"/>
  <c r="BS534" i="1"/>
  <c r="BT534" i="1"/>
  <c r="BU534" i="1"/>
  <c r="BV534" i="1"/>
  <c r="BW534" i="1"/>
  <c r="BX534" i="1"/>
  <c r="BY534" i="1"/>
  <c r="AW535" i="1"/>
  <c r="AX535" i="1"/>
  <c r="AY535" i="1"/>
  <c r="AZ535" i="1"/>
  <c r="BA535" i="1"/>
  <c r="BB535" i="1"/>
  <c r="BC535" i="1"/>
  <c r="BD535" i="1"/>
  <c r="BE535" i="1"/>
  <c r="BF535" i="1"/>
  <c r="BG535" i="1"/>
  <c r="BH535" i="1"/>
  <c r="BI535" i="1"/>
  <c r="BJ535" i="1"/>
  <c r="BK535" i="1"/>
  <c r="BL535" i="1"/>
  <c r="BM535" i="1"/>
  <c r="BN535" i="1"/>
  <c r="BO535" i="1"/>
  <c r="BP535" i="1"/>
  <c r="BQ535" i="1"/>
  <c r="BR535" i="1"/>
  <c r="BS535" i="1"/>
  <c r="BT535" i="1"/>
  <c r="BU535" i="1"/>
  <c r="BV535" i="1"/>
  <c r="BW535" i="1"/>
  <c r="BX535" i="1"/>
  <c r="BY535" i="1"/>
  <c r="AW536" i="1"/>
  <c r="AX536" i="1"/>
  <c r="AY536" i="1"/>
  <c r="AZ536" i="1"/>
  <c r="BA536" i="1"/>
  <c r="BB536" i="1"/>
  <c r="BC536" i="1"/>
  <c r="BD536" i="1"/>
  <c r="BE536" i="1"/>
  <c r="BF536" i="1"/>
  <c r="BG536" i="1"/>
  <c r="BH536" i="1"/>
  <c r="BI536" i="1"/>
  <c r="BJ536" i="1"/>
  <c r="BK536" i="1"/>
  <c r="BL536" i="1"/>
  <c r="BM536" i="1"/>
  <c r="BN536" i="1"/>
  <c r="BO536" i="1"/>
  <c r="BP536" i="1"/>
  <c r="BQ536" i="1"/>
  <c r="BR536" i="1"/>
  <c r="BS536" i="1"/>
  <c r="BT536" i="1"/>
  <c r="BU536" i="1"/>
  <c r="BV536" i="1"/>
  <c r="BW536" i="1"/>
  <c r="BX536" i="1"/>
  <c r="BY536" i="1"/>
  <c r="AW537" i="1"/>
  <c r="AX537" i="1"/>
  <c r="AY537" i="1"/>
  <c r="AZ537" i="1"/>
  <c r="BA537" i="1"/>
  <c r="BB537" i="1"/>
  <c r="BC537" i="1"/>
  <c r="BD537" i="1"/>
  <c r="BE537" i="1"/>
  <c r="BF537" i="1"/>
  <c r="BG537" i="1"/>
  <c r="BH537" i="1"/>
  <c r="BI537" i="1"/>
  <c r="BJ537" i="1"/>
  <c r="BK537" i="1"/>
  <c r="BL537" i="1"/>
  <c r="BM537" i="1"/>
  <c r="BN537" i="1"/>
  <c r="BO537" i="1"/>
  <c r="BP537" i="1"/>
  <c r="BQ537" i="1"/>
  <c r="BR537" i="1"/>
  <c r="BS537" i="1"/>
  <c r="BT537" i="1"/>
  <c r="BU537" i="1"/>
  <c r="BV537" i="1"/>
  <c r="BW537" i="1"/>
  <c r="BX537" i="1"/>
  <c r="BY537" i="1"/>
  <c r="AW538" i="1"/>
  <c r="AX538" i="1"/>
  <c r="AY538" i="1"/>
  <c r="AZ538" i="1"/>
  <c r="BA538" i="1"/>
  <c r="BB538" i="1"/>
  <c r="BC538" i="1"/>
  <c r="BD538" i="1"/>
  <c r="BE538" i="1"/>
  <c r="BF538" i="1"/>
  <c r="BG538" i="1"/>
  <c r="BH538" i="1"/>
  <c r="BI538" i="1"/>
  <c r="BJ538" i="1"/>
  <c r="BK538" i="1"/>
  <c r="BL538" i="1"/>
  <c r="BM538" i="1"/>
  <c r="BN538" i="1"/>
  <c r="BO538" i="1"/>
  <c r="BP538" i="1"/>
  <c r="BQ538" i="1"/>
  <c r="BR538" i="1"/>
  <c r="BS538" i="1"/>
  <c r="BT538" i="1"/>
  <c r="BU538" i="1"/>
  <c r="BV538" i="1"/>
  <c r="BW538" i="1"/>
  <c r="BX538" i="1"/>
  <c r="BY538" i="1"/>
  <c r="AW539" i="1"/>
  <c r="AX539" i="1"/>
  <c r="AY539" i="1"/>
  <c r="AZ539" i="1"/>
  <c r="BA539" i="1"/>
  <c r="BB539" i="1"/>
  <c r="BC539" i="1"/>
  <c r="BD539" i="1"/>
  <c r="BE539" i="1"/>
  <c r="BF539" i="1"/>
  <c r="BG539" i="1"/>
  <c r="BH539" i="1"/>
  <c r="BI539" i="1"/>
  <c r="BJ539" i="1"/>
  <c r="BK539" i="1"/>
  <c r="BL539" i="1"/>
  <c r="BM539" i="1"/>
  <c r="BN539" i="1"/>
  <c r="BO539" i="1"/>
  <c r="BP539" i="1"/>
  <c r="BQ539" i="1"/>
  <c r="BR539" i="1"/>
  <c r="BS539" i="1"/>
  <c r="BT539" i="1"/>
  <c r="BU539" i="1"/>
  <c r="BV539" i="1"/>
  <c r="BW539" i="1"/>
  <c r="BX539" i="1"/>
  <c r="BY539" i="1"/>
  <c r="AW540" i="1"/>
  <c r="AX540" i="1"/>
  <c r="AY540" i="1"/>
  <c r="AZ540" i="1"/>
  <c r="BA540" i="1"/>
  <c r="BB540" i="1"/>
  <c r="BC540" i="1"/>
  <c r="BD540" i="1"/>
  <c r="BE540" i="1"/>
  <c r="BF540" i="1"/>
  <c r="BG540" i="1"/>
  <c r="BH540" i="1"/>
  <c r="BI540" i="1"/>
  <c r="BJ540" i="1"/>
  <c r="BK540" i="1"/>
  <c r="BL540" i="1"/>
  <c r="BM540" i="1"/>
  <c r="BN540" i="1"/>
  <c r="BO540" i="1"/>
  <c r="BP540" i="1"/>
  <c r="BQ540" i="1"/>
  <c r="BR540" i="1"/>
  <c r="BS540" i="1"/>
  <c r="BT540" i="1"/>
  <c r="BU540" i="1"/>
  <c r="BV540" i="1"/>
  <c r="BW540" i="1"/>
  <c r="BX540" i="1"/>
  <c r="BY540" i="1"/>
  <c r="AW541" i="1"/>
  <c r="AX541" i="1"/>
  <c r="AY541" i="1"/>
  <c r="AZ541" i="1"/>
  <c r="BA541" i="1"/>
  <c r="BB541" i="1"/>
  <c r="BC541" i="1"/>
  <c r="BD541" i="1"/>
  <c r="BE541" i="1"/>
  <c r="BF541" i="1"/>
  <c r="BG541" i="1"/>
  <c r="BH541" i="1"/>
  <c r="BI541" i="1"/>
  <c r="BJ541" i="1"/>
  <c r="BK541" i="1"/>
  <c r="BL541" i="1"/>
  <c r="BM541" i="1"/>
  <c r="BN541" i="1"/>
  <c r="BO541" i="1"/>
  <c r="BP541" i="1"/>
  <c r="BQ541" i="1"/>
  <c r="BR541" i="1"/>
  <c r="BS541" i="1"/>
  <c r="BT541" i="1"/>
  <c r="BU541" i="1"/>
  <c r="BV541" i="1"/>
  <c r="BW541" i="1"/>
  <c r="BX541" i="1"/>
  <c r="BY541" i="1"/>
  <c r="AW542" i="1"/>
  <c r="AX542" i="1"/>
  <c r="AY542" i="1"/>
  <c r="AZ542" i="1"/>
  <c r="BA542" i="1"/>
  <c r="BB542" i="1"/>
  <c r="BC542" i="1"/>
  <c r="BD542" i="1"/>
  <c r="BE542" i="1"/>
  <c r="BF542" i="1"/>
  <c r="BG542" i="1"/>
  <c r="BH542" i="1"/>
  <c r="BI542" i="1"/>
  <c r="BJ542" i="1"/>
  <c r="BK542" i="1"/>
  <c r="BL542" i="1"/>
  <c r="BM542" i="1"/>
  <c r="BN542" i="1"/>
  <c r="BO542" i="1"/>
  <c r="BP542" i="1"/>
  <c r="BQ542" i="1"/>
  <c r="BR542" i="1"/>
  <c r="BS542" i="1"/>
  <c r="BT542" i="1"/>
  <c r="BU542" i="1"/>
  <c r="BV542" i="1"/>
  <c r="BW542" i="1"/>
  <c r="BX542" i="1"/>
  <c r="BY542" i="1"/>
  <c r="AW543" i="1"/>
  <c r="AX543" i="1"/>
  <c r="AY543" i="1"/>
  <c r="AZ543" i="1"/>
  <c r="BA543" i="1"/>
  <c r="BB543" i="1"/>
  <c r="BC543" i="1"/>
  <c r="BD543" i="1"/>
  <c r="BE543" i="1"/>
  <c r="BF543" i="1"/>
  <c r="BG543" i="1"/>
  <c r="BH543" i="1"/>
  <c r="BI543" i="1"/>
  <c r="BJ543" i="1"/>
  <c r="BK543" i="1"/>
  <c r="BL543" i="1"/>
  <c r="BM543" i="1"/>
  <c r="BN543" i="1"/>
  <c r="BO543" i="1"/>
  <c r="BP543" i="1"/>
  <c r="BQ543" i="1"/>
  <c r="BR543" i="1"/>
  <c r="BS543" i="1"/>
  <c r="BT543" i="1"/>
  <c r="BU543" i="1"/>
  <c r="BV543" i="1"/>
  <c r="BW543" i="1"/>
  <c r="BX543" i="1"/>
  <c r="BY543" i="1"/>
  <c r="AW544" i="1"/>
  <c r="AX544" i="1"/>
  <c r="AY544" i="1"/>
  <c r="AZ544" i="1"/>
  <c r="BA544" i="1"/>
  <c r="BB544" i="1"/>
  <c r="BC544" i="1"/>
  <c r="BD544" i="1"/>
  <c r="BE544" i="1"/>
  <c r="BF544" i="1"/>
  <c r="BG544" i="1"/>
  <c r="BH544" i="1"/>
  <c r="BI544" i="1"/>
  <c r="BJ544" i="1"/>
  <c r="BK544" i="1"/>
  <c r="BL544" i="1"/>
  <c r="BM544" i="1"/>
  <c r="BN544" i="1"/>
  <c r="BO544" i="1"/>
  <c r="BP544" i="1"/>
  <c r="BQ544" i="1"/>
  <c r="BR544" i="1"/>
  <c r="BS544" i="1"/>
  <c r="BT544" i="1"/>
  <c r="BU544" i="1"/>
  <c r="BV544" i="1"/>
  <c r="BW544" i="1"/>
  <c r="BX544" i="1"/>
  <c r="BY544" i="1"/>
  <c r="AW545" i="1"/>
  <c r="AX545" i="1"/>
  <c r="AY545" i="1"/>
  <c r="AZ545" i="1"/>
  <c r="BA545" i="1"/>
  <c r="BB545" i="1"/>
  <c r="BC545" i="1"/>
  <c r="BD545" i="1"/>
  <c r="BE545" i="1"/>
  <c r="BF545" i="1"/>
  <c r="BG545" i="1"/>
  <c r="BH545" i="1"/>
  <c r="BI545" i="1"/>
  <c r="BJ545" i="1"/>
  <c r="BK545" i="1"/>
  <c r="BL545" i="1"/>
  <c r="BM545" i="1"/>
  <c r="BN545" i="1"/>
  <c r="BO545" i="1"/>
  <c r="BP545" i="1"/>
  <c r="BQ545" i="1"/>
  <c r="BR545" i="1"/>
  <c r="BS545" i="1"/>
  <c r="BT545" i="1"/>
  <c r="BU545" i="1"/>
  <c r="BV545" i="1"/>
  <c r="BW545" i="1"/>
  <c r="BX545" i="1"/>
  <c r="BY545" i="1"/>
  <c r="AW546" i="1"/>
  <c r="AX546" i="1"/>
  <c r="AY546" i="1"/>
  <c r="AZ546" i="1"/>
  <c r="BA546" i="1"/>
  <c r="BB546" i="1"/>
  <c r="BC546" i="1"/>
  <c r="BD546" i="1"/>
  <c r="BE546" i="1"/>
  <c r="BF546" i="1"/>
  <c r="BG546" i="1"/>
  <c r="BH546" i="1"/>
  <c r="BI546" i="1"/>
  <c r="BJ546" i="1"/>
  <c r="BK546" i="1"/>
  <c r="BL546" i="1"/>
  <c r="BM546" i="1"/>
  <c r="BN546" i="1"/>
  <c r="BO546" i="1"/>
  <c r="BP546" i="1"/>
  <c r="BQ546" i="1"/>
  <c r="BR546" i="1"/>
  <c r="BS546" i="1"/>
  <c r="BT546" i="1"/>
  <c r="BU546" i="1"/>
  <c r="BV546" i="1"/>
  <c r="BW546" i="1"/>
  <c r="BX546" i="1"/>
  <c r="BY546" i="1"/>
  <c r="AW547" i="1"/>
  <c r="AX547" i="1"/>
  <c r="AY547" i="1"/>
  <c r="AZ547" i="1"/>
  <c r="BA547" i="1"/>
  <c r="BB547" i="1"/>
  <c r="BC547" i="1"/>
  <c r="BD547" i="1"/>
  <c r="BE547" i="1"/>
  <c r="BF547" i="1"/>
  <c r="BG547" i="1"/>
  <c r="BH547" i="1"/>
  <c r="BI547" i="1"/>
  <c r="BJ547" i="1"/>
  <c r="BK547" i="1"/>
  <c r="BL547" i="1"/>
  <c r="BM547" i="1"/>
  <c r="BN547" i="1"/>
  <c r="BO547" i="1"/>
  <c r="BP547" i="1"/>
  <c r="BQ547" i="1"/>
  <c r="BR547" i="1"/>
  <c r="BS547" i="1"/>
  <c r="BT547" i="1"/>
  <c r="BU547" i="1"/>
  <c r="BV547" i="1"/>
  <c r="BW547" i="1"/>
  <c r="BX547" i="1"/>
  <c r="BY547" i="1"/>
  <c r="AW548" i="1"/>
  <c r="AX548" i="1"/>
  <c r="AY548" i="1"/>
  <c r="AZ548" i="1"/>
  <c r="BA548" i="1"/>
  <c r="BB548" i="1"/>
  <c r="BC548" i="1"/>
  <c r="BD548" i="1"/>
  <c r="BE548" i="1"/>
  <c r="BF548" i="1"/>
  <c r="BG548" i="1"/>
  <c r="BH548" i="1"/>
  <c r="BI548" i="1"/>
  <c r="BJ548" i="1"/>
  <c r="BK548" i="1"/>
  <c r="BL548" i="1"/>
  <c r="BM548" i="1"/>
  <c r="BN548" i="1"/>
  <c r="BO548" i="1"/>
  <c r="BP548" i="1"/>
  <c r="BQ548" i="1"/>
  <c r="BR548" i="1"/>
  <c r="BS548" i="1"/>
  <c r="BT548" i="1"/>
  <c r="BU548" i="1"/>
  <c r="BV548" i="1"/>
  <c r="BW548" i="1"/>
  <c r="BX548" i="1"/>
  <c r="BY548" i="1"/>
  <c r="AW549" i="1"/>
  <c r="AX549" i="1"/>
  <c r="AY549" i="1"/>
  <c r="AZ549" i="1"/>
  <c r="BA549" i="1"/>
  <c r="BB549" i="1"/>
  <c r="BC549" i="1"/>
  <c r="BD549" i="1"/>
  <c r="BE549" i="1"/>
  <c r="BF549" i="1"/>
  <c r="BG549" i="1"/>
  <c r="BH549" i="1"/>
  <c r="BI549" i="1"/>
  <c r="BJ549" i="1"/>
  <c r="BK549" i="1"/>
  <c r="BL549" i="1"/>
  <c r="BM549" i="1"/>
  <c r="BN549" i="1"/>
  <c r="BO549" i="1"/>
  <c r="BP549" i="1"/>
  <c r="BQ549" i="1"/>
  <c r="BR549" i="1"/>
  <c r="BS549" i="1"/>
  <c r="BT549" i="1"/>
  <c r="BU549" i="1"/>
  <c r="BV549" i="1"/>
  <c r="BW549" i="1"/>
  <c r="BX549" i="1"/>
  <c r="BY549" i="1"/>
  <c r="AW550" i="1"/>
  <c r="AX550" i="1"/>
  <c r="AY550" i="1"/>
  <c r="AZ550" i="1"/>
  <c r="BA550" i="1"/>
  <c r="BB550" i="1"/>
  <c r="BC550" i="1"/>
  <c r="BD550" i="1"/>
  <c r="BE550" i="1"/>
  <c r="BF550" i="1"/>
  <c r="BG550" i="1"/>
  <c r="BH550" i="1"/>
  <c r="BI550" i="1"/>
  <c r="BJ550" i="1"/>
  <c r="BK550" i="1"/>
  <c r="BL550" i="1"/>
  <c r="BM550" i="1"/>
  <c r="BN550" i="1"/>
  <c r="BO550" i="1"/>
  <c r="BP550" i="1"/>
  <c r="BQ550" i="1"/>
  <c r="BR550" i="1"/>
  <c r="BS550" i="1"/>
  <c r="BT550" i="1"/>
  <c r="BU550" i="1"/>
  <c r="BV550" i="1"/>
  <c r="BW550" i="1"/>
  <c r="BX550" i="1"/>
  <c r="BY550" i="1"/>
  <c r="AW551" i="1"/>
  <c r="AX551" i="1"/>
  <c r="AY551" i="1"/>
  <c r="AZ551" i="1"/>
  <c r="BA551" i="1"/>
  <c r="BB551" i="1"/>
  <c r="BC551" i="1"/>
  <c r="BD551" i="1"/>
  <c r="BE551" i="1"/>
  <c r="BF551" i="1"/>
  <c r="BG551" i="1"/>
  <c r="BH551" i="1"/>
  <c r="BI551" i="1"/>
  <c r="BJ551" i="1"/>
  <c r="BK551" i="1"/>
  <c r="BL551" i="1"/>
  <c r="BM551" i="1"/>
  <c r="BN551" i="1"/>
  <c r="BO551" i="1"/>
  <c r="BP551" i="1"/>
  <c r="BQ551" i="1"/>
  <c r="BR551" i="1"/>
  <c r="BS551" i="1"/>
  <c r="BT551" i="1"/>
  <c r="BU551" i="1"/>
  <c r="BV551" i="1"/>
  <c r="BW551" i="1"/>
  <c r="BX551" i="1"/>
  <c r="BY551" i="1"/>
  <c r="AW552" i="1"/>
  <c r="AX552" i="1"/>
  <c r="AY552" i="1"/>
  <c r="AZ552" i="1"/>
  <c r="BA552" i="1"/>
  <c r="BB552" i="1"/>
  <c r="BC552" i="1"/>
  <c r="BD552" i="1"/>
  <c r="BE552" i="1"/>
  <c r="BF552" i="1"/>
  <c r="BG552" i="1"/>
  <c r="BH552" i="1"/>
  <c r="BI552" i="1"/>
  <c r="BJ552" i="1"/>
  <c r="BK552" i="1"/>
  <c r="BL552" i="1"/>
  <c r="BM552" i="1"/>
  <c r="BN552" i="1"/>
  <c r="BO552" i="1"/>
  <c r="BP552" i="1"/>
  <c r="BQ552" i="1"/>
  <c r="BR552" i="1"/>
  <c r="BS552" i="1"/>
  <c r="BT552" i="1"/>
  <c r="BU552" i="1"/>
  <c r="BV552" i="1"/>
  <c r="BW552" i="1"/>
  <c r="BX552" i="1"/>
  <c r="BY552" i="1"/>
  <c r="AW553" i="1"/>
  <c r="AX553" i="1"/>
  <c r="AY553" i="1"/>
  <c r="AZ553" i="1"/>
  <c r="BA553" i="1"/>
  <c r="BB553" i="1"/>
  <c r="BC553" i="1"/>
  <c r="BD553" i="1"/>
  <c r="BE553" i="1"/>
  <c r="BF553" i="1"/>
  <c r="BG553" i="1"/>
  <c r="BH553" i="1"/>
  <c r="BI553" i="1"/>
  <c r="BJ553" i="1"/>
  <c r="BK553" i="1"/>
  <c r="BL553" i="1"/>
  <c r="BM553" i="1"/>
  <c r="BN553" i="1"/>
  <c r="BO553" i="1"/>
  <c r="BP553" i="1"/>
  <c r="BQ553" i="1"/>
  <c r="BR553" i="1"/>
  <c r="BS553" i="1"/>
  <c r="BT553" i="1"/>
  <c r="BU553" i="1"/>
  <c r="BV553" i="1"/>
  <c r="BW553" i="1"/>
  <c r="BX553" i="1"/>
  <c r="BY553" i="1"/>
  <c r="AW554" i="1"/>
  <c r="AX554" i="1"/>
  <c r="AY554" i="1"/>
  <c r="AZ554" i="1"/>
  <c r="BA554" i="1"/>
  <c r="BB554" i="1"/>
  <c r="BC554" i="1"/>
  <c r="BD554" i="1"/>
  <c r="BE554" i="1"/>
  <c r="BF554" i="1"/>
  <c r="BG554" i="1"/>
  <c r="BH554" i="1"/>
  <c r="BI554" i="1"/>
  <c r="BJ554" i="1"/>
  <c r="BK554" i="1"/>
  <c r="BL554" i="1"/>
  <c r="BM554" i="1"/>
  <c r="BN554" i="1"/>
  <c r="BO554" i="1"/>
  <c r="BP554" i="1"/>
  <c r="BQ554" i="1"/>
  <c r="BR554" i="1"/>
  <c r="BS554" i="1"/>
  <c r="BT554" i="1"/>
  <c r="BU554" i="1"/>
  <c r="BV554" i="1"/>
  <c r="BW554" i="1"/>
  <c r="BX554" i="1"/>
  <c r="BY554" i="1"/>
  <c r="AW555" i="1"/>
  <c r="AX555" i="1"/>
  <c r="AY555" i="1"/>
  <c r="AZ555" i="1"/>
  <c r="BA555" i="1"/>
  <c r="BB555" i="1"/>
  <c r="BC555" i="1"/>
  <c r="BD555" i="1"/>
  <c r="BE555" i="1"/>
  <c r="BF555" i="1"/>
  <c r="BG555" i="1"/>
  <c r="BH555" i="1"/>
  <c r="BI555" i="1"/>
  <c r="BJ555" i="1"/>
  <c r="BK555" i="1"/>
  <c r="BL555" i="1"/>
  <c r="BM555" i="1"/>
  <c r="BN555" i="1"/>
  <c r="BO555" i="1"/>
  <c r="BP555" i="1"/>
  <c r="BQ555" i="1"/>
  <c r="BR555" i="1"/>
  <c r="BS555" i="1"/>
  <c r="BT555" i="1"/>
  <c r="BU555" i="1"/>
  <c r="BV555" i="1"/>
  <c r="BW555" i="1"/>
  <c r="BX555" i="1"/>
  <c r="BY555" i="1"/>
  <c r="AW556" i="1"/>
  <c r="AX556" i="1"/>
  <c r="AY556" i="1"/>
  <c r="AZ556" i="1"/>
  <c r="BA556" i="1"/>
  <c r="BB556" i="1"/>
  <c r="BC556" i="1"/>
  <c r="BD556" i="1"/>
  <c r="BE556" i="1"/>
  <c r="BF556" i="1"/>
  <c r="BG556" i="1"/>
  <c r="BH556" i="1"/>
  <c r="BI556" i="1"/>
  <c r="BJ556" i="1"/>
  <c r="BK556" i="1"/>
  <c r="BL556" i="1"/>
  <c r="BM556" i="1"/>
  <c r="BN556" i="1"/>
  <c r="BO556" i="1"/>
  <c r="BP556" i="1"/>
  <c r="BQ556" i="1"/>
  <c r="BR556" i="1"/>
  <c r="BS556" i="1"/>
  <c r="BT556" i="1"/>
  <c r="BU556" i="1"/>
  <c r="BV556" i="1"/>
  <c r="BW556" i="1"/>
  <c r="BX556" i="1"/>
  <c r="BY556" i="1"/>
  <c r="AW557" i="1"/>
  <c r="AX557" i="1"/>
  <c r="AY557" i="1"/>
  <c r="AZ557" i="1"/>
  <c r="BA557" i="1"/>
  <c r="BB557" i="1"/>
  <c r="BC557" i="1"/>
  <c r="BD557" i="1"/>
  <c r="BE557" i="1"/>
  <c r="BF557" i="1"/>
  <c r="BG557" i="1"/>
  <c r="BH557" i="1"/>
  <c r="BI557" i="1"/>
  <c r="BJ557" i="1"/>
  <c r="BK557" i="1"/>
  <c r="BL557" i="1"/>
  <c r="BM557" i="1"/>
  <c r="BN557" i="1"/>
  <c r="BO557" i="1"/>
  <c r="BP557" i="1"/>
  <c r="BQ557" i="1"/>
  <c r="BR557" i="1"/>
  <c r="BS557" i="1"/>
  <c r="BT557" i="1"/>
  <c r="BU557" i="1"/>
  <c r="BV557" i="1"/>
  <c r="BW557" i="1"/>
  <c r="BX557" i="1"/>
  <c r="BY557" i="1"/>
  <c r="AW558" i="1"/>
  <c r="AX558" i="1"/>
  <c r="AY558" i="1"/>
  <c r="AZ558" i="1"/>
  <c r="BA558" i="1"/>
  <c r="BB558" i="1"/>
  <c r="BC558" i="1"/>
  <c r="BD558" i="1"/>
  <c r="BE558" i="1"/>
  <c r="BF558" i="1"/>
  <c r="BG558" i="1"/>
  <c r="BH558" i="1"/>
  <c r="BI558" i="1"/>
  <c r="BJ558" i="1"/>
  <c r="BK558" i="1"/>
  <c r="BL558" i="1"/>
  <c r="BM558" i="1"/>
  <c r="BN558" i="1"/>
  <c r="BO558" i="1"/>
  <c r="BP558" i="1"/>
  <c r="BQ558" i="1"/>
  <c r="BR558" i="1"/>
  <c r="BS558" i="1"/>
  <c r="BT558" i="1"/>
  <c r="BU558" i="1"/>
  <c r="BV558" i="1"/>
  <c r="BW558" i="1"/>
  <c r="BX558" i="1"/>
  <c r="BY558" i="1"/>
  <c r="AW559" i="1"/>
  <c r="AX559" i="1"/>
  <c r="AY559" i="1"/>
  <c r="AZ559" i="1"/>
  <c r="BA559" i="1"/>
  <c r="BB559" i="1"/>
  <c r="BC559" i="1"/>
  <c r="BD559" i="1"/>
  <c r="BE559" i="1"/>
  <c r="BF559" i="1"/>
  <c r="BG559" i="1"/>
  <c r="BH559" i="1"/>
  <c r="BI559" i="1"/>
  <c r="BJ559" i="1"/>
  <c r="BK559" i="1"/>
  <c r="BL559" i="1"/>
  <c r="BM559" i="1"/>
  <c r="BN559" i="1"/>
  <c r="BO559" i="1"/>
  <c r="BP559" i="1"/>
  <c r="BQ559" i="1"/>
  <c r="BR559" i="1"/>
  <c r="BS559" i="1"/>
  <c r="BT559" i="1"/>
  <c r="BU559" i="1"/>
  <c r="BV559" i="1"/>
  <c r="BW559" i="1"/>
  <c r="BX559" i="1"/>
  <c r="BY559" i="1"/>
  <c r="AW560" i="1"/>
  <c r="AX560" i="1"/>
  <c r="AY560" i="1"/>
  <c r="AZ560" i="1"/>
  <c r="BA560" i="1"/>
  <c r="BB560" i="1"/>
  <c r="BC560" i="1"/>
  <c r="BD560" i="1"/>
  <c r="BE560" i="1"/>
  <c r="BF560" i="1"/>
  <c r="BG560" i="1"/>
  <c r="BH560" i="1"/>
  <c r="BI560" i="1"/>
  <c r="BJ560" i="1"/>
  <c r="BK560" i="1"/>
  <c r="BL560" i="1"/>
  <c r="BM560" i="1"/>
  <c r="BN560" i="1"/>
  <c r="BO560" i="1"/>
  <c r="BP560" i="1"/>
  <c r="BQ560" i="1"/>
  <c r="BR560" i="1"/>
  <c r="BS560" i="1"/>
  <c r="BT560" i="1"/>
  <c r="BU560" i="1"/>
  <c r="BV560" i="1"/>
  <c r="BW560" i="1"/>
  <c r="BX560" i="1"/>
  <c r="BY560" i="1"/>
  <c r="AW561" i="1"/>
  <c r="AX561" i="1"/>
  <c r="AY561" i="1"/>
  <c r="AZ561" i="1"/>
  <c r="BA561" i="1"/>
  <c r="BB561" i="1"/>
  <c r="BC561" i="1"/>
  <c r="BD561" i="1"/>
  <c r="BE561" i="1"/>
  <c r="BF561" i="1"/>
  <c r="BG561" i="1"/>
  <c r="BH561" i="1"/>
  <c r="BI561" i="1"/>
  <c r="BJ561" i="1"/>
  <c r="BK561" i="1"/>
  <c r="BL561" i="1"/>
  <c r="BM561" i="1"/>
  <c r="BN561" i="1"/>
  <c r="BO561" i="1"/>
  <c r="BP561" i="1"/>
  <c r="BQ561" i="1"/>
  <c r="BR561" i="1"/>
  <c r="BS561" i="1"/>
  <c r="BT561" i="1"/>
  <c r="BU561" i="1"/>
  <c r="BV561" i="1"/>
  <c r="BW561" i="1"/>
  <c r="BX561" i="1"/>
  <c r="BY561" i="1"/>
  <c r="AW562" i="1"/>
  <c r="AX562" i="1"/>
  <c r="AY562" i="1"/>
  <c r="AZ562" i="1"/>
  <c r="BA562" i="1"/>
  <c r="BB562" i="1"/>
  <c r="BC562" i="1"/>
  <c r="BD562" i="1"/>
  <c r="BE562" i="1"/>
  <c r="BF562" i="1"/>
  <c r="BG562" i="1"/>
  <c r="BH562" i="1"/>
  <c r="BI562" i="1"/>
  <c r="BJ562" i="1"/>
  <c r="BK562" i="1"/>
  <c r="BL562" i="1"/>
  <c r="BM562" i="1"/>
  <c r="BN562" i="1"/>
  <c r="BO562" i="1"/>
  <c r="BP562" i="1"/>
  <c r="BQ562" i="1"/>
  <c r="BR562" i="1"/>
  <c r="BS562" i="1"/>
  <c r="BT562" i="1"/>
  <c r="BU562" i="1"/>
  <c r="BV562" i="1"/>
  <c r="BW562" i="1"/>
  <c r="BX562" i="1"/>
  <c r="BY562" i="1"/>
  <c r="AW563" i="1"/>
  <c r="AX563" i="1"/>
  <c r="AY563" i="1"/>
  <c r="AZ563" i="1"/>
  <c r="BA563" i="1"/>
  <c r="BB563" i="1"/>
  <c r="BC563" i="1"/>
  <c r="BD563" i="1"/>
  <c r="BE563" i="1"/>
  <c r="BF563" i="1"/>
  <c r="BG563" i="1"/>
  <c r="BH563" i="1"/>
  <c r="BI563" i="1"/>
  <c r="BJ563" i="1"/>
  <c r="BK563" i="1"/>
  <c r="BL563" i="1"/>
  <c r="BM563" i="1"/>
  <c r="BN563" i="1"/>
  <c r="BO563" i="1"/>
  <c r="BP563" i="1"/>
  <c r="BQ563" i="1"/>
  <c r="BR563" i="1"/>
  <c r="BS563" i="1"/>
  <c r="BT563" i="1"/>
  <c r="BU563" i="1"/>
  <c r="BV563" i="1"/>
  <c r="BW563" i="1"/>
  <c r="BX563" i="1"/>
  <c r="BY563" i="1"/>
  <c r="AW564" i="1"/>
  <c r="AX564" i="1"/>
  <c r="AY564" i="1"/>
  <c r="AZ564" i="1"/>
  <c r="BA564" i="1"/>
  <c r="BB564" i="1"/>
  <c r="BC564" i="1"/>
  <c r="BD564" i="1"/>
  <c r="BE564" i="1"/>
  <c r="BF564" i="1"/>
  <c r="BG564" i="1"/>
  <c r="BH564" i="1"/>
  <c r="BI564" i="1"/>
  <c r="BJ564" i="1"/>
  <c r="BK564" i="1"/>
  <c r="BL564" i="1"/>
  <c r="BM564" i="1"/>
  <c r="BN564" i="1"/>
  <c r="BO564" i="1"/>
  <c r="BP564" i="1"/>
  <c r="BQ564" i="1"/>
  <c r="BR564" i="1"/>
  <c r="BS564" i="1"/>
  <c r="BT564" i="1"/>
  <c r="BU564" i="1"/>
  <c r="BV564" i="1"/>
  <c r="BW564" i="1"/>
  <c r="BX564" i="1"/>
  <c r="BY564" i="1"/>
  <c r="AW565" i="1"/>
  <c r="AX565" i="1"/>
  <c r="AY565" i="1"/>
  <c r="AZ565" i="1"/>
  <c r="BA565" i="1"/>
  <c r="BB565" i="1"/>
  <c r="BC565" i="1"/>
  <c r="BD565" i="1"/>
  <c r="BE565" i="1"/>
  <c r="BF565" i="1"/>
  <c r="BG565" i="1"/>
  <c r="BH565" i="1"/>
  <c r="BI565" i="1"/>
  <c r="BJ565" i="1"/>
  <c r="BK565" i="1"/>
  <c r="BL565" i="1"/>
  <c r="BM565" i="1"/>
  <c r="BN565" i="1"/>
  <c r="BO565" i="1"/>
  <c r="BP565" i="1"/>
  <c r="BQ565" i="1"/>
  <c r="BR565" i="1"/>
  <c r="BS565" i="1"/>
  <c r="BT565" i="1"/>
  <c r="BU565" i="1"/>
  <c r="BV565" i="1"/>
  <c r="BW565" i="1"/>
  <c r="BX565" i="1"/>
  <c r="BY565" i="1"/>
  <c r="AW566" i="1"/>
  <c r="AX566" i="1"/>
  <c r="AY566" i="1"/>
  <c r="AZ566" i="1"/>
  <c r="BA566" i="1"/>
  <c r="BB566" i="1"/>
  <c r="BC566" i="1"/>
  <c r="BD566" i="1"/>
  <c r="BE566" i="1"/>
  <c r="BF566" i="1"/>
  <c r="BG566" i="1"/>
  <c r="BH566" i="1"/>
  <c r="BI566" i="1"/>
  <c r="BJ566" i="1"/>
  <c r="BK566" i="1"/>
  <c r="BL566" i="1"/>
  <c r="BM566" i="1"/>
  <c r="BN566" i="1"/>
  <c r="BO566" i="1"/>
  <c r="BP566" i="1"/>
  <c r="BQ566" i="1"/>
  <c r="BR566" i="1"/>
  <c r="BS566" i="1"/>
  <c r="BT566" i="1"/>
  <c r="BU566" i="1"/>
  <c r="BV566" i="1"/>
  <c r="BW566" i="1"/>
  <c r="BX566" i="1"/>
  <c r="BY566" i="1"/>
  <c r="AW567" i="1"/>
  <c r="AX567" i="1"/>
  <c r="AY567" i="1"/>
  <c r="AZ567" i="1"/>
  <c r="BA567" i="1"/>
  <c r="BB567" i="1"/>
  <c r="BC567" i="1"/>
  <c r="BD567" i="1"/>
  <c r="BE567" i="1"/>
  <c r="BF567" i="1"/>
  <c r="BG567" i="1"/>
  <c r="BH567" i="1"/>
  <c r="BI567" i="1"/>
  <c r="BJ567" i="1"/>
  <c r="BK567" i="1"/>
  <c r="BL567" i="1"/>
  <c r="BM567" i="1"/>
  <c r="BN567" i="1"/>
  <c r="BO567" i="1"/>
  <c r="BP567" i="1"/>
  <c r="BQ567" i="1"/>
  <c r="BR567" i="1"/>
  <c r="BS567" i="1"/>
  <c r="BT567" i="1"/>
  <c r="BU567" i="1"/>
  <c r="BV567" i="1"/>
  <c r="BW567" i="1"/>
  <c r="BX567" i="1"/>
  <c r="BY567" i="1"/>
  <c r="AW568" i="1"/>
  <c r="AX568" i="1"/>
  <c r="AY568" i="1"/>
  <c r="AZ568" i="1"/>
  <c r="BA568" i="1"/>
  <c r="BB568" i="1"/>
  <c r="BC568" i="1"/>
  <c r="BD568" i="1"/>
  <c r="BE568" i="1"/>
  <c r="BF568" i="1"/>
  <c r="BG568" i="1"/>
  <c r="BH568" i="1"/>
  <c r="BI568" i="1"/>
  <c r="BJ568" i="1"/>
  <c r="BK568" i="1"/>
  <c r="BL568" i="1"/>
  <c r="BM568" i="1"/>
  <c r="BN568" i="1"/>
  <c r="BO568" i="1"/>
  <c r="BP568" i="1"/>
  <c r="BQ568" i="1"/>
  <c r="BR568" i="1"/>
  <c r="BS568" i="1"/>
  <c r="BT568" i="1"/>
  <c r="BU568" i="1"/>
  <c r="BV568" i="1"/>
  <c r="BW568" i="1"/>
  <c r="BX568" i="1"/>
  <c r="BY568" i="1"/>
  <c r="AW569" i="1"/>
  <c r="AX569" i="1"/>
  <c r="AY569" i="1"/>
  <c r="AZ569" i="1"/>
  <c r="BA569" i="1"/>
  <c r="BB569" i="1"/>
  <c r="BC569" i="1"/>
  <c r="BD569" i="1"/>
  <c r="BE569" i="1"/>
  <c r="BF569" i="1"/>
  <c r="BG569" i="1"/>
  <c r="BH569" i="1"/>
  <c r="BI569" i="1"/>
  <c r="BJ569" i="1"/>
  <c r="BK569" i="1"/>
  <c r="BL569" i="1"/>
  <c r="BM569" i="1"/>
  <c r="BN569" i="1"/>
  <c r="BO569" i="1"/>
  <c r="BP569" i="1"/>
  <c r="BQ569" i="1"/>
  <c r="BR569" i="1"/>
  <c r="BS569" i="1"/>
  <c r="BT569" i="1"/>
  <c r="BU569" i="1"/>
  <c r="BV569" i="1"/>
  <c r="BW569" i="1"/>
  <c r="BX569" i="1"/>
  <c r="BY569" i="1"/>
  <c r="AW570" i="1"/>
  <c r="AX570" i="1"/>
  <c r="AY570" i="1"/>
  <c r="AZ570" i="1"/>
  <c r="BA570" i="1"/>
  <c r="BB570" i="1"/>
  <c r="BC570" i="1"/>
  <c r="BD570" i="1"/>
  <c r="BE570" i="1"/>
  <c r="BF570" i="1"/>
  <c r="BG570" i="1"/>
  <c r="BH570" i="1"/>
  <c r="BI570" i="1"/>
  <c r="BJ570" i="1"/>
  <c r="BK570" i="1"/>
  <c r="BL570" i="1"/>
  <c r="BM570" i="1"/>
  <c r="BN570" i="1"/>
  <c r="BO570" i="1"/>
  <c r="BP570" i="1"/>
  <c r="BQ570" i="1"/>
  <c r="BR570" i="1"/>
  <c r="BS570" i="1"/>
  <c r="BT570" i="1"/>
  <c r="BU570" i="1"/>
  <c r="BV570" i="1"/>
  <c r="BW570" i="1"/>
  <c r="BX570" i="1"/>
  <c r="BY570" i="1"/>
  <c r="AW571" i="1"/>
  <c r="AX571" i="1"/>
  <c r="AY571" i="1"/>
  <c r="AZ571" i="1"/>
  <c r="BA571" i="1"/>
  <c r="BB571" i="1"/>
  <c r="BC571" i="1"/>
  <c r="BD571" i="1"/>
  <c r="BE571" i="1"/>
  <c r="BF571" i="1"/>
  <c r="BG571" i="1"/>
  <c r="BH571" i="1"/>
  <c r="BI571" i="1"/>
  <c r="BJ571" i="1"/>
  <c r="BK571" i="1"/>
  <c r="BL571" i="1"/>
  <c r="BM571" i="1"/>
  <c r="BN571" i="1"/>
  <c r="BO571" i="1"/>
  <c r="BP571" i="1"/>
  <c r="BQ571" i="1"/>
  <c r="BR571" i="1"/>
  <c r="BS571" i="1"/>
  <c r="BT571" i="1"/>
  <c r="BU571" i="1"/>
  <c r="BV571" i="1"/>
  <c r="BW571" i="1"/>
  <c r="BX571" i="1"/>
  <c r="BY571" i="1"/>
  <c r="AW572" i="1"/>
  <c r="AX572" i="1"/>
  <c r="AY572" i="1"/>
  <c r="AZ572" i="1"/>
  <c r="BA572" i="1"/>
  <c r="BB572" i="1"/>
  <c r="BC572" i="1"/>
  <c r="BD572" i="1"/>
  <c r="BE572" i="1"/>
  <c r="BF572" i="1"/>
  <c r="BG572" i="1"/>
  <c r="BH572" i="1"/>
  <c r="BI572" i="1"/>
  <c r="BJ572" i="1"/>
  <c r="BK572" i="1"/>
  <c r="BL572" i="1"/>
  <c r="BM572" i="1"/>
  <c r="BN572" i="1"/>
  <c r="BO572" i="1"/>
  <c r="BP572" i="1"/>
  <c r="BQ572" i="1"/>
  <c r="BR572" i="1"/>
  <c r="BS572" i="1"/>
  <c r="BT572" i="1"/>
  <c r="BU572" i="1"/>
  <c r="BV572" i="1"/>
  <c r="BW572" i="1"/>
  <c r="BX572" i="1"/>
  <c r="BY572" i="1"/>
  <c r="AW573" i="1"/>
  <c r="AX573" i="1"/>
  <c r="AY573" i="1"/>
  <c r="AZ573" i="1"/>
  <c r="BA573" i="1"/>
  <c r="BB573" i="1"/>
  <c r="BC573" i="1"/>
  <c r="BD573" i="1"/>
  <c r="BE573" i="1"/>
  <c r="BF573" i="1"/>
  <c r="BG573" i="1"/>
  <c r="BH573" i="1"/>
  <c r="BI573" i="1"/>
  <c r="BJ573" i="1"/>
  <c r="BK573" i="1"/>
  <c r="BL573" i="1"/>
  <c r="BM573" i="1"/>
  <c r="BN573" i="1"/>
  <c r="BO573" i="1"/>
  <c r="BP573" i="1"/>
  <c r="BQ573" i="1"/>
  <c r="BR573" i="1"/>
  <c r="BS573" i="1"/>
  <c r="BT573" i="1"/>
  <c r="BU573" i="1"/>
  <c r="BV573" i="1"/>
  <c r="BW573" i="1"/>
  <c r="BX573" i="1"/>
  <c r="BY573" i="1"/>
  <c r="AW574" i="1"/>
  <c r="AX574" i="1"/>
  <c r="AY574" i="1"/>
  <c r="AZ574" i="1"/>
  <c r="BA574" i="1"/>
  <c r="BB574" i="1"/>
  <c r="BC574" i="1"/>
  <c r="BD574" i="1"/>
  <c r="BE574" i="1"/>
  <c r="BF574" i="1"/>
  <c r="BG574" i="1"/>
  <c r="BH574" i="1"/>
  <c r="BI574" i="1"/>
  <c r="BJ574" i="1"/>
  <c r="BK574" i="1"/>
  <c r="BL574" i="1"/>
  <c r="BM574" i="1"/>
  <c r="BN574" i="1"/>
  <c r="BO574" i="1"/>
  <c r="BP574" i="1"/>
  <c r="BQ574" i="1"/>
  <c r="BR574" i="1"/>
  <c r="BS574" i="1"/>
  <c r="BT574" i="1"/>
  <c r="BU574" i="1"/>
  <c r="BV574" i="1"/>
  <c r="BW574" i="1"/>
  <c r="BX574" i="1"/>
  <c r="BY574" i="1"/>
  <c r="AW575" i="1"/>
  <c r="AX575" i="1"/>
  <c r="AY575" i="1"/>
  <c r="AZ575" i="1"/>
  <c r="BA575" i="1"/>
  <c r="BB575" i="1"/>
  <c r="BC575" i="1"/>
  <c r="BD575" i="1"/>
  <c r="BE575" i="1"/>
  <c r="BF575" i="1"/>
  <c r="BG575" i="1"/>
  <c r="BH575" i="1"/>
  <c r="BI575" i="1"/>
  <c r="BJ575" i="1"/>
  <c r="BK575" i="1"/>
  <c r="BL575" i="1"/>
  <c r="BM575" i="1"/>
  <c r="BN575" i="1"/>
  <c r="BO575" i="1"/>
  <c r="BP575" i="1"/>
  <c r="BQ575" i="1"/>
  <c r="BR575" i="1"/>
  <c r="BS575" i="1"/>
  <c r="BT575" i="1"/>
  <c r="BU575" i="1"/>
  <c r="BV575" i="1"/>
  <c r="BW575" i="1"/>
  <c r="BX575" i="1"/>
  <c r="BY575" i="1"/>
  <c r="AW576" i="1"/>
  <c r="AX576" i="1"/>
  <c r="AY576" i="1"/>
  <c r="AZ576" i="1"/>
  <c r="BA576" i="1"/>
  <c r="BB576" i="1"/>
  <c r="BC576" i="1"/>
  <c r="BD576" i="1"/>
  <c r="BE576" i="1"/>
  <c r="BF576" i="1"/>
  <c r="BG576" i="1"/>
  <c r="BH576" i="1"/>
  <c r="BI576" i="1"/>
  <c r="BJ576" i="1"/>
  <c r="BK576" i="1"/>
  <c r="BL576" i="1"/>
  <c r="BM576" i="1"/>
  <c r="BN576" i="1"/>
  <c r="BO576" i="1"/>
  <c r="BP576" i="1"/>
  <c r="BQ576" i="1"/>
  <c r="BR576" i="1"/>
  <c r="BS576" i="1"/>
  <c r="BT576" i="1"/>
  <c r="BU576" i="1"/>
  <c r="BV576" i="1"/>
  <c r="BW576" i="1"/>
  <c r="BX576" i="1"/>
  <c r="BY576" i="1"/>
  <c r="AW577" i="1"/>
  <c r="AX577" i="1"/>
  <c r="AY577" i="1"/>
  <c r="AZ577" i="1"/>
  <c r="BA577" i="1"/>
  <c r="BB577" i="1"/>
  <c r="BC577" i="1"/>
  <c r="BD577" i="1"/>
  <c r="BE577" i="1"/>
  <c r="BF577" i="1"/>
  <c r="BG577" i="1"/>
  <c r="BH577" i="1"/>
  <c r="BI577" i="1"/>
  <c r="BJ577" i="1"/>
  <c r="BK577" i="1"/>
  <c r="BL577" i="1"/>
  <c r="BM577" i="1"/>
  <c r="BN577" i="1"/>
  <c r="BO577" i="1"/>
  <c r="BP577" i="1"/>
  <c r="BQ577" i="1"/>
  <c r="BR577" i="1"/>
  <c r="BS577" i="1"/>
  <c r="BT577" i="1"/>
  <c r="BU577" i="1"/>
  <c r="BV577" i="1"/>
  <c r="BW577" i="1"/>
  <c r="BX577" i="1"/>
  <c r="BY577" i="1"/>
  <c r="AW578" i="1"/>
  <c r="AX578" i="1"/>
  <c r="AY578" i="1"/>
  <c r="AZ578" i="1"/>
  <c r="BA578" i="1"/>
  <c r="BB578" i="1"/>
  <c r="BC578" i="1"/>
  <c r="BD578" i="1"/>
  <c r="BE578" i="1"/>
  <c r="BF578" i="1"/>
  <c r="BG578" i="1"/>
  <c r="BH578" i="1"/>
  <c r="BI578" i="1"/>
  <c r="BJ578" i="1"/>
  <c r="BK578" i="1"/>
  <c r="BL578" i="1"/>
  <c r="BM578" i="1"/>
  <c r="BN578" i="1"/>
  <c r="BO578" i="1"/>
  <c r="BP578" i="1"/>
  <c r="BQ578" i="1"/>
  <c r="BR578" i="1"/>
  <c r="BS578" i="1"/>
  <c r="BT578" i="1"/>
  <c r="BU578" i="1"/>
  <c r="BV578" i="1"/>
  <c r="BW578" i="1"/>
  <c r="BX578" i="1"/>
  <c r="BY578" i="1"/>
  <c r="AW579" i="1"/>
  <c r="AX579" i="1"/>
  <c r="AY579" i="1"/>
  <c r="AZ579" i="1"/>
  <c r="BA579" i="1"/>
  <c r="BB579" i="1"/>
  <c r="BC579" i="1"/>
  <c r="BD579" i="1"/>
  <c r="BE579" i="1"/>
  <c r="BF579" i="1"/>
  <c r="BG579" i="1"/>
  <c r="BH579" i="1"/>
  <c r="BI579" i="1"/>
  <c r="BJ579" i="1"/>
  <c r="BK579" i="1"/>
  <c r="BL579" i="1"/>
  <c r="BM579" i="1"/>
  <c r="BN579" i="1"/>
  <c r="BO579" i="1"/>
  <c r="BP579" i="1"/>
  <c r="BQ579" i="1"/>
  <c r="BR579" i="1"/>
  <c r="BS579" i="1"/>
  <c r="BT579" i="1"/>
  <c r="BU579" i="1"/>
  <c r="BV579" i="1"/>
  <c r="BW579" i="1"/>
  <c r="BX579" i="1"/>
  <c r="BY579" i="1"/>
  <c r="AW580" i="1"/>
  <c r="AX580" i="1"/>
  <c r="AY580" i="1"/>
  <c r="AZ580" i="1"/>
  <c r="BA580" i="1"/>
  <c r="BB580" i="1"/>
  <c r="BC580" i="1"/>
  <c r="BD580" i="1"/>
  <c r="BE580" i="1"/>
  <c r="BF580" i="1"/>
  <c r="BG580" i="1"/>
  <c r="BH580" i="1"/>
  <c r="BI580" i="1"/>
  <c r="BJ580" i="1"/>
  <c r="BK580" i="1"/>
  <c r="BL580" i="1"/>
  <c r="BM580" i="1"/>
  <c r="BN580" i="1"/>
  <c r="BO580" i="1"/>
  <c r="BP580" i="1"/>
  <c r="BQ580" i="1"/>
  <c r="BR580" i="1"/>
  <c r="BS580" i="1"/>
  <c r="BT580" i="1"/>
  <c r="BU580" i="1"/>
  <c r="BV580" i="1"/>
  <c r="BW580" i="1"/>
  <c r="BX580" i="1"/>
  <c r="BY580" i="1"/>
  <c r="AW581" i="1"/>
  <c r="AX581" i="1"/>
  <c r="AY581" i="1"/>
  <c r="AZ581" i="1"/>
  <c r="BA581" i="1"/>
  <c r="BB581" i="1"/>
  <c r="BC581" i="1"/>
  <c r="BD581" i="1"/>
  <c r="BE581" i="1"/>
  <c r="BF581" i="1"/>
  <c r="BG581" i="1"/>
  <c r="BH581" i="1"/>
  <c r="BI581" i="1"/>
  <c r="BJ581" i="1"/>
  <c r="BK581" i="1"/>
  <c r="BL581" i="1"/>
  <c r="BM581" i="1"/>
  <c r="BN581" i="1"/>
  <c r="BO581" i="1"/>
  <c r="BP581" i="1"/>
  <c r="BQ581" i="1"/>
  <c r="BR581" i="1"/>
  <c r="BS581" i="1"/>
  <c r="BT581" i="1"/>
  <c r="BU581" i="1"/>
  <c r="BV581" i="1"/>
  <c r="BW581" i="1"/>
  <c r="BX581" i="1"/>
  <c r="BY581" i="1"/>
  <c r="AW582" i="1"/>
  <c r="AX582" i="1"/>
  <c r="AY582" i="1"/>
  <c r="AZ582" i="1"/>
  <c r="BA582" i="1"/>
  <c r="BB582" i="1"/>
  <c r="BC582" i="1"/>
  <c r="BD582" i="1"/>
  <c r="BE582" i="1"/>
  <c r="BF582" i="1"/>
  <c r="BG582" i="1"/>
  <c r="BH582" i="1"/>
  <c r="BI582" i="1"/>
  <c r="BJ582" i="1"/>
  <c r="BK582" i="1"/>
  <c r="BL582" i="1"/>
  <c r="BM582" i="1"/>
  <c r="BN582" i="1"/>
  <c r="BO582" i="1"/>
  <c r="BP582" i="1"/>
  <c r="BQ582" i="1"/>
  <c r="BR582" i="1"/>
  <c r="BS582" i="1"/>
  <c r="BT582" i="1"/>
  <c r="BU582" i="1"/>
  <c r="BV582" i="1"/>
  <c r="BW582" i="1"/>
  <c r="BX582" i="1"/>
  <c r="BY582" i="1"/>
  <c r="AW583" i="1"/>
  <c r="AX583" i="1"/>
  <c r="AY583" i="1"/>
  <c r="AZ583" i="1"/>
  <c r="BA583" i="1"/>
  <c r="BB583" i="1"/>
  <c r="BC583" i="1"/>
  <c r="BD583" i="1"/>
  <c r="BE583" i="1"/>
  <c r="BF583" i="1"/>
  <c r="BG583" i="1"/>
  <c r="BH583" i="1"/>
  <c r="BI583" i="1"/>
  <c r="BJ583" i="1"/>
  <c r="BK583" i="1"/>
  <c r="BL583" i="1"/>
  <c r="BM583" i="1"/>
  <c r="BN583" i="1"/>
  <c r="BO583" i="1"/>
  <c r="BP583" i="1"/>
  <c r="BQ583" i="1"/>
  <c r="BR583" i="1"/>
  <c r="BS583" i="1"/>
  <c r="BT583" i="1"/>
  <c r="BU583" i="1"/>
  <c r="BV583" i="1"/>
  <c r="BW583" i="1"/>
  <c r="BX583" i="1"/>
  <c r="BY583" i="1"/>
  <c r="AW584" i="1"/>
  <c r="AX584" i="1"/>
  <c r="AY584" i="1"/>
  <c r="AZ584" i="1"/>
  <c r="BA584" i="1"/>
  <c r="BB584" i="1"/>
  <c r="BC584" i="1"/>
  <c r="BD584" i="1"/>
  <c r="BE584" i="1"/>
  <c r="BF584" i="1"/>
  <c r="BG584" i="1"/>
  <c r="BH584" i="1"/>
  <c r="BI584" i="1"/>
  <c r="BJ584" i="1"/>
  <c r="BK584" i="1"/>
  <c r="BL584" i="1"/>
  <c r="BM584" i="1"/>
  <c r="BN584" i="1"/>
  <c r="BO584" i="1"/>
  <c r="BP584" i="1"/>
  <c r="BQ584" i="1"/>
  <c r="BR584" i="1"/>
  <c r="BS584" i="1"/>
  <c r="BT584" i="1"/>
  <c r="BU584" i="1"/>
  <c r="BV584" i="1"/>
  <c r="BW584" i="1"/>
  <c r="BX584" i="1"/>
  <c r="BY584" i="1"/>
  <c r="AW585" i="1"/>
  <c r="AX585" i="1"/>
  <c r="AY585" i="1"/>
  <c r="AZ585" i="1"/>
  <c r="BA585" i="1"/>
  <c r="BB585" i="1"/>
  <c r="BC585" i="1"/>
  <c r="BD585" i="1"/>
  <c r="BE585" i="1"/>
  <c r="BF585" i="1"/>
  <c r="BG585" i="1"/>
  <c r="BH585" i="1"/>
  <c r="BI585" i="1"/>
  <c r="BJ585" i="1"/>
  <c r="BK585" i="1"/>
  <c r="BL585" i="1"/>
  <c r="BM585" i="1"/>
  <c r="BN585" i="1"/>
  <c r="BO585" i="1"/>
  <c r="BP585" i="1"/>
  <c r="BQ585" i="1"/>
  <c r="BR585" i="1"/>
  <c r="BS585" i="1"/>
  <c r="BT585" i="1"/>
  <c r="BU585" i="1"/>
  <c r="BV585" i="1"/>
  <c r="BW585" i="1"/>
  <c r="BX585" i="1"/>
  <c r="BY585" i="1"/>
  <c r="AW586" i="1"/>
  <c r="AX586" i="1"/>
  <c r="AY586" i="1"/>
  <c r="AZ586" i="1"/>
  <c r="BA586" i="1"/>
  <c r="BB586" i="1"/>
  <c r="BC586" i="1"/>
  <c r="BD586" i="1"/>
  <c r="BE586" i="1"/>
  <c r="BF586" i="1"/>
  <c r="BG586" i="1"/>
  <c r="BH586" i="1"/>
  <c r="BI586" i="1"/>
  <c r="BJ586" i="1"/>
  <c r="BK586" i="1"/>
  <c r="BL586" i="1"/>
  <c r="BM586" i="1"/>
  <c r="BN586" i="1"/>
  <c r="BO586" i="1"/>
  <c r="BP586" i="1"/>
  <c r="BQ586" i="1"/>
  <c r="BR586" i="1"/>
  <c r="BS586" i="1"/>
  <c r="BT586" i="1"/>
  <c r="BU586" i="1"/>
  <c r="BV586" i="1"/>
  <c r="BW586" i="1"/>
  <c r="BX586" i="1"/>
  <c r="BY586" i="1"/>
  <c r="AW587" i="1"/>
  <c r="AX587" i="1"/>
  <c r="AY587" i="1"/>
  <c r="AZ587" i="1"/>
  <c r="BA587" i="1"/>
  <c r="BB587" i="1"/>
  <c r="BC587" i="1"/>
  <c r="BD587" i="1"/>
  <c r="BE587" i="1"/>
  <c r="BF587" i="1"/>
  <c r="BG587" i="1"/>
  <c r="BH587" i="1"/>
  <c r="BI587" i="1"/>
  <c r="BJ587" i="1"/>
  <c r="BK587" i="1"/>
  <c r="BL587" i="1"/>
  <c r="BM587" i="1"/>
  <c r="BN587" i="1"/>
  <c r="BO587" i="1"/>
  <c r="BP587" i="1"/>
  <c r="BQ587" i="1"/>
  <c r="BR587" i="1"/>
  <c r="BS587" i="1"/>
  <c r="BT587" i="1"/>
  <c r="BU587" i="1"/>
  <c r="BV587" i="1"/>
  <c r="BW587" i="1"/>
  <c r="BX587" i="1"/>
  <c r="BY587" i="1"/>
  <c r="AW588" i="1"/>
  <c r="AX588" i="1"/>
  <c r="AY588" i="1"/>
  <c r="AZ588" i="1"/>
  <c r="BA588" i="1"/>
  <c r="BB588" i="1"/>
  <c r="BC588" i="1"/>
  <c r="BD588" i="1"/>
  <c r="BE588" i="1"/>
  <c r="BF588" i="1"/>
  <c r="BG588" i="1"/>
  <c r="BH588" i="1"/>
  <c r="BI588" i="1"/>
  <c r="BJ588" i="1"/>
  <c r="BK588" i="1"/>
  <c r="BL588" i="1"/>
  <c r="BM588" i="1"/>
  <c r="BN588" i="1"/>
  <c r="BO588" i="1"/>
  <c r="BP588" i="1"/>
  <c r="BQ588" i="1"/>
  <c r="BR588" i="1"/>
  <c r="BS588" i="1"/>
  <c r="BT588" i="1"/>
  <c r="BU588" i="1"/>
  <c r="BV588" i="1"/>
  <c r="BW588" i="1"/>
  <c r="BX588" i="1"/>
  <c r="BY588" i="1"/>
  <c r="AW589" i="1"/>
  <c r="AX589" i="1"/>
  <c r="AY589" i="1"/>
  <c r="AZ589" i="1"/>
  <c r="BA589" i="1"/>
  <c r="BB589" i="1"/>
  <c r="BC589" i="1"/>
  <c r="BD589" i="1"/>
  <c r="BE589" i="1"/>
  <c r="BF589" i="1"/>
  <c r="BG589" i="1"/>
  <c r="BH589" i="1"/>
  <c r="BI589" i="1"/>
  <c r="BJ589" i="1"/>
  <c r="BK589" i="1"/>
  <c r="BL589" i="1"/>
  <c r="BM589" i="1"/>
  <c r="BN589" i="1"/>
  <c r="BO589" i="1"/>
  <c r="BP589" i="1"/>
  <c r="BQ589" i="1"/>
  <c r="BR589" i="1"/>
  <c r="BS589" i="1"/>
  <c r="BT589" i="1"/>
  <c r="BU589" i="1"/>
  <c r="BV589" i="1"/>
  <c r="BW589" i="1"/>
  <c r="BX589" i="1"/>
  <c r="BY589" i="1"/>
  <c r="AW590" i="1"/>
  <c r="AX590" i="1"/>
  <c r="AY590" i="1"/>
  <c r="AZ590" i="1"/>
  <c r="BA590" i="1"/>
  <c r="BB590" i="1"/>
  <c r="BC590" i="1"/>
  <c r="BD590" i="1"/>
  <c r="BE590" i="1"/>
  <c r="BF590" i="1"/>
  <c r="BG590" i="1"/>
  <c r="BH590" i="1"/>
  <c r="BI590" i="1"/>
  <c r="BJ590" i="1"/>
  <c r="BK590" i="1"/>
  <c r="BL590" i="1"/>
  <c r="BM590" i="1"/>
  <c r="BN590" i="1"/>
  <c r="BO590" i="1"/>
  <c r="BP590" i="1"/>
  <c r="BQ590" i="1"/>
  <c r="BR590" i="1"/>
  <c r="BS590" i="1"/>
  <c r="BT590" i="1"/>
  <c r="BU590" i="1"/>
  <c r="BV590" i="1"/>
  <c r="BW590" i="1"/>
  <c r="BX590" i="1"/>
  <c r="BY590" i="1"/>
  <c r="AW591" i="1"/>
  <c r="AX591" i="1"/>
  <c r="AY591" i="1"/>
  <c r="AZ591" i="1"/>
  <c r="BA591" i="1"/>
  <c r="BB591" i="1"/>
  <c r="BC591" i="1"/>
  <c r="BD591" i="1"/>
  <c r="BE591" i="1"/>
  <c r="BF591" i="1"/>
  <c r="BG591" i="1"/>
  <c r="BH591" i="1"/>
  <c r="BI591" i="1"/>
  <c r="BJ591" i="1"/>
  <c r="BK591" i="1"/>
  <c r="BL591" i="1"/>
  <c r="BM591" i="1"/>
  <c r="BN591" i="1"/>
  <c r="BO591" i="1"/>
  <c r="BP591" i="1"/>
  <c r="BQ591" i="1"/>
  <c r="BR591" i="1"/>
  <c r="BS591" i="1"/>
  <c r="BT591" i="1"/>
  <c r="BU591" i="1"/>
  <c r="BV591" i="1"/>
  <c r="BW591" i="1"/>
  <c r="BX591" i="1"/>
  <c r="BY591" i="1"/>
  <c r="AW592" i="1"/>
  <c r="AX592" i="1"/>
  <c r="AY592" i="1"/>
  <c r="AZ592" i="1"/>
  <c r="BA592" i="1"/>
  <c r="BB592" i="1"/>
  <c r="BC592" i="1"/>
  <c r="BD592" i="1"/>
  <c r="BE592" i="1"/>
  <c r="BF592" i="1"/>
  <c r="BG592" i="1"/>
  <c r="BH592" i="1"/>
  <c r="BI592" i="1"/>
  <c r="BJ592" i="1"/>
  <c r="BK592" i="1"/>
  <c r="BL592" i="1"/>
  <c r="BM592" i="1"/>
  <c r="BN592" i="1"/>
  <c r="BO592" i="1"/>
  <c r="BP592" i="1"/>
  <c r="BQ592" i="1"/>
  <c r="BR592" i="1"/>
  <c r="BS592" i="1"/>
  <c r="BT592" i="1"/>
  <c r="BU592" i="1"/>
  <c r="BV592" i="1"/>
  <c r="BW592" i="1"/>
  <c r="BX592" i="1"/>
  <c r="BY592" i="1"/>
  <c r="AW593" i="1"/>
  <c r="AX593" i="1"/>
  <c r="AY593" i="1"/>
  <c r="AZ593" i="1"/>
  <c r="BA593" i="1"/>
  <c r="BB593" i="1"/>
  <c r="BC593" i="1"/>
  <c r="BD593" i="1"/>
  <c r="BE593" i="1"/>
  <c r="BF593" i="1"/>
  <c r="BG593" i="1"/>
  <c r="BH593" i="1"/>
  <c r="BI593" i="1"/>
  <c r="BJ593" i="1"/>
  <c r="BK593" i="1"/>
  <c r="BL593" i="1"/>
  <c r="BM593" i="1"/>
  <c r="BN593" i="1"/>
  <c r="BO593" i="1"/>
  <c r="BP593" i="1"/>
  <c r="BQ593" i="1"/>
  <c r="BR593" i="1"/>
  <c r="BS593" i="1"/>
  <c r="BT593" i="1"/>
  <c r="BU593" i="1"/>
  <c r="BV593" i="1"/>
  <c r="BW593" i="1"/>
  <c r="BX593" i="1"/>
  <c r="BY593" i="1"/>
  <c r="AW594" i="1"/>
  <c r="AX594" i="1"/>
  <c r="AY594" i="1"/>
  <c r="AZ594" i="1"/>
  <c r="BA594" i="1"/>
  <c r="BB594" i="1"/>
  <c r="BC594" i="1"/>
  <c r="BD594" i="1"/>
  <c r="BE594" i="1"/>
  <c r="BF594" i="1"/>
  <c r="BG594" i="1"/>
  <c r="BH594" i="1"/>
  <c r="BI594" i="1"/>
  <c r="BJ594" i="1"/>
  <c r="BK594" i="1"/>
  <c r="BL594" i="1"/>
  <c r="BM594" i="1"/>
  <c r="BN594" i="1"/>
  <c r="BO594" i="1"/>
  <c r="BP594" i="1"/>
  <c r="BQ594" i="1"/>
  <c r="BR594" i="1"/>
  <c r="BS594" i="1"/>
  <c r="BT594" i="1"/>
  <c r="BU594" i="1"/>
  <c r="BV594" i="1"/>
  <c r="BW594" i="1"/>
  <c r="BX594" i="1"/>
  <c r="BY594" i="1"/>
  <c r="AW595" i="1"/>
  <c r="AX595" i="1"/>
  <c r="AY595" i="1"/>
  <c r="AZ595" i="1"/>
  <c r="BA595" i="1"/>
  <c r="BB595" i="1"/>
  <c r="BC595" i="1"/>
  <c r="BD595" i="1"/>
  <c r="BE595" i="1"/>
  <c r="BF595" i="1"/>
  <c r="BG595" i="1"/>
  <c r="BH595" i="1"/>
  <c r="BI595" i="1"/>
  <c r="BJ595" i="1"/>
  <c r="BK595" i="1"/>
  <c r="BL595" i="1"/>
  <c r="BM595" i="1"/>
  <c r="BN595" i="1"/>
  <c r="BO595" i="1"/>
  <c r="BP595" i="1"/>
  <c r="BQ595" i="1"/>
  <c r="BR595" i="1"/>
  <c r="BS595" i="1"/>
  <c r="BT595" i="1"/>
  <c r="BU595" i="1"/>
  <c r="BV595" i="1"/>
  <c r="BW595" i="1"/>
  <c r="BX595" i="1"/>
  <c r="BY595" i="1"/>
  <c r="AW596" i="1"/>
  <c r="AX596" i="1"/>
  <c r="AY596" i="1"/>
  <c r="AZ596" i="1"/>
  <c r="BA596" i="1"/>
  <c r="BB596" i="1"/>
  <c r="BC596" i="1"/>
  <c r="BD596" i="1"/>
  <c r="BE596" i="1"/>
  <c r="BF596" i="1"/>
  <c r="BG596" i="1"/>
  <c r="BH596" i="1"/>
  <c r="BI596" i="1"/>
  <c r="BJ596" i="1"/>
  <c r="BK596" i="1"/>
  <c r="BL596" i="1"/>
  <c r="BM596" i="1"/>
  <c r="BN596" i="1"/>
  <c r="BO596" i="1"/>
  <c r="BP596" i="1"/>
  <c r="BQ596" i="1"/>
  <c r="BR596" i="1"/>
  <c r="BS596" i="1"/>
  <c r="BT596" i="1"/>
  <c r="BU596" i="1"/>
  <c r="BV596" i="1"/>
  <c r="BW596" i="1"/>
  <c r="BX596" i="1"/>
  <c r="BY596" i="1"/>
  <c r="AW597" i="1"/>
  <c r="AX597" i="1"/>
  <c r="AY597" i="1"/>
  <c r="AZ597" i="1"/>
  <c r="BA597" i="1"/>
  <c r="BB597" i="1"/>
  <c r="BC597" i="1"/>
  <c r="BD597" i="1"/>
  <c r="BE597" i="1"/>
  <c r="BF597" i="1"/>
  <c r="BG597" i="1"/>
  <c r="BH597" i="1"/>
  <c r="BI597" i="1"/>
  <c r="BJ597" i="1"/>
  <c r="BK597" i="1"/>
  <c r="BL597" i="1"/>
  <c r="BM597" i="1"/>
  <c r="BN597" i="1"/>
  <c r="BO597" i="1"/>
  <c r="BP597" i="1"/>
  <c r="BQ597" i="1"/>
  <c r="BR597" i="1"/>
  <c r="BS597" i="1"/>
  <c r="BT597" i="1"/>
  <c r="BU597" i="1"/>
  <c r="BV597" i="1"/>
  <c r="BW597" i="1"/>
  <c r="BX597" i="1"/>
  <c r="BY597" i="1"/>
  <c r="AW598" i="1"/>
  <c r="AX598" i="1"/>
  <c r="AY598" i="1"/>
  <c r="AZ598" i="1"/>
  <c r="BA598" i="1"/>
  <c r="BB598" i="1"/>
  <c r="BC598" i="1"/>
  <c r="BD598" i="1"/>
  <c r="BE598" i="1"/>
  <c r="BF598" i="1"/>
  <c r="BG598" i="1"/>
  <c r="BH598" i="1"/>
  <c r="BI598" i="1"/>
  <c r="BJ598" i="1"/>
  <c r="BK598" i="1"/>
  <c r="BL598" i="1"/>
  <c r="BM598" i="1"/>
  <c r="BN598" i="1"/>
  <c r="BO598" i="1"/>
  <c r="BP598" i="1"/>
  <c r="BQ598" i="1"/>
  <c r="BR598" i="1"/>
  <c r="BS598" i="1"/>
  <c r="BT598" i="1"/>
  <c r="BU598" i="1"/>
  <c r="BV598" i="1"/>
  <c r="BW598" i="1"/>
  <c r="BX598" i="1"/>
  <c r="BY598" i="1"/>
  <c r="AW599" i="1"/>
  <c r="AX599" i="1"/>
  <c r="AY599" i="1"/>
  <c r="AZ599" i="1"/>
  <c r="BA599" i="1"/>
  <c r="BB599" i="1"/>
  <c r="BC599" i="1"/>
  <c r="BD599" i="1"/>
  <c r="BE599" i="1"/>
  <c r="BF599" i="1"/>
  <c r="BG599" i="1"/>
  <c r="BH599" i="1"/>
  <c r="BI599" i="1"/>
  <c r="BJ599" i="1"/>
  <c r="BK599" i="1"/>
  <c r="BL599" i="1"/>
  <c r="BM599" i="1"/>
  <c r="BN599" i="1"/>
  <c r="BO599" i="1"/>
  <c r="BP599" i="1"/>
  <c r="BQ599" i="1"/>
  <c r="BR599" i="1"/>
  <c r="BS599" i="1"/>
  <c r="BT599" i="1"/>
  <c r="BU599" i="1"/>
  <c r="BV599" i="1"/>
  <c r="BW599" i="1"/>
  <c r="BX599" i="1"/>
  <c r="BY599" i="1"/>
  <c r="AW600" i="1"/>
  <c r="AX600" i="1"/>
  <c r="AY600" i="1"/>
  <c r="AZ600" i="1"/>
  <c r="BA600" i="1"/>
  <c r="BB600" i="1"/>
  <c r="BC600" i="1"/>
  <c r="BD600" i="1"/>
  <c r="BE600" i="1"/>
  <c r="BF600" i="1"/>
  <c r="BG600" i="1"/>
  <c r="BH600" i="1"/>
  <c r="BI600" i="1"/>
  <c r="BJ600" i="1"/>
  <c r="BK600" i="1"/>
  <c r="BL600" i="1"/>
  <c r="BM600" i="1"/>
  <c r="BN600" i="1"/>
  <c r="BO600" i="1"/>
  <c r="BP600" i="1"/>
  <c r="BQ600" i="1"/>
  <c r="BR600" i="1"/>
  <c r="BS600" i="1"/>
  <c r="BT600" i="1"/>
  <c r="BU600" i="1"/>
  <c r="BV600" i="1"/>
  <c r="BW600" i="1"/>
  <c r="BX600" i="1"/>
  <c r="BY600" i="1"/>
  <c r="AW601" i="1"/>
  <c r="AX601" i="1"/>
  <c r="AY601" i="1"/>
  <c r="AZ601" i="1"/>
  <c r="BA601" i="1"/>
  <c r="BB601" i="1"/>
  <c r="BC601" i="1"/>
  <c r="BD601" i="1"/>
  <c r="BE601" i="1"/>
  <c r="BF601" i="1"/>
  <c r="BG601" i="1"/>
  <c r="BH601" i="1"/>
  <c r="BI601" i="1"/>
  <c r="BJ601" i="1"/>
  <c r="BK601" i="1"/>
  <c r="BL601" i="1"/>
  <c r="BM601" i="1"/>
  <c r="BN601" i="1"/>
  <c r="BO601" i="1"/>
  <c r="BP601" i="1"/>
  <c r="BQ601" i="1"/>
  <c r="BR601" i="1"/>
  <c r="BS601" i="1"/>
  <c r="BT601" i="1"/>
  <c r="BU601" i="1"/>
  <c r="BV601" i="1"/>
  <c r="BW601" i="1"/>
  <c r="BX601" i="1"/>
  <c r="BY601" i="1"/>
  <c r="AW602" i="1"/>
  <c r="AX602" i="1"/>
  <c r="AY602" i="1"/>
  <c r="AZ602" i="1"/>
  <c r="BA602" i="1"/>
  <c r="BB602" i="1"/>
  <c r="BC602" i="1"/>
  <c r="BD602" i="1"/>
  <c r="BE602" i="1"/>
  <c r="BF602" i="1"/>
  <c r="BG602" i="1"/>
  <c r="BH602" i="1"/>
  <c r="BI602" i="1"/>
  <c r="BJ602" i="1"/>
  <c r="BK602" i="1"/>
  <c r="BL602" i="1"/>
  <c r="BM602" i="1"/>
  <c r="BN602" i="1"/>
  <c r="BO602" i="1"/>
  <c r="BP602" i="1"/>
  <c r="BQ602" i="1"/>
  <c r="BR602" i="1"/>
  <c r="BS602" i="1"/>
  <c r="BT602" i="1"/>
  <c r="BU602" i="1"/>
  <c r="BV602" i="1"/>
  <c r="BW602" i="1"/>
  <c r="BX602" i="1"/>
  <c r="BY602" i="1"/>
  <c r="AW603" i="1"/>
  <c r="AX603" i="1"/>
  <c r="AY603" i="1"/>
  <c r="AZ603" i="1"/>
  <c r="BA603" i="1"/>
  <c r="BB603" i="1"/>
  <c r="BC603" i="1"/>
  <c r="BD603" i="1"/>
  <c r="BE603" i="1"/>
  <c r="BF603" i="1"/>
  <c r="BG603" i="1"/>
  <c r="BH603" i="1"/>
  <c r="BI603" i="1"/>
  <c r="BJ603" i="1"/>
  <c r="BK603" i="1"/>
  <c r="BL603" i="1"/>
  <c r="BM603" i="1"/>
  <c r="BN603" i="1"/>
  <c r="BO603" i="1"/>
  <c r="BP603" i="1"/>
  <c r="BQ603" i="1"/>
  <c r="BR603" i="1"/>
  <c r="BS603" i="1"/>
  <c r="BT603" i="1"/>
  <c r="BU603" i="1"/>
  <c r="BV603" i="1"/>
  <c r="BW603" i="1"/>
  <c r="BX603" i="1"/>
  <c r="BY603" i="1"/>
  <c r="AW604" i="1"/>
  <c r="AX604" i="1"/>
  <c r="AY604" i="1"/>
  <c r="AZ604" i="1"/>
  <c r="BA604" i="1"/>
  <c r="BB604" i="1"/>
  <c r="BC604" i="1"/>
  <c r="BD604" i="1"/>
  <c r="BE604" i="1"/>
  <c r="BF604" i="1"/>
  <c r="BG604" i="1"/>
  <c r="BH604" i="1"/>
  <c r="BI604" i="1"/>
  <c r="BJ604" i="1"/>
  <c r="BK604" i="1"/>
  <c r="BL604" i="1"/>
  <c r="BM604" i="1"/>
  <c r="BN604" i="1"/>
  <c r="BO604" i="1"/>
  <c r="BP604" i="1"/>
  <c r="BQ604" i="1"/>
  <c r="BR604" i="1"/>
  <c r="BS604" i="1"/>
  <c r="BT604" i="1"/>
  <c r="BU604" i="1"/>
  <c r="BV604" i="1"/>
  <c r="BW604" i="1"/>
  <c r="BX604" i="1"/>
  <c r="BY604" i="1"/>
  <c r="AW605" i="1"/>
  <c r="AX605" i="1"/>
  <c r="AY605" i="1"/>
  <c r="AZ605" i="1"/>
  <c r="BA605" i="1"/>
  <c r="BB605" i="1"/>
  <c r="BC605" i="1"/>
  <c r="BD605" i="1"/>
  <c r="BE605" i="1"/>
  <c r="BF605" i="1"/>
  <c r="BG605" i="1"/>
  <c r="BH605" i="1"/>
  <c r="BI605" i="1"/>
  <c r="BJ605" i="1"/>
  <c r="BK605" i="1"/>
  <c r="BL605" i="1"/>
  <c r="BM605" i="1"/>
  <c r="BN605" i="1"/>
  <c r="BO605" i="1"/>
  <c r="BP605" i="1"/>
  <c r="BQ605" i="1"/>
  <c r="BR605" i="1"/>
  <c r="BS605" i="1"/>
  <c r="BT605" i="1"/>
  <c r="BU605" i="1"/>
  <c r="BV605" i="1"/>
  <c r="BW605" i="1"/>
  <c r="BX605" i="1"/>
  <c r="BY605" i="1"/>
  <c r="AW606" i="1"/>
  <c r="AX606" i="1"/>
  <c r="AY606" i="1"/>
  <c r="AZ606" i="1"/>
  <c r="BA606" i="1"/>
  <c r="BB606" i="1"/>
  <c r="BC606" i="1"/>
  <c r="BD606" i="1"/>
  <c r="BE606" i="1"/>
  <c r="BF606" i="1"/>
  <c r="BG606" i="1"/>
  <c r="BH606" i="1"/>
  <c r="BI606" i="1"/>
  <c r="BJ606" i="1"/>
  <c r="BK606" i="1"/>
  <c r="BL606" i="1"/>
  <c r="BM606" i="1"/>
  <c r="BN606" i="1"/>
  <c r="BO606" i="1"/>
  <c r="BP606" i="1"/>
  <c r="BQ606" i="1"/>
  <c r="BR606" i="1"/>
  <c r="BS606" i="1"/>
  <c r="BT606" i="1"/>
  <c r="BU606" i="1"/>
  <c r="BV606" i="1"/>
  <c r="BW606" i="1"/>
  <c r="BX606" i="1"/>
  <c r="BY606" i="1"/>
  <c r="AW607" i="1"/>
  <c r="AX607" i="1"/>
  <c r="AY607" i="1"/>
  <c r="AZ607" i="1"/>
  <c r="BA607" i="1"/>
  <c r="BB607" i="1"/>
  <c r="BC607" i="1"/>
  <c r="BD607" i="1"/>
  <c r="BE607" i="1"/>
  <c r="BF607" i="1"/>
  <c r="BG607" i="1"/>
  <c r="BH607" i="1"/>
  <c r="BI607" i="1"/>
  <c r="BJ607" i="1"/>
  <c r="BK607" i="1"/>
  <c r="BL607" i="1"/>
  <c r="BM607" i="1"/>
  <c r="BN607" i="1"/>
  <c r="BO607" i="1"/>
  <c r="BP607" i="1"/>
  <c r="BQ607" i="1"/>
  <c r="BR607" i="1"/>
  <c r="BS607" i="1"/>
  <c r="BT607" i="1"/>
  <c r="BU607" i="1"/>
  <c r="BV607" i="1"/>
  <c r="BW607" i="1"/>
  <c r="BX607" i="1"/>
  <c r="BY607" i="1"/>
  <c r="AW608" i="1"/>
  <c r="AX608" i="1"/>
  <c r="AY608" i="1"/>
  <c r="AZ608" i="1"/>
  <c r="BA608" i="1"/>
  <c r="BB608" i="1"/>
  <c r="BC608" i="1"/>
  <c r="BD608" i="1"/>
  <c r="BE608" i="1"/>
  <c r="BF608" i="1"/>
  <c r="BG608" i="1"/>
  <c r="BH608" i="1"/>
  <c r="BI608" i="1"/>
  <c r="BJ608" i="1"/>
  <c r="BK608" i="1"/>
  <c r="BL608" i="1"/>
  <c r="BM608" i="1"/>
  <c r="BN608" i="1"/>
  <c r="BO608" i="1"/>
  <c r="BP608" i="1"/>
  <c r="BQ608" i="1"/>
  <c r="BR608" i="1"/>
  <c r="BS608" i="1"/>
  <c r="BT608" i="1"/>
  <c r="BU608" i="1"/>
  <c r="BV608" i="1"/>
  <c r="BW608" i="1"/>
  <c r="BX608" i="1"/>
  <c r="BY608" i="1"/>
  <c r="AW609" i="1"/>
  <c r="AX609" i="1"/>
  <c r="AY609" i="1"/>
  <c r="AZ609" i="1"/>
  <c r="BA609" i="1"/>
  <c r="BB609" i="1"/>
  <c r="BC609" i="1"/>
  <c r="BD609" i="1"/>
  <c r="BE609" i="1"/>
  <c r="BF609" i="1"/>
  <c r="BG609" i="1"/>
  <c r="BH609" i="1"/>
  <c r="BI609" i="1"/>
  <c r="BJ609" i="1"/>
  <c r="BK609" i="1"/>
  <c r="BL609" i="1"/>
  <c r="BM609" i="1"/>
  <c r="BN609" i="1"/>
  <c r="BO609" i="1"/>
  <c r="BP609" i="1"/>
  <c r="BQ609" i="1"/>
  <c r="BR609" i="1"/>
  <c r="BS609" i="1"/>
  <c r="BT609" i="1"/>
  <c r="BU609" i="1"/>
  <c r="BV609" i="1"/>
  <c r="BW609" i="1"/>
  <c r="BX609" i="1"/>
  <c r="BY609" i="1"/>
  <c r="AW610" i="1"/>
  <c r="AX610" i="1"/>
  <c r="AY610" i="1"/>
  <c r="AZ610" i="1"/>
  <c r="BA610" i="1"/>
  <c r="BB610" i="1"/>
  <c r="BC610" i="1"/>
  <c r="BD610" i="1"/>
  <c r="BE610" i="1"/>
  <c r="BF610" i="1"/>
  <c r="BG610" i="1"/>
  <c r="BH610" i="1"/>
  <c r="BI610" i="1"/>
  <c r="BJ610" i="1"/>
  <c r="BK610" i="1"/>
  <c r="BL610" i="1"/>
  <c r="BM610" i="1"/>
  <c r="BN610" i="1"/>
  <c r="BO610" i="1"/>
  <c r="BP610" i="1"/>
  <c r="BQ610" i="1"/>
  <c r="BR610" i="1"/>
  <c r="BS610" i="1"/>
  <c r="BT610" i="1"/>
  <c r="BU610" i="1"/>
  <c r="BV610" i="1"/>
  <c r="BW610" i="1"/>
  <c r="BX610" i="1"/>
  <c r="BY610" i="1"/>
  <c r="AW611" i="1"/>
  <c r="AX611" i="1"/>
  <c r="AY611" i="1"/>
  <c r="AZ611" i="1"/>
  <c r="BA611" i="1"/>
  <c r="BB611" i="1"/>
  <c r="BC611" i="1"/>
  <c r="BD611" i="1"/>
  <c r="BE611" i="1"/>
  <c r="BF611" i="1"/>
  <c r="BG611" i="1"/>
  <c r="BH611" i="1"/>
  <c r="BI611" i="1"/>
  <c r="BJ611" i="1"/>
  <c r="BK611" i="1"/>
  <c r="BL611" i="1"/>
  <c r="BM611" i="1"/>
  <c r="BN611" i="1"/>
  <c r="BO611" i="1"/>
  <c r="BP611" i="1"/>
  <c r="BQ611" i="1"/>
  <c r="BR611" i="1"/>
  <c r="BS611" i="1"/>
  <c r="BT611" i="1"/>
  <c r="BU611" i="1"/>
  <c r="BV611" i="1"/>
  <c r="BW611" i="1"/>
  <c r="BX611" i="1"/>
  <c r="BY611" i="1"/>
  <c r="AW612" i="1"/>
  <c r="AX612" i="1"/>
  <c r="AY612" i="1"/>
  <c r="AZ612" i="1"/>
  <c r="BA612" i="1"/>
  <c r="BB612" i="1"/>
  <c r="BC612" i="1"/>
  <c r="BD612" i="1"/>
  <c r="BE612" i="1"/>
  <c r="BF612" i="1"/>
  <c r="BG612" i="1"/>
  <c r="BH612" i="1"/>
  <c r="BI612" i="1"/>
  <c r="BJ612" i="1"/>
  <c r="BK612" i="1"/>
  <c r="BL612" i="1"/>
  <c r="BM612" i="1"/>
  <c r="BN612" i="1"/>
  <c r="BO612" i="1"/>
  <c r="BP612" i="1"/>
  <c r="BQ612" i="1"/>
  <c r="BR612" i="1"/>
  <c r="BS612" i="1"/>
  <c r="BT612" i="1"/>
  <c r="BU612" i="1"/>
  <c r="BV612" i="1"/>
  <c r="BW612" i="1"/>
  <c r="BX612" i="1"/>
  <c r="BY612" i="1"/>
  <c r="AW613" i="1"/>
  <c r="AX613" i="1"/>
  <c r="AY613" i="1"/>
  <c r="AZ613" i="1"/>
  <c r="BA613" i="1"/>
  <c r="BB613" i="1"/>
  <c r="BC613" i="1"/>
  <c r="BD613" i="1"/>
  <c r="BE613" i="1"/>
  <c r="BF613" i="1"/>
  <c r="BG613" i="1"/>
  <c r="BH613" i="1"/>
  <c r="BI613" i="1"/>
  <c r="BJ613" i="1"/>
  <c r="BK613" i="1"/>
  <c r="BL613" i="1"/>
  <c r="BM613" i="1"/>
  <c r="BN613" i="1"/>
  <c r="BO613" i="1"/>
  <c r="BP613" i="1"/>
  <c r="BQ613" i="1"/>
  <c r="BR613" i="1"/>
  <c r="BS613" i="1"/>
  <c r="BT613" i="1"/>
  <c r="BU613" i="1"/>
  <c r="BV613" i="1"/>
  <c r="BW613" i="1"/>
  <c r="BX613" i="1"/>
  <c r="BY613" i="1"/>
  <c r="AW614" i="1"/>
  <c r="AX614" i="1"/>
  <c r="AY614" i="1"/>
  <c r="AZ614" i="1"/>
  <c r="BA614" i="1"/>
  <c r="BB614" i="1"/>
  <c r="BC614" i="1"/>
  <c r="BD614" i="1"/>
  <c r="BE614" i="1"/>
  <c r="BF614" i="1"/>
  <c r="BG614" i="1"/>
  <c r="BH614" i="1"/>
  <c r="BI614" i="1"/>
  <c r="BJ614" i="1"/>
  <c r="BK614" i="1"/>
  <c r="BL614" i="1"/>
  <c r="BM614" i="1"/>
  <c r="BN614" i="1"/>
  <c r="BO614" i="1"/>
  <c r="BP614" i="1"/>
  <c r="BQ614" i="1"/>
  <c r="BR614" i="1"/>
  <c r="BS614" i="1"/>
  <c r="BT614" i="1"/>
  <c r="BU614" i="1"/>
  <c r="BV614" i="1"/>
  <c r="BW614" i="1"/>
  <c r="BX614" i="1"/>
  <c r="BY614" i="1"/>
  <c r="AW615" i="1"/>
  <c r="AX615" i="1"/>
  <c r="AY615" i="1"/>
  <c r="AZ615" i="1"/>
  <c r="BA615" i="1"/>
  <c r="BB615" i="1"/>
  <c r="BC615" i="1"/>
  <c r="BD615" i="1"/>
  <c r="BE615" i="1"/>
  <c r="BF615" i="1"/>
  <c r="BG615" i="1"/>
  <c r="BH615" i="1"/>
  <c r="BI615" i="1"/>
  <c r="BJ615" i="1"/>
  <c r="BK615" i="1"/>
  <c r="BL615" i="1"/>
  <c r="BM615" i="1"/>
  <c r="BN615" i="1"/>
  <c r="BO615" i="1"/>
  <c r="BP615" i="1"/>
  <c r="BQ615" i="1"/>
  <c r="BR615" i="1"/>
  <c r="BS615" i="1"/>
  <c r="BT615" i="1"/>
  <c r="BU615" i="1"/>
  <c r="BV615" i="1"/>
  <c r="BW615" i="1"/>
  <c r="BX615" i="1"/>
  <c r="BY615" i="1"/>
  <c r="AW616" i="1"/>
  <c r="AX616" i="1"/>
  <c r="AY616" i="1"/>
  <c r="AZ616" i="1"/>
  <c r="BA616" i="1"/>
  <c r="BB616" i="1"/>
  <c r="BC616" i="1"/>
  <c r="BD616" i="1"/>
  <c r="BE616" i="1"/>
  <c r="BF616" i="1"/>
  <c r="BG616" i="1"/>
  <c r="BH616" i="1"/>
  <c r="BI616" i="1"/>
  <c r="BJ616" i="1"/>
  <c r="BK616" i="1"/>
  <c r="BL616" i="1"/>
  <c r="BM616" i="1"/>
  <c r="BN616" i="1"/>
  <c r="BO616" i="1"/>
  <c r="BP616" i="1"/>
  <c r="BQ616" i="1"/>
  <c r="BR616" i="1"/>
  <c r="BS616" i="1"/>
  <c r="BT616" i="1"/>
  <c r="BU616" i="1"/>
  <c r="BV616" i="1"/>
  <c r="BW616" i="1"/>
  <c r="BX616" i="1"/>
  <c r="BY616" i="1"/>
  <c r="AW617" i="1"/>
  <c r="AX617" i="1"/>
  <c r="AY617" i="1"/>
  <c r="AZ617" i="1"/>
  <c r="BA617" i="1"/>
  <c r="BB617" i="1"/>
  <c r="BC617" i="1"/>
  <c r="BD617" i="1"/>
  <c r="BE617" i="1"/>
  <c r="BF617" i="1"/>
  <c r="BG617" i="1"/>
  <c r="BH617" i="1"/>
  <c r="BI617" i="1"/>
  <c r="BJ617" i="1"/>
  <c r="BK617" i="1"/>
  <c r="BL617" i="1"/>
  <c r="BM617" i="1"/>
  <c r="BN617" i="1"/>
  <c r="BO617" i="1"/>
  <c r="BP617" i="1"/>
  <c r="BQ617" i="1"/>
  <c r="BR617" i="1"/>
  <c r="BS617" i="1"/>
  <c r="BT617" i="1"/>
  <c r="BU617" i="1"/>
  <c r="BV617" i="1"/>
  <c r="BW617" i="1"/>
  <c r="BX617" i="1"/>
  <c r="BY617" i="1"/>
  <c r="AW618" i="1"/>
  <c r="AX618" i="1"/>
  <c r="AY618" i="1"/>
  <c r="AZ618" i="1"/>
  <c r="BA618" i="1"/>
  <c r="BB618" i="1"/>
  <c r="BC618" i="1"/>
  <c r="BD618" i="1"/>
  <c r="BE618" i="1"/>
  <c r="BF618" i="1"/>
  <c r="BG618" i="1"/>
  <c r="BH618" i="1"/>
  <c r="BI618" i="1"/>
  <c r="BJ618" i="1"/>
  <c r="BK618" i="1"/>
  <c r="BL618" i="1"/>
  <c r="BM618" i="1"/>
  <c r="BN618" i="1"/>
  <c r="BO618" i="1"/>
  <c r="BP618" i="1"/>
  <c r="BQ618" i="1"/>
  <c r="BR618" i="1"/>
  <c r="BS618" i="1"/>
  <c r="BT618" i="1"/>
  <c r="BU618" i="1"/>
  <c r="BV618" i="1"/>
  <c r="BW618" i="1"/>
  <c r="BX618" i="1"/>
  <c r="BY618" i="1"/>
  <c r="AW619" i="1"/>
  <c r="AX619" i="1"/>
  <c r="AY619" i="1"/>
  <c r="AZ619" i="1"/>
  <c r="BA619" i="1"/>
  <c r="BB619" i="1"/>
  <c r="BC619" i="1"/>
  <c r="BD619" i="1"/>
  <c r="BE619" i="1"/>
  <c r="BF619" i="1"/>
  <c r="BG619" i="1"/>
  <c r="BH619" i="1"/>
  <c r="BI619" i="1"/>
  <c r="BJ619" i="1"/>
  <c r="BK619" i="1"/>
  <c r="BL619" i="1"/>
  <c r="BM619" i="1"/>
  <c r="BN619" i="1"/>
  <c r="BO619" i="1"/>
  <c r="BP619" i="1"/>
  <c r="BQ619" i="1"/>
  <c r="BR619" i="1"/>
  <c r="BS619" i="1"/>
  <c r="BT619" i="1"/>
  <c r="BU619" i="1"/>
  <c r="BV619" i="1"/>
  <c r="BW619" i="1"/>
  <c r="BX619" i="1"/>
  <c r="BY619" i="1"/>
  <c r="AW620" i="1"/>
  <c r="AX620" i="1"/>
  <c r="AY620" i="1"/>
  <c r="AZ620" i="1"/>
  <c r="BA620" i="1"/>
  <c r="BB620" i="1"/>
  <c r="BC620" i="1"/>
  <c r="BD620" i="1"/>
  <c r="BE620" i="1"/>
  <c r="BF620" i="1"/>
  <c r="BG620" i="1"/>
  <c r="BH620" i="1"/>
  <c r="BI620" i="1"/>
  <c r="BJ620" i="1"/>
  <c r="BK620" i="1"/>
  <c r="BL620" i="1"/>
  <c r="BM620" i="1"/>
  <c r="BN620" i="1"/>
  <c r="BO620" i="1"/>
  <c r="BP620" i="1"/>
  <c r="BQ620" i="1"/>
  <c r="BR620" i="1"/>
  <c r="BS620" i="1"/>
  <c r="BT620" i="1"/>
  <c r="BU620" i="1"/>
  <c r="BV620" i="1"/>
  <c r="BW620" i="1"/>
  <c r="BX620" i="1"/>
  <c r="BY620" i="1"/>
  <c r="AW621" i="1"/>
  <c r="AX621" i="1"/>
  <c r="AY621" i="1"/>
  <c r="AZ621" i="1"/>
  <c r="BA621" i="1"/>
  <c r="BB621" i="1"/>
  <c r="BC621" i="1"/>
  <c r="BD621" i="1"/>
  <c r="BE621" i="1"/>
  <c r="BF621" i="1"/>
  <c r="BG621" i="1"/>
  <c r="BH621" i="1"/>
  <c r="BI621" i="1"/>
  <c r="BJ621" i="1"/>
  <c r="BK621" i="1"/>
  <c r="BL621" i="1"/>
  <c r="BM621" i="1"/>
  <c r="BN621" i="1"/>
  <c r="BO621" i="1"/>
  <c r="BP621" i="1"/>
  <c r="BQ621" i="1"/>
  <c r="BR621" i="1"/>
  <c r="BS621" i="1"/>
  <c r="BT621" i="1"/>
  <c r="BU621" i="1"/>
  <c r="BV621" i="1"/>
  <c r="BW621" i="1"/>
  <c r="BX621" i="1"/>
  <c r="BY621" i="1"/>
  <c r="AW622" i="1"/>
  <c r="AX622" i="1"/>
  <c r="AY622" i="1"/>
  <c r="AZ622" i="1"/>
  <c r="BA622" i="1"/>
  <c r="BB622" i="1"/>
  <c r="BC622" i="1"/>
  <c r="BD622" i="1"/>
  <c r="BE622" i="1"/>
  <c r="BF622" i="1"/>
  <c r="BG622" i="1"/>
  <c r="BH622" i="1"/>
  <c r="BI622" i="1"/>
  <c r="BJ622" i="1"/>
  <c r="BK622" i="1"/>
  <c r="BL622" i="1"/>
  <c r="BM622" i="1"/>
  <c r="BN622" i="1"/>
  <c r="BO622" i="1"/>
  <c r="BP622" i="1"/>
  <c r="BQ622" i="1"/>
  <c r="BR622" i="1"/>
  <c r="BS622" i="1"/>
  <c r="BT622" i="1"/>
  <c r="BU622" i="1"/>
  <c r="BV622" i="1"/>
  <c r="BW622" i="1"/>
  <c r="BX622" i="1"/>
  <c r="BY622" i="1"/>
  <c r="AW623" i="1"/>
  <c r="AX623" i="1"/>
  <c r="AY623" i="1"/>
  <c r="AZ623" i="1"/>
  <c r="BA623" i="1"/>
  <c r="BB623" i="1"/>
  <c r="BC623" i="1"/>
  <c r="BD623" i="1"/>
  <c r="BE623" i="1"/>
  <c r="BF623" i="1"/>
  <c r="BG623" i="1"/>
  <c r="BH623" i="1"/>
  <c r="BI623" i="1"/>
  <c r="BJ623" i="1"/>
  <c r="BK623" i="1"/>
  <c r="BL623" i="1"/>
  <c r="BM623" i="1"/>
  <c r="BN623" i="1"/>
  <c r="BO623" i="1"/>
  <c r="BP623" i="1"/>
  <c r="BQ623" i="1"/>
  <c r="BR623" i="1"/>
  <c r="BS623" i="1"/>
  <c r="BT623" i="1"/>
  <c r="BU623" i="1"/>
  <c r="BV623" i="1"/>
  <c r="BW623" i="1"/>
  <c r="BX623" i="1"/>
  <c r="BY623" i="1"/>
  <c r="AW624" i="1"/>
  <c r="AX624" i="1"/>
  <c r="AY624" i="1"/>
  <c r="AZ624" i="1"/>
  <c r="BA624" i="1"/>
  <c r="BB624" i="1"/>
  <c r="BC624" i="1"/>
  <c r="BD624" i="1"/>
  <c r="BE624" i="1"/>
  <c r="BF624" i="1"/>
  <c r="BG624" i="1"/>
  <c r="BH624" i="1"/>
  <c r="BI624" i="1"/>
  <c r="BJ624" i="1"/>
  <c r="BK624" i="1"/>
  <c r="BL624" i="1"/>
  <c r="BM624" i="1"/>
  <c r="BN624" i="1"/>
  <c r="BO624" i="1"/>
  <c r="BP624" i="1"/>
  <c r="BQ624" i="1"/>
  <c r="BR624" i="1"/>
  <c r="BS624" i="1"/>
  <c r="BT624" i="1"/>
  <c r="BU624" i="1"/>
  <c r="BV624" i="1"/>
  <c r="BW624" i="1"/>
  <c r="BX624" i="1"/>
  <c r="BY624" i="1"/>
  <c r="AW625" i="1"/>
  <c r="AX625" i="1"/>
  <c r="AY625" i="1"/>
  <c r="AZ625" i="1"/>
  <c r="BA625" i="1"/>
  <c r="BB625" i="1"/>
  <c r="BC625" i="1"/>
  <c r="BD625" i="1"/>
  <c r="BE625" i="1"/>
  <c r="BF625" i="1"/>
  <c r="BG625" i="1"/>
  <c r="BH625" i="1"/>
  <c r="BI625" i="1"/>
  <c r="BJ625" i="1"/>
  <c r="BK625" i="1"/>
  <c r="BL625" i="1"/>
  <c r="BM625" i="1"/>
  <c r="BN625" i="1"/>
  <c r="BO625" i="1"/>
  <c r="BP625" i="1"/>
  <c r="BQ625" i="1"/>
  <c r="BR625" i="1"/>
  <c r="BS625" i="1"/>
  <c r="BT625" i="1"/>
  <c r="BU625" i="1"/>
  <c r="BV625" i="1"/>
  <c r="BW625" i="1"/>
  <c r="BX625" i="1"/>
  <c r="BY625" i="1"/>
  <c r="AW626" i="1"/>
  <c r="AX626" i="1"/>
  <c r="AY626" i="1"/>
  <c r="AZ626" i="1"/>
  <c r="BA626" i="1"/>
  <c r="BB626" i="1"/>
  <c r="BC626" i="1"/>
  <c r="BD626" i="1"/>
  <c r="BE626" i="1"/>
  <c r="BF626" i="1"/>
  <c r="BG626" i="1"/>
  <c r="BH626" i="1"/>
  <c r="BI626" i="1"/>
  <c r="BJ626" i="1"/>
  <c r="BK626" i="1"/>
  <c r="BL626" i="1"/>
  <c r="BM626" i="1"/>
  <c r="BN626" i="1"/>
  <c r="BO626" i="1"/>
  <c r="BP626" i="1"/>
  <c r="BQ626" i="1"/>
  <c r="BR626" i="1"/>
  <c r="BS626" i="1"/>
  <c r="BT626" i="1"/>
  <c r="BU626" i="1"/>
  <c r="BV626" i="1"/>
  <c r="BW626" i="1"/>
  <c r="BX626" i="1"/>
  <c r="BY626" i="1"/>
  <c r="AW627" i="1"/>
  <c r="AX627" i="1"/>
  <c r="AY627" i="1"/>
  <c r="AZ627" i="1"/>
  <c r="BA627" i="1"/>
  <c r="BB627" i="1"/>
  <c r="BC627" i="1"/>
  <c r="BD627" i="1"/>
  <c r="BE627" i="1"/>
  <c r="BF627" i="1"/>
  <c r="BG627" i="1"/>
  <c r="BH627" i="1"/>
  <c r="BI627" i="1"/>
  <c r="BJ627" i="1"/>
  <c r="BK627" i="1"/>
  <c r="BL627" i="1"/>
  <c r="BM627" i="1"/>
  <c r="BN627" i="1"/>
  <c r="BO627" i="1"/>
  <c r="BP627" i="1"/>
  <c r="BQ627" i="1"/>
  <c r="BR627" i="1"/>
  <c r="BS627" i="1"/>
  <c r="BT627" i="1"/>
  <c r="BU627" i="1"/>
  <c r="BV627" i="1"/>
  <c r="BW627" i="1"/>
  <c r="BX627" i="1"/>
  <c r="BY627" i="1"/>
  <c r="AW628" i="1"/>
  <c r="AX628" i="1"/>
  <c r="AY628" i="1"/>
  <c r="AZ628" i="1"/>
  <c r="BA628" i="1"/>
  <c r="BB628" i="1"/>
  <c r="BC628" i="1"/>
  <c r="BD628" i="1"/>
  <c r="BE628" i="1"/>
  <c r="BF628" i="1"/>
  <c r="BG628" i="1"/>
  <c r="BH628" i="1"/>
  <c r="BI628" i="1"/>
  <c r="BJ628" i="1"/>
  <c r="BK628" i="1"/>
  <c r="BL628" i="1"/>
  <c r="BM628" i="1"/>
  <c r="BN628" i="1"/>
  <c r="BO628" i="1"/>
  <c r="BP628" i="1"/>
  <c r="BQ628" i="1"/>
  <c r="BR628" i="1"/>
  <c r="BS628" i="1"/>
  <c r="BT628" i="1"/>
  <c r="BU628" i="1"/>
  <c r="BV628" i="1"/>
  <c r="BW628" i="1"/>
  <c r="BX628" i="1"/>
  <c r="BY628" i="1"/>
  <c r="AW629" i="1"/>
  <c r="AX629" i="1"/>
  <c r="AY629" i="1"/>
  <c r="AZ629" i="1"/>
  <c r="BA629" i="1"/>
  <c r="BB629" i="1"/>
  <c r="BC629" i="1"/>
  <c r="BD629" i="1"/>
  <c r="BE629" i="1"/>
  <c r="BF629" i="1"/>
  <c r="BG629" i="1"/>
  <c r="BH629" i="1"/>
  <c r="BI629" i="1"/>
  <c r="BJ629" i="1"/>
  <c r="BK629" i="1"/>
  <c r="BL629" i="1"/>
  <c r="BM629" i="1"/>
  <c r="BN629" i="1"/>
  <c r="BO629" i="1"/>
  <c r="BP629" i="1"/>
  <c r="BQ629" i="1"/>
  <c r="BR629" i="1"/>
  <c r="BS629" i="1"/>
  <c r="BT629" i="1"/>
  <c r="BU629" i="1"/>
  <c r="BV629" i="1"/>
  <c r="BW629" i="1"/>
  <c r="BX629" i="1"/>
  <c r="BY629" i="1"/>
  <c r="AW630" i="1"/>
  <c r="AX630" i="1"/>
  <c r="AY630" i="1"/>
  <c r="AZ630" i="1"/>
  <c r="BA630" i="1"/>
  <c r="BB630" i="1"/>
  <c r="BC630" i="1"/>
  <c r="BD630" i="1"/>
  <c r="BE630" i="1"/>
  <c r="BF630" i="1"/>
  <c r="BG630" i="1"/>
  <c r="BH630" i="1"/>
  <c r="BI630" i="1"/>
  <c r="BJ630" i="1"/>
  <c r="BK630" i="1"/>
  <c r="BL630" i="1"/>
  <c r="BM630" i="1"/>
  <c r="BN630" i="1"/>
  <c r="BO630" i="1"/>
  <c r="BP630" i="1"/>
  <c r="BQ630" i="1"/>
  <c r="BR630" i="1"/>
  <c r="BS630" i="1"/>
  <c r="BT630" i="1"/>
  <c r="BU630" i="1"/>
  <c r="BV630" i="1"/>
  <c r="BW630" i="1"/>
  <c r="BX630" i="1"/>
  <c r="BY630" i="1"/>
  <c r="AW631" i="1"/>
  <c r="AX631" i="1"/>
  <c r="AY631" i="1"/>
  <c r="AZ631" i="1"/>
  <c r="BA631" i="1"/>
  <c r="BB631" i="1"/>
  <c r="BC631" i="1"/>
  <c r="BD631" i="1"/>
  <c r="BE631" i="1"/>
  <c r="BF631" i="1"/>
  <c r="BG631" i="1"/>
  <c r="BH631" i="1"/>
  <c r="BI631" i="1"/>
  <c r="BJ631" i="1"/>
  <c r="BK631" i="1"/>
  <c r="BL631" i="1"/>
  <c r="BM631" i="1"/>
  <c r="BN631" i="1"/>
  <c r="BO631" i="1"/>
  <c r="BP631" i="1"/>
  <c r="BQ631" i="1"/>
  <c r="BR631" i="1"/>
  <c r="BS631" i="1"/>
  <c r="BT631" i="1"/>
  <c r="BU631" i="1"/>
  <c r="BV631" i="1"/>
  <c r="BW631" i="1"/>
  <c r="BX631" i="1"/>
  <c r="BY631" i="1"/>
  <c r="AW632" i="1"/>
  <c r="AX632" i="1"/>
  <c r="AY632" i="1"/>
  <c r="AZ632" i="1"/>
  <c r="BA632" i="1"/>
  <c r="BB632" i="1"/>
  <c r="BC632" i="1"/>
  <c r="BD632" i="1"/>
  <c r="BE632" i="1"/>
  <c r="BF632" i="1"/>
  <c r="BG632" i="1"/>
  <c r="BH632" i="1"/>
  <c r="BI632" i="1"/>
  <c r="BJ632" i="1"/>
  <c r="BK632" i="1"/>
  <c r="BL632" i="1"/>
  <c r="BM632" i="1"/>
  <c r="BN632" i="1"/>
  <c r="BO632" i="1"/>
  <c r="BP632" i="1"/>
  <c r="BQ632" i="1"/>
  <c r="BR632" i="1"/>
  <c r="BS632" i="1"/>
  <c r="BT632" i="1"/>
  <c r="BU632" i="1"/>
  <c r="BV632" i="1"/>
  <c r="BW632" i="1"/>
  <c r="BX632" i="1"/>
  <c r="BY632" i="1"/>
  <c r="AW633" i="1"/>
  <c r="AX633" i="1"/>
  <c r="AY633" i="1"/>
  <c r="AZ633" i="1"/>
  <c r="BA633" i="1"/>
  <c r="BB633" i="1"/>
  <c r="BC633" i="1"/>
  <c r="BD633" i="1"/>
  <c r="BE633" i="1"/>
  <c r="BF633" i="1"/>
  <c r="BG633" i="1"/>
  <c r="BH633" i="1"/>
  <c r="BI633" i="1"/>
  <c r="BJ633" i="1"/>
  <c r="BK633" i="1"/>
  <c r="BL633" i="1"/>
  <c r="BM633" i="1"/>
  <c r="BN633" i="1"/>
  <c r="BO633" i="1"/>
  <c r="BP633" i="1"/>
  <c r="BQ633" i="1"/>
  <c r="BR633" i="1"/>
  <c r="BS633" i="1"/>
  <c r="BT633" i="1"/>
  <c r="BU633" i="1"/>
  <c r="BV633" i="1"/>
  <c r="BW633" i="1"/>
  <c r="BX633" i="1"/>
  <c r="BY633" i="1"/>
  <c r="AW634" i="1"/>
  <c r="AX634" i="1"/>
  <c r="AY634" i="1"/>
  <c r="AZ634" i="1"/>
  <c r="BA634" i="1"/>
  <c r="BB634" i="1"/>
  <c r="BC634" i="1"/>
  <c r="BD634" i="1"/>
  <c r="BE634" i="1"/>
  <c r="BF634" i="1"/>
  <c r="BG634" i="1"/>
  <c r="BH634" i="1"/>
  <c r="BI634" i="1"/>
  <c r="BJ634" i="1"/>
  <c r="BK634" i="1"/>
  <c r="BL634" i="1"/>
  <c r="BM634" i="1"/>
  <c r="BN634" i="1"/>
  <c r="BO634" i="1"/>
  <c r="BP634" i="1"/>
  <c r="BQ634" i="1"/>
  <c r="BR634" i="1"/>
  <c r="BS634" i="1"/>
  <c r="BT634" i="1"/>
  <c r="BU634" i="1"/>
  <c r="BV634" i="1"/>
  <c r="BW634" i="1"/>
  <c r="BX634" i="1"/>
  <c r="BY634" i="1"/>
  <c r="AW635" i="1"/>
  <c r="AX635" i="1"/>
  <c r="AY635" i="1"/>
  <c r="AZ635" i="1"/>
  <c r="BA635" i="1"/>
  <c r="BB635" i="1"/>
  <c r="BC635" i="1"/>
  <c r="BD635" i="1"/>
  <c r="BE635" i="1"/>
  <c r="BF635" i="1"/>
  <c r="BG635" i="1"/>
  <c r="BH635" i="1"/>
  <c r="BI635" i="1"/>
  <c r="BJ635" i="1"/>
  <c r="BK635" i="1"/>
  <c r="BL635" i="1"/>
  <c r="BM635" i="1"/>
  <c r="BN635" i="1"/>
  <c r="BO635" i="1"/>
  <c r="BP635" i="1"/>
  <c r="BQ635" i="1"/>
  <c r="BR635" i="1"/>
  <c r="BS635" i="1"/>
  <c r="BT635" i="1"/>
  <c r="BU635" i="1"/>
  <c r="BV635" i="1"/>
  <c r="BW635" i="1"/>
  <c r="BX635" i="1"/>
  <c r="BY635" i="1"/>
  <c r="AW636" i="1"/>
  <c r="AX636" i="1"/>
  <c r="AY636" i="1"/>
  <c r="AZ636" i="1"/>
  <c r="BA636" i="1"/>
  <c r="BB636" i="1"/>
  <c r="BC636" i="1"/>
  <c r="BD636" i="1"/>
  <c r="BE636" i="1"/>
  <c r="BF636" i="1"/>
  <c r="BG636" i="1"/>
  <c r="BH636" i="1"/>
  <c r="BI636" i="1"/>
  <c r="BJ636" i="1"/>
  <c r="BK636" i="1"/>
  <c r="BL636" i="1"/>
  <c r="BM636" i="1"/>
  <c r="BN636" i="1"/>
  <c r="BO636" i="1"/>
  <c r="BP636" i="1"/>
  <c r="BQ636" i="1"/>
  <c r="BR636" i="1"/>
  <c r="BS636" i="1"/>
  <c r="BT636" i="1"/>
  <c r="BU636" i="1"/>
  <c r="BV636" i="1"/>
  <c r="BW636" i="1"/>
  <c r="BX636" i="1"/>
  <c r="BY636" i="1"/>
  <c r="AW637" i="1"/>
  <c r="AX637" i="1"/>
  <c r="AY637" i="1"/>
  <c r="AZ637" i="1"/>
  <c r="BA637" i="1"/>
  <c r="BB637" i="1"/>
  <c r="BC637" i="1"/>
  <c r="BD637" i="1"/>
  <c r="BE637" i="1"/>
  <c r="BF637" i="1"/>
  <c r="BG637" i="1"/>
  <c r="BH637" i="1"/>
  <c r="BI637" i="1"/>
  <c r="BJ637" i="1"/>
  <c r="BK637" i="1"/>
  <c r="BL637" i="1"/>
  <c r="BM637" i="1"/>
  <c r="BN637" i="1"/>
  <c r="BO637" i="1"/>
  <c r="BP637" i="1"/>
  <c r="BQ637" i="1"/>
  <c r="BR637" i="1"/>
  <c r="BS637" i="1"/>
  <c r="BT637" i="1"/>
  <c r="BU637" i="1"/>
  <c r="BV637" i="1"/>
  <c r="BW637" i="1"/>
  <c r="BX637" i="1"/>
  <c r="BY637" i="1"/>
  <c r="AW638" i="1"/>
  <c r="AX638" i="1"/>
  <c r="AY638" i="1"/>
  <c r="AZ638" i="1"/>
  <c r="BA638" i="1"/>
  <c r="BB638" i="1"/>
  <c r="BC638" i="1"/>
  <c r="BD638" i="1"/>
  <c r="BE638" i="1"/>
  <c r="BF638" i="1"/>
  <c r="BG638" i="1"/>
  <c r="BH638" i="1"/>
  <c r="BI638" i="1"/>
  <c r="BJ638" i="1"/>
  <c r="BK638" i="1"/>
  <c r="BL638" i="1"/>
  <c r="BM638" i="1"/>
  <c r="BN638" i="1"/>
  <c r="BO638" i="1"/>
  <c r="BP638" i="1"/>
  <c r="BQ638" i="1"/>
  <c r="BR638" i="1"/>
  <c r="BS638" i="1"/>
  <c r="BT638" i="1"/>
  <c r="BU638" i="1"/>
  <c r="BV638" i="1"/>
  <c r="BW638" i="1"/>
  <c r="BX638" i="1"/>
  <c r="BY638" i="1"/>
  <c r="AW639" i="1"/>
  <c r="AX639" i="1"/>
  <c r="AY639" i="1"/>
  <c r="AZ639" i="1"/>
  <c r="BA639" i="1"/>
  <c r="BB639" i="1"/>
  <c r="BC639" i="1"/>
  <c r="BD639" i="1"/>
  <c r="BE639" i="1"/>
  <c r="BF639" i="1"/>
  <c r="BG639" i="1"/>
  <c r="BH639" i="1"/>
  <c r="BI639" i="1"/>
  <c r="BJ639" i="1"/>
  <c r="BK639" i="1"/>
  <c r="BL639" i="1"/>
  <c r="BM639" i="1"/>
  <c r="BN639" i="1"/>
  <c r="BO639" i="1"/>
  <c r="BP639" i="1"/>
  <c r="BQ639" i="1"/>
  <c r="BR639" i="1"/>
  <c r="BS639" i="1"/>
  <c r="BT639" i="1"/>
  <c r="BU639" i="1"/>
  <c r="BV639" i="1"/>
  <c r="BW639" i="1"/>
  <c r="BX639" i="1"/>
  <c r="BY639" i="1"/>
  <c r="AW640" i="1"/>
  <c r="AX640" i="1"/>
  <c r="AY640" i="1"/>
  <c r="AZ640" i="1"/>
  <c r="BA640" i="1"/>
  <c r="BB640" i="1"/>
  <c r="BC640" i="1"/>
  <c r="BD640" i="1"/>
  <c r="BE640" i="1"/>
  <c r="BF640" i="1"/>
  <c r="BG640" i="1"/>
  <c r="BH640" i="1"/>
  <c r="BI640" i="1"/>
  <c r="BJ640" i="1"/>
  <c r="BK640" i="1"/>
  <c r="BL640" i="1"/>
  <c r="BM640" i="1"/>
  <c r="BN640" i="1"/>
  <c r="BO640" i="1"/>
  <c r="BP640" i="1"/>
  <c r="BQ640" i="1"/>
  <c r="BR640" i="1"/>
  <c r="BS640" i="1"/>
  <c r="BT640" i="1"/>
  <c r="BU640" i="1"/>
  <c r="BV640" i="1"/>
  <c r="BW640" i="1"/>
  <c r="BX640" i="1"/>
  <c r="BY640" i="1"/>
  <c r="AW641" i="1"/>
  <c r="AX641" i="1"/>
  <c r="AY641" i="1"/>
  <c r="AZ641" i="1"/>
  <c r="BA641" i="1"/>
  <c r="BB641" i="1"/>
  <c r="BC641" i="1"/>
  <c r="BD641" i="1"/>
  <c r="BE641" i="1"/>
  <c r="BF641" i="1"/>
  <c r="BG641" i="1"/>
  <c r="BH641" i="1"/>
  <c r="BI641" i="1"/>
  <c r="BJ641" i="1"/>
  <c r="BK641" i="1"/>
  <c r="BL641" i="1"/>
  <c r="BM641" i="1"/>
  <c r="BN641" i="1"/>
  <c r="BO641" i="1"/>
  <c r="BP641" i="1"/>
  <c r="BQ641" i="1"/>
  <c r="BR641" i="1"/>
  <c r="BS641" i="1"/>
  <c r="BT641" i="1"/>
  <c r="BU641" i="1"/>
  <c r="BV641" i="1"/>
  <c r="BW641" i="1"/>
  <c r="BX641" i="1"/>
  <c r="BY641" i="1"/>
  <c r="AW642" i="1"/>
  <c r="AX642" i="1"/>
  <c r="AY642" i="1"/>
  <c r="AZ642" i="1"/>
  <c r="BA642" i="1"/>
  <c r="BB642" i="1"/>
  <c r="BC642" i="1"/>
  <c r="BD642" i="1"/>
  <c r="BE642" i="1"/>
  <c r="BF642" i="1"/>
  <c r="BG642" i="1"/>
  <c r="BH642" i="1"/>
  <c r="BI642" i="1"/>
  <c r="BJ642" i="1"/>
  <c r="BK642" i="1"/>
  <c r="BL642" i="1"/>
  <c r="BM642" i="1"/>
  <c r="BN642" i="1"/>
  <c r="BO642" i="1"/>
  <c r="BP642" i="1"/>
  <c r="BQ642" i="1"/>
  <c r="BR642" i="1"/>
  <c r="BS642" i="1"/>
  <c r="BT642" i="1"/>
  <c r="BU642" i="1"/>
  <c r="BV642" i="1"/>
  <c r="BW642" i="1"/>
  <c r="BX642" i="1"/>
  <c r="BY642" i="1"/>
  <c r="AW643" i="1"/>
  <c r="AX643" i="1"/>
  <c r="AY643" i="1"/>
  <c r="AZ643" i="1"/>
  <c r="BA643" i="1"/>
  <c r="BB643" i="1"/>
  <c r="BC643" i="1"/>
  <c r="BD643" i="1"/>
  <c r="BE643" i="1"/>
  <c r="BF643" i="1"/>
  <c r="BG643" i="1"/>
  <c r="BH643" i="1"/>
  <c r="BI643" i="1"/>
  <c r="BJ643" i="1"/>
  <c r="BK643" i="1"/>
  <c r="BL643" i="1"/>
  <c r="BM643" i="1"/>
  <c r="BN643" i="1"/>
  <c r="BO643" i="1"/>
  <c r="BP643" i="1"/>
  <c r="BQ643" i="1"/>
  <c r="BR643" i="1"/>
  <c r="BS643" i="1"/>
  <c r="BT643" i="1"/>
  <c r="BU643" i="1"/>
  <c r="BV643" i="1"/>
  <c r="BW643" i="1"/>
  <c r="BX643" i="1"/>
  <c r="BY643" i="1"/>
  <c r="AW644" i="1"/>
  <c r="AX644" i="1"/>
  <c r="AY644" i="1"/>
  <c r="AZ644" i="1"/>
  <c r="BA644" i="1"/>
  <c r="BB644" i="1"/>
  <c r="BC644" i="1"/>
  <c r="BD644" i="1"/>
  <c r="BE644" i="1"/>
  <c r="BF644" i="1"/>
  <c r="BG644" i="1"/>
  <c r="BH644" i="1"/>
  <c r="BI644" i="1"/>
  <c r="BJ644" i="1"/>
  <c r="BK644" i="1"/>
  <c r="BL644" i="1"/>
  <c r="BM644" i="1"/>
  <c r="BN644" i="1"/>
  <c r="BO644" i="1"/>
  <c r="BP644" i="1"/>
  <c r="BQ644" i="1"/>
  <c r="BR644" i="1"/>
  <c r="BS644" i="1"/>
  <c r="BT644" i="1"/>
  <c r="BU644" i="1"/>
  <c r="BV644" i="1"/>
  <c r="BW644" i="1"/>
  <c r="BX644" i="1"/>
  <c r="BY644" i="1"/>
  <c r="AW645" i="1"/>
  <c r="AX645" i="1"/>
  <c r="AY645" i="1"/>
  <c r="AZ645" i="1"/>
  <c r="BA645" i="1"/>
  <c r="BB645" i="1"/>
  <c r="BC645" i="1"/>
  <c r="BD645" i="1"/>
  <c r="BE645" i="1"/>
  <c r="BF645" i="1"/>
  <c r="BG645" i="1"/>
  <c r="BH645" i="1"/>
  <c r="BI645" i="1"/>
  <c r="BJ645" i="1"/>
  <c r="BK645" i="1"/>
  <c r="BL645" i="1"/>
  <c r="BM645" i="1"/>
  <c r="BN645" i="1"/>
  <c r="BO645" i="1"/>
  <c r="BP645" i="1"/>
  <c r="BQ645" i="1"/>
  <c r="BR645" i="1"/>
  <c r="BS645" i="1"/>
  <c r="BT645" i="1"/>
  <c r="BU645" i="1"/>
  <c r="BV645" i="1"/>
  <c r="BW645" i="1"/>
  <c r="BX645" i="1"/>
  <c r="BY645" i="1"/>
  <c r="AW646" i="1"/>
  <c r="AX646" i="1"/>
  <c r="AY646" i="1"/>
  <c r="AZ646" i="1"/>
  <c r="BA646" i="1"/>
  <c r="BB646" i="1"/>
  <c r="BC646" i="1"/>
  <c r="BD646" i="1"/>
  <c r="BE646" i="1"/>
  <c r="BF646" i="1"/>
  <c r="BG646" i="1"/>
  <c r="BH646" i="1"/>
  <c r="BI646" i="1"/>
  <c r="BJ646" i="1"/>
  <c r="BK646" i="1"/>
  <c r="BL646" i="1"/>
  <c r="BM646" i="1"/>
  <c r="BN646" i="1"/>
  <c r="BO646" i="1"/>
  <c r="BP646" i="1"/>
  <c r="BQ646" i="1"/>
  <c r="BR646" i="1"/>
  <c r="BS646" i="1"/>
  <c r="BT646" i="1"/>
  <c r="BU646" i="1"/>
  <c r="BV646" i="1"/>
  <c r="BW646" i="1"/>
  <c r="BX646" i="1"/>
  <c r="BY646" i="1"/>
  <c r="AW647" i="1"/>
  <c r="AX647" i="1"/>
  <c r="AY647" i="1"/>
  <c r="AZ647" i="1"/>
  <c r="BA647" i="1"/>
  <c r="BB647" i="1"/>
  <c r="BC647" i="1"/>
  <c r="BD647" i="1"/>
  <c r="BE647" i="1"/>
  <c r="BF647" i="1"/>
  <c r="BG647" i="1"/>
  <c r="BH647" i="1"/>
  <c r="BI647" i="1"/>
  <c r="BJ647" i="1"/>
  <c r="BK647" i="1"/>
  <c r="BL647" i="1"/>
  <c r="BM647" i="1"/>
  <c r="BN647" i="1"/>
  <c r="BO647" i="1"/>
  <c r="BP647" i="1"/>
  <c r="BQ647" i="1"/>
  <c r="BR647" i="1"/>
  <c r="BS647" i="1"/>
  <c r="BT647" i="1"/>
  <c r="BU647" i="1"/>
  <c r="BV647" i="1"/>
  <c r="BW647" i="1"/>
  <c r="BX647" i="1"/>
  <c r="BY647" i="1"/>
  <c r="AW648" i="1"/>
  <c r="AX648" i="1"/>
  <c r="AY648" i="1"/>
  <c r="AZ648" i="1"/>
  <c r="BA648" i="1"/>
  <c r="BB648" i="1"/>
  <c r="BC648" i="1"/>
  <c r="BD648" i="1"/>
  <c r="BE648" i="1"/>
  <c r="BF648" i="1"/>
  <c r="BG648" i="1"/>
  <c r="BH648" i="1"/>
  <c r="BI648" i="1"/>
  <c r="BJ648" i="1"/>
  <c r="BK648" i="1"/>
  <c r="BL648" i="1"/>
  <c r="BM648" i="1"/>
  <c r="BN648" i="1"/>
  <c r="BO648" i="1"/>
  <c r="BP648" i="1"/>
  <c r="BQ648" i="1"/>
  <c r="BR648" i="1"/>
  <c r="BS648" i="1"/>
  <c r="BT648" i="1"/>
  <c r="BU648" i="1"/>
  <c r="BV648" i="1"/>
  <c r="BW648" i="1"/>
  <c r="BX648" i="1"/>
  <c r="BY648" i="1"/>
  <c r="AW649" i="1"/>
  <c r="AX649" i="1"/>
  <c r="AY649" i="1"/>
  <c r="AZ649" i="1"/>
  <c r="BA649" i="1"/>
  <c r="BB649" i="1"/>
  <c r="BC649" i="1"/>
  <c r="BD649" i="1"/>
  <c r="BE649" i="1"/>
  <c r="BF649" i="1"/>
  <c r="BG649" i="1"/>
  <c r="BH649" i="1"/>
  <c r="BI649" i="1"/>
  <c r="BJ649" i="1"/>
  <c r="BK649" i="1"/>
  <c r="BL649" i="1"/>
  <c r="BM649" i="1"/>
  <c r="BN649" i="1"/>
  <c r="BO649" i="1"/>
  <c r="BP649" i="1"/>
  <c r="BQ649" i="1"/>
  <c r="BR649" i="1"/>
  <c r="BS649" i="1"/>
  <c r="BT649" i="1"/>
  <c r="BU649" i="1"/>
  <c r="BV649" i="1"/>
  <c r="BW649" i="1"/>
  <c r="BX649" i="1"/>
  <c r="BY649" i="1"/>
  <c r="AW650" i="1"/>
  <c r="AX650" i="1"/>
  <c r="AY650" i="1"/>
  <c r="AZ650" i="1"/>
  <c r="BA650" i="1"/>
  <c r="BB650" i="1"/>
  <c r="BC650" i="1"/>
  <c r="BD650" i="1"/>
  <c r="BE650" i="1"/>
  <c r="BF650" i="1"/>
  <c r="BG650" i="1"/>
  <c r="BH650" i="1"/>
  <c r="BI650" i="1"/>
  <c r="BJ650" i="1"/>
  <c r="BK650" i="1"/>
  <c r="BL650" i="1"/>
  <c r="BM650" i="1"/>
  <c r="BN650" i="1"/>
  <c r="BO650" i="1"/>
  <c r="BP650" i="1"/>
  <c r="BQ650" i="1"/>
  <c r="BR650" i="1"/>
  <c r="BS650" i="1"/>
  <c r="BT650" i="1"/>
  <c r="BU650" i="1"/>
  <c r="BV650" i="1"/>
  <c r="BW650" i="1"/>
  <c r="BX650" i="1"/>
  <c r="BY650" i="1"/>
  <c r="AW651" i="1"/>
  <c r="AX651" i="1"/>
  <c r="AY651" i="1"/>
  <c r="AZ651" i="1"/>
  <c r="BA651" i="1"/>
  <c r="BB651" i="1"/>
  <c r="BC651" i="1"/>
  <c r="BD651" i="1"/>
  <c r="BE651" i="1"/>
  <c r="BF651" i="1"/>
  <c r="BG651" i="1"/>
  <c r="BH651" i="1"/>
  <c r="BI651" i="1"/>
  <c r="BJ651" i="1"/>
  <c r="BK651" i="1"/>
  <c r="BL651" i="1"/>
  <c r="BM651" i="1"/>
  <c r="BN651" i="1"/>
  <c r="BO651" i="1"/>
  <c r="BP651" i="1"/>
  <c r="BQ651" i="1"/>
  <c r="BR651" i="1"/>
  <c r="BS651" i="1"/>
  <c r="BT651" i="1"/>
  <c r="BU651" i="1"/>
  <c r="BV651" i="1"/>
  <c r="BW651" i="1"/>
  <c r="BX651" i="1"/>
  <c r="BY651" i="1"/>
  <c r="AW652" i="1"/>
  <c r="AX652" i="1"/>
  <c r="AY652" i="1"/>
  <c r="AZ652" i="1"/>
  <c r="BA652" i="1"/>
  <c r="BB652" i="1"/>
  <c r="BC652" i="1"/>
  <c r="BD652" i="1"/>
  <c r="BE652" i="1"/>
  <c r="BF652" i="1"/>
  <c r="BG652" i="1"/>
  <c r="BH652" i="1"/>
  <c r="BI652" i="1"/>
  <c r="BJ652" i="1"/>
  <c r="BK652" i="1"/>
  <c r="BL652" i="1"/>
  <c r="BM652" i="1"/>
  <c r="BN652" i="1"/>
  <c r="BO652" i="1"/>
  <c r="BP652" i="1"/>
  <c r="BQ652" i="1"/>
  <c r="BR652" i="1"/>
  <c r="BS652" i="1"/>
  <c r="BT652" i="1"/>
  <c r="BU652" i="1"/>
  <c r="BV652" i="1"/>
  <c r="BW652" i="1"/>
  <c r="BX652" i="1"/>
  <c r="BY652" i="1"/>
  <c r="AW653" i="1"/>
  <c r="AX653" i="1"/>
  <c r="AY653" i="1"/>
  <c r="AZ653" i="1"/>
  <c r="BA653" i="1"/>
  <c r="BB653" i="1"/>
  <c r="BC653" i="1"/>
  <c r="BD653" i="1"/>
  <c r="BE653" i="1"/>
  <c r="BF653" i="1"/>
  <c r="BG653" i="1"/>
  <c r="BH653" i="1"/>
  <c r="BI653" i="1"/>
  <c r="BJ653" i="1"/>
  <c r="BK653" i="1"/>
  <c r="BL653" i="1"/>
  <c r="BM653" i="1"/>
  <c r="BN653" i="1"/>
  <c r="BO653" i="1"/>
  <c r="BP653" i="1"/>
  <c r="BQ653" i="1"/>
  <c r="BR653" i="1"/>
  <c r="BS653" i="1"/>
  <c r="BT653" i="1"/>
  <c r="BU653" i="1"/>
  <c r="BV653" i="1"/>
  <c r="BW653" i="1"/>
  <c r="BX653" i="1"/>
  <c r="BY653" i="1"/>
  <c r="AW654" i="1"/>
  <c r="AX654" i="1"/>
  <c r="AY654" i="1"/>
  <c r="AZ654" i="1"/>
  <c r="BA654" i="1"/>
  <c r="BB654" i="1"/>
  <c r="BC654" i="1"/>
  <c r="BD654" i="1"/>
  <c r="BE654" i="1"/>
  <c r="BF654" i="1"/>
  <c r="BG654" i="1"/>
  <c r="BH654" i="1"/>
  <c r="BI654" i="1"/>
  <c r="BJ654" i="1"/>
  <c r="BK654" i="1"/>
  <c r="BL654" i="1"/>
  <c r="BM654" i="1"/>
  <c r="BN654" i="1"/>
  <c r="BO654" i="1"/>
  <c r="BP654" i="1"/>
  <c r="BQ654" i="1"/>
  <c r="BR654" i="1"/>
  <c r="BS654" i="1"/>
  <c r="BT654" i="1"/>
  <c r="BU654" i="1"/>
  <c r="BV654" i="1"/>
  <c r="BW654" i="1"/>
  <c r="BX654" i="1"/>
  <c r="BY654" i="1"/>
  <c r="AW655" i="1"/>
  <c r="AX655" i="1"/>
  <c r="AY655" i="1"/>
  <c r="AZ655" i="1"/>
  <c r="BA655" i="1"/>
  <c r="BB655" i="1"/>
  <c r="BC655" i="1"/>
  <c r="BD655" i="1"/>
  <c r="BE655" i="1"/>
  <c r="BF655" i="1"/>
  <c r="BG655" i="1"/>
  <c r="BH655" i="1"/>
  <c r="BI655" i="1"/>
  <c r="BJ655" i="1"/>
  <c r="BK655" i="1"/>
  <c r="BL655" i="1"/>
  <c r="BM655" i="1"/>
  <c r="BN655" i="1"/>
  <c r="BO655" i="1"/>
  <c r="BP655" i="1"/>
  <c r="BQ655" i="1"/>
  <c r="BR655" i="1"/>
  <c r="BS655" i="1"/>
  <c r="BT655" i="1"/>
  <c r="BU655" i="1"/>
  <c r="BV655" i="1"/>
  <c r="BW655" i="1"/>
  <c r="BX655" i="1"/>
  <c r="BY655" i="1"/>
  <c r="AW656" i="1"/>
  <c r="AX656" i="1"/>
  <c r="AY656" i="1"/>
  <c r="AZ656" i="1"/>
  <c r="BA656" i="1"/>
  <c r="BB656" i="1"/>
  <c r="BC656" i="1"/>
  <c r="BD656" i="1"/>
  <c r="BE656" i="1"/>
  <c r="BF656" i="1"/>
  <c r="BG656" i="1"/>
  <c r="BH656" i="1"/>
  <c r="BI656" i="1"/>
  <c r="BJ656" i="1"/>
  <c r="BK656" i="1"/>
  <c r="BL656" i="1"/>
  <c r="BM656" i="1"/>
  <c r="BN656" i="1"/>
  <c r="BO656" i="1"/>
  <c r="BP656" i="1"/>
  <c r="BQ656" i="1"/>
  <c r="BR656" i="1"/>
  <c r="BS656" i="1"/>
  <c r="BT656" i="1"/>
  <c r="BU656" i="1"/>
  <c r="BV656" i="1"/>
  <c r="BW656" i="1"/>
  <c r="BX656" i="1"/>
  <c r="BY656" i="1"/>
  <c r="AW657" i="1"/>
  <c r="AX657" i="1"/>
  <c r="AY657" i="1"/>
  <c r="AZ657" i="1"/>
  <c r="BA657" i="1"/>
  <c r="BB657" i="1"/>
  <c r="BC657" i="1"/>
  <c r="BD657" i="1"/>
  <c r="BE657" i="1"/>
  <c r="BF657" i="1"/>
  <c r="BG657" i="1"/>
  <c r="BH657" i="1"/>
  <c r="BI657" i="1"/>
  <c r="BJ657" i="1"/>
  <c r="BK657" i="1"/>
  <c r="BL657" i="1"/>
  <c r="BM657" i="1"/>
  <c r="BN657" i="1"/>
  <c r="BO657" i="1"/>
  <c r="BP657" i="1"/>
  <c r="BQ657" i="1"/>
  <c r="BR657" i="1"/>
  <c r="BS657" i="1"/>
  <c r="BT657" i="1"/>
  <c r="BU657" i="1"/>
  <c r="BV657" i="1"/>
  <c r="BW657" i="1"/>
  <c r="BX657" i="1"/>
  <c r="BY657" i="1"/>
  <c r="AW658" i="1"/>
  <c r="AX658" i="1"/>
  <c r="AY658" i="1"/>
  <c r="AZ658" i="1"/>
  <c r="BA658" i="1"/>
  <c r="BB658" i="1"/>
  <c r="BC658" i="1"/>
  <c r="BD658" i="1"/>
  <c r="BE658" i="1"/>
  <c r="BF658" i="1"/>
  <c r="BG658" i="1"/>
  <c r="BH658" i="1"/>
  <c r="BI658" i="1"/>
  <c r="BJ658" i="1"/>
  <c r="BK658" i="1"/>
  <c r="BL658" i="1"/>
  <c r="BM658" i="1"/>
  <c r="BN658" i="1"/>
  <c r="BO658" i="1"/>
  <c r="BP658" i="1"/>
  <c r="BQ658" i="1"/>
  <c r="BR658" i="1"/>
  <c r="BS658" i="1"/>
  <c r="BT658" i="1"/>
  <c r="BU658" i="1"/>
  <c r="BV658" i="1"/>
  <c r="BW658" i="1"/>
  <c r="BX658" i="1"/>
  <c r="BY658" i="1"/>
  <c r="AW659" i="1"/>
  <c r="AX659" i="1"/>
  <c r="AY659" i="1"/>
  <c r="AZ659" i="1"/>
  <c r="BA659" i="1"/>
  <c r="BB659" i="1"/>
  <c r="BC659" i="1"/>
  <c r="BD659" i="1"/>
  <c r="BE659" i="1"/>
  <c r="BF659" i="1"/>
  <c r="BG659" i="1"/>
  <c r="BH659" i="1"/>
  <c r="BI659" i="1"/>
  <c r="BJ659" i="1"/>
  <c r="BK659" i="1"/>
  <c r="BL659" i="1"/>
  <c r="BM659" i="1"/>
  <c r="BN659" i="1"/>
  <c r="BO659" i="1"/>
  <c r="BP659" i="1"/>
  <c r="BQ659" i="1"/>
  <c r="BR659" i="1"/>
  <c r="BS659" i="1"/>
  <c r="BT659" i="1"/>
  <c r="BU659" i="1"/>
  <c r="BV659" i="1"/>
  <c r="BW659" i="1"/>
  <c r="BX659" i="1"/>
  <c r="BY659" i="1"/>
  <c r="AW660" i="1"/>
  <c r="AX660" i="1"/>
  <c r="AY660" i="1"/>
  <c r="AZ660" i="1"/>
  <c r="BA660" i="1"/>
  <c r="BB660" i="1"/>
  <c r="BC660" i="1"/>
  <c r="BD660" i="1"/>
  <c r="BE660" i="1"/>
  <c r="BF660" i="1"/>
  <c r="BG660" i="1"/>
  <c r="BH660" i="1"/>
  <c r="BI660" i="1"/>
  <c r="BJ660" i="1"/>
  <c r="BK660" i="1"/>
  <c r="BL660" i="1"/>
  <c r="BM660" i="1"/>
  <c r="BN660" i="1"/>
  <c r="BO660" i="1"/>
  <c r="BP660" i="1"/>
  <c r="BQ660" i="1"/>
  <c r="BR660" i="1"/>
  <c r="BS660" i="1"/>
  <c r="BT660" i="1"/>
  <c r="BU660" i="1"/>
  <c r="BV660" i="1"/>
  <c r="BW660" i="1"/>
  <c r="BX660" i="1"/>
  <c r="BY660" i="1"/>
  <c r="AW661" i="1"/>
  <c r="AX661" i="1"/>
  <c r="AY661" i="1"/>
  <c r="AZ661" i="1"/>
  <c r="BA661" i="1"/>
  <c r="BB661" i="1"/>
  <c r="BC661" i="1"/>
  <c r="BD661" i="1"/>
  <c r="BE661" i="1"/>
  <c r="BF661" i="1"/>
  <c r="BG661" i="1"/>
  <c r="BH661" i="1"/>
  <c r="BI661" i="1"/>
  <c r="BJ661" i="1"/>
  <c r="BK661" i="1"/>
  <c r="BL661" i="1"/>
  <c r="BM661" i="1"/>
  <c r="BN661" i="1"/>
  <c r="BO661" i="1"/>
  <c r="BP661" i="1"/>
  <c r="BQ661" i="1"/>
  <c r="BR661" i="1"/>
  <c r="BS661" i="1"/>
  <c r="BT661" i="1"/>
  <c r="BU661" i="1"/>
  <c r="BV661" i="1"/>
  <c r="BW661" i="1"/>
  <c r="BX661" i="1"/>
  <c r="BY661" i="1"/>
  <c r="AW662" i="1"/>
  <c r="AX662" i="1"/>
  <c r="AY662" i="1"/>
  <c r="AZ662" i="1"/>
  <c r="BA662" i="1"/>
  <c r="BB662" i="1"/>
  <c r="BC662" i="1"/>
  <c r="BD662" i="1"/>
  <c r="BE662" i="1"/>
  <c r="BF662" i="1"/>
  <c r="BG662" i="1"/>
  <c r="BH662" i="1"/>
  <c r="BI662" i="1"/>
  <c r="BJ662" i="1"/>
  <c r="BK662" i="1"/>
  <c r="BL662" i="1"/>
  <c r="BM662" i="1"/>
  <c r="BN662" i="1"/>
  <c r="BO662" i="1"/>
  <c r="BP662" i="1"/>
  <c r="BQ662" i="1"/>
  <c r="BR662" i="1"/>
  <c r="BS662" i="1"/>
  <c r="BT662" i="1"/>
  <c r="BU662" i="1"/>
  <c r="BV662" i="1"/>
  <c r="BW662" i="1"/>
  <c r="BX662" i="1"/>
  <c r="BY662" i="1"/>
  <c r="AW663" i="1"/>
  <c r="AX663" i="1"/>
  <c r="AY663" i="1"/>
  <c r="AZ663" i="1"/>
  <c r="BA663" i="1"/>
  <c r="BB663" i="1"/>
  <c r="BC663" i="1"/>
  <c r="BD663" i="1"/>
  <c r="BE663" i="1"/>
  <c r="BF663" i="1"/>
  <c r="BG663" i="1"/>
  <c r="BH663" i="1"/>
  <c r="BI663" i="1"/>
  <c r="BJ663" i="1"/>
  <c r="BK663" i="1"/>
  <c r="BL663" i="1"/>
  <c r="BM663" i="1"/>
  <c r="BN663" i="1"/>
  <c r="BO663" i="1"/>
  <c r="BP663" i="1"/>
  <c r="BQ663" i="1"/>
  <c r="BR663" i="1"/>
  <c r="BS663" i="1"/>
  <c r="BT663" i="1"/>
  <c r="BU663" i="1"/>
  <c r="BV663" i="1"/>
  <c r="BW663" i="1"/>
  <c r="BX663" i="1"/>
  <c r="BY663" i="1"/>
  <c r="AW664" i="1"/>
  <c r="AX664" i="1"/>
  <c r="AY664" i="1"/>
  <c r="AZ664" i="1"/>
  <c r="BA664" i="1"/>
  <c r="BB664" i="1"/>
  <c r="BC664" i="1"/>
  <c r="BD664" i="1"/>
  <c r="BE664" i="1"/>
  <c r="BF664" i="1"/>
  <c r="BG664" i="1"/>
  <c r="BH664" i="1"/>
  <c r="BI664" i="1"/>
  <c r="BJ664" i="1"/>
  <c r="BK664" i="1"/>
  <c r="BL664" i="1"/>
  <c r="BM664" i="1"/>
  <c r="BN664" i="1"/>
  <c r="BO664" i="1"/>
  <c r="BP664" i="1"/>
  <c r="BQ664" i="1"/>
  <c r="BR664" i="1"/>
  <c r="BS664" i="1"/>
  <c r="BT664" i="1"/>
  <c r="BU664" i="1"/>
  <c r="BV664" i="1"/>
  <c r="BW664" i="1"/>
  <c r="BX664" i="1"/>
  <c r="BY664" i="1"/>
  <c r="AW665" i="1"/>
  <c r="AX665" i="1"/>
  <c r="AY665" i="1"/>
  <c r="AZ665" i="1"/>
  <c r="BA665" i="1"/>
  <c r="BB665" i="1"/>
  <c r="BC665" i="1"/>
  <c r="BD665" i="1"/>
  <c r="BE665" i="1"/>
  <c r="BF665" i="1"/>
  <c r="BG665" i="1"/>
  <c r="BH665" i="1"/>
  <c r="BI665" i="1"/>
  <c r="BJ665" i="1"/>
  <c r="BK665" i="1"/>
  <c r="BL665" i="1"/>
  <c r="BM665" i="1"/>
  <c r="BN665" i="1"/>
  <c r="BO665" i="1"/>
  <c r="BP665" i="1"/>
  <c r="BQ665" i="1"/>
  <c r="BR665" i="1"/>
  <c r="BS665" i="1"/>
  <c r="BT665" i="1"/>
  <c r="BU665" i="1"/>
  <c r="BV665" i="1"/>
  <c r="BW665" i="1"/>
  <c r="BX665" i="1"/>
  <c r="BY665" i="1"/>
  <c r="AW666" i="1"/>
  <c r="AX666" i="1"/>
  <c r="AY666" i="1"/>
  <c r="AZ666" i="1"/>
  <c r="BA666" i="1"/>
  <c r="BB666" i="1"/>
  <c r="BC666" i="1"/>
  <c r="BD666" i="1"/>
  <c r="BE666" i="1"/>
  <c r="BF666" i="1"/>
  <c r="BG666" i="1"/>
  <c r="BH666" i="1"/>
  <c r="BI666" i="1"/>
  <c r="BJ666" i="1"/>
  <c r="BK666" i="1"/>
  <c r="BL666" i="1"/>
  <c r="BM666" i="1"/>
  <c r="BN666" i="1"/>
  <c r="BO666" i="1"/>
  <c r="BP666" i="1"/>
  <c r="BQ666" i="1"/>
  <c r="BR666" i="1"/>
  <c r="BS666" i="1"/>
  <c r="BT666" i="1"/>
  <c r="BU666" i="1"/>
  <c r="BV666" i="1"/>
  <c r="BW666" i="1"/>
  <c r="BX666" i="1"/>
  <c r="BY666" i="1"/>
  <c r="AW667" i="1"/>
  <c r="AX667" i="1"/>
  <c r="AY667" i="1"/>
  <c r="AZ667" i="1"/>
  <c r="BA667" i="1"/>
  <c r="BB667" i="1"/>
  <c r="BC667" i="1"/>
  <c r="BD667" i="1"/>
  <c r="BE667" i="1"/>
  <c r="BF667" i="1"/>
  <c r="BG667" i="1"/>
  <c r="BH667" i="1"/>
  <c r="BI667" i="1"/>
  <c r="BJ667" i="1"/>
  <c r="BK667" i="1"/>
  <c r="BL667" i="1"/>
  <c r="BM667" i="1"/>
  <c r="BN667" i="1"/>
  <c r="BO667" i="1"/>
  <c r="BP667" i="1"/>
  <c r="BQ667" i="1"/>
  <c r="BR667" i="1"/>
  <c r="BS667" i="1"/>
  <c r="BT667" i="1"/>
  <c r="BU667" i="1"/>
  <c r="BV667" i="1"/>
  <c r="BW667" i="1"/>
  <c r="BX667" i="1"/>
  <c r="BY667" i="1"/>
  <c r="AW668" i="1"/>
  <c r="AX668" i="1"/>
  <c r="AY668" i="1"/>
  <c r="AZ668" i="1"/>
  <c r="BA668" i="1"/>
  <c r="BB668" i="1"/>
  <c r="BC668" i="1"/>
  <c r="BD668" i="1"/>
  <c r="BE668" i="1"/>
  <c r="BF668" i="1"/>
  <c r="BG668" i="1"/>
  <c r="BH668" i="1"/>
  <c r="BI668" i="1"/>
  <c r="BJ668" i="1"/>
  <c r="BK668" i="1"/>
  <c r="BL668" i="1"/>
  <c r="BM668" i="1"/>
  <c r="BN668" i="1"/>
  <c r="BO668" i="1"/>
  <c r="BP668" i="1"/>
  <c r="BQ668" i="1"/>
  <c r="BR668" i="1"/>
  <c r="BS668" i="1"/>
  <c r="BT668" i="1"/>
  <c r="BU668" i="1"/>
  <c r="BV668" i="1"/>
  <c r="BW668" i="1"/>
  <c r="BX668" i="1"/>
  <c r="BY668" i="1"/>
  <c r="AW669" i="1"/>
  <c r="AX669" i="1"/>
  <c r="AY669" i="1"/>
  <c r="AZ669" i="1"/>
  <c r="BA669" i="1"/>
  <c r="BB669" i="1"/>
  <c r="BC669" i="1"/>
  <c r="BD669" i="1"/>
  <c r="BE669" i="1"/>
  <c r="BF669" i="1"/>
  <c r="BG669" i="1"/>
  <c r="BH669" i="1"/>
  <c r="BI669" i="1"/>
  <c r="BJ669" i="1"/>
  <c r="BK669" i="1"/>
  <c r="BL669" i="1"/>
  <c r="BM669" i="1"/>
  <c r="BN669" i="1"/>
  <c r="BO669" i="1"/>
  <c r="BP669" i="1"/>
  <c r="BQ669" i="1"/>
  <c r="BR669" i="1"/>
  <c r="BS669" i="1"/>
  <c r="BT669" i="1"/>
  <c r="BU669" i="1"/>
  <c r="BV669" i="1"/>
  <c r="BW669" i="1"/>
  <c r="BX669" i="1"/>
  <c r="BY669" i="1"/>
  <c r="AW670" i="1"/>
  <c r="AX670" i="1"/>
  <c r="AY670" i="1"/>
  <c r="AZ670" i="1"/>
  <c r="BA670" i="1"/>
  <c r="BB670" i="1"/>
  <c r="BC670" i="1"/>
  <c r="BD670" i="1"/>
  <c r="BE670" i="1"/>
  <c r="BF670" i="1"/>
  <c r="BG670" i="1"/>
  <c r="BH670" i="1"/>
  <c r="BI670" i="1"/>
  <c r="BJ670" i="1"/>
  <c r="BK670" i="1"/>
  <c r="BL670" i="1"/>
  <c r="BM670" i="1"/>
  <c r="BN670" i="1"/>
  <c r="BO670" i="1"/>
  <c r="BP670" i="1"/>
  <c r="BQ670" i="1"/>
  <c r="BR670" i="1"/>
  <c r="BS670" i="1"/>
  <c r="BT670" i="1"/>
  <c r="BU670" i="1"/>
  <c r="BV670" i="1"/>
  <c r="BW670" i="1"/>
  <c r="BX670" i="1"/>
  <c r="BY670" i="1"/>
  <c r="AW671" i="1"/>
  <c r="AX671" i="1"/>
  <c r="AY671" i="1"/>
  <c r="AZ671" i="1"/>
  <c r="BA671" i="1"/>
  <c r="BB671" i="1"/>
  <c r="BC671" i="1"/>
  <c r="BD671" i="1"/>
  <c r="BE671" i="1"/>
  <c r="BF671" i="1"/>
  <c r="BG671" i="1"/>
  <c r="BH671" i="1"/>
  <c r="BI671" i="1"/>
  <c r="BJ671" i="1"/>
  <c r="BK671" i="1"/>
  <c r="BL671" i="1"/>
  <c r="BM671" i="1"/>
  <c r="BN671" i="1"/>
  <c r="BO671" i="1"/>
  <c r="BP671" i="1"/>
  <c r="BQ671" i="1"/>
  <c r="BR671" i="1"/>
  <c r="BS671" i="1"/>
  <c r="BT671" i="1"/>
  <c r="BU671" i="1"/>
  <c r="BV671" i="1"/>
  <c r="BW671" i="1"/>
  <c r="BX671" i="1"/>
  <c r="BY671" i="1"/>
  <c r="AW672" i="1"/>
  <c r="AX672" i="1"/>
  <c r="AY672" i="1"/>
  <c r="AZ672" i="1"/>
  <c r="BA672" i="1"/>
  <c r="BB672" i="1"/>
  <c r="BC672" i="1"/>
  <c r="BD672" i="1"/>
  <c r="BE672" i="1"/>
  <c r="BF672" i="1"/>
  <c r="BG672" i="1"/>
  <c r="BH672" i="1"/>
  <c r="BI672" i="1"/>
  <c r="BJ672" i="1"/>
  <c r="BK672" i="1"/>
  <c r="BL672" i="1"/>
  <c r="BM672" i="1"/>
  <c r="BN672" i="1"/>
  <c r="BO672" i="1"/>
  <c r="BP672" i="1"/>
  <c r="BQ672" i="1"/>
  <c r="BR672" i="1"/>
  <c r="BS672" i="1"/>
  <c r="BT672" i="1"/>
  <c r="BU672" i="1"/>
  <c r="BV672" i="1"/>
  <c r="BW672" i="1"/>
  <c r="BX672" i="1"/>
  <c r="BY672" i="1"/>
  <c r="AW673" i="1"/>
  <c r="AX673" i="1"/>
  <c r="AY673" i="1"/>
  <c r="AZ673" i="1"/>
  <c r="BA673" i="1"/>
  <c r="BB673" i="1"/>
  <c r="BC673" i="1"/>
  <c r="BD673" i="1"/>
  <c r="BE673" i="1"/>
  <c r="BF673" i="1"/>
  <c r="BG673" i="1"/>
  <c r="BH673" i="1"/>
  <c r="BI673" i="1"/>
  <c r="BJ673" i="1"/>
  <c r="BK673" i="1"/>
  <c r="BL673" i="1"/>
  <c r="BM673" i="1"/>
  <c r="BN673" i="1"/>
  <c r="BO673" i="1"/>
  <c r="BP673" i="1"/>
  <c r="BQ673" i="1"/>
  <c r="BR673" i="1"/>
  <c r="BS673" i="1"/>
  <c r="BT673" i="1"/>
  <c r="BU673" i="1"/>
  <c r="BV673" i="1"/>
  <c r="BW673" i="1"/>
  <c r="BX673" i="1"/>
  <c r="BY673" i="1"/>
  <c r="AW674" i="1"/>
  <c r="AX674" i="1"/>
  <c r="AY674" i="1"/>
  <c r="AZ674" i="1"/>
  <c r="BA674" i="1"/>
  <c r="BB674" i="1"/>
  <c r="BC674" i="1"/>
  <c r="BD674" i="1"/>
  <c r="BE674" i="1"/>
  <c r="BF674" i="1"/>
  <c r="BG674" i="1"/>
  <c r="BH674" i="1"/>
  <c r="BI674" i="1"/>
  <c r="BJ674" i="1"/>
  <c r="BK674" i="1"/>
  <c r="BL674" i="1"/>
  <c r="BM674" i="1"/>
  <c r="BN674" i="1"/>
  <c r="BO674" i="1"/>
  <c r="BP674" i="1"/>
  <c r="BQ674" i="1"/>
  <c r="BR674" i="1"/>
  <c r="BS674" i="1"/>
  <c r="BT674" i="1"/>
  <c r="BU674" i="1"/>
  <c r="BV674" i="1"/>
  <c r="BW674" i="1"/>
  <c r="BX674" i="1"/>
  <c r="BY674" i="1"/>
  <c r="AW675" i="1"/>
  <c r="AX675" i="1"/>
  <c r="AY675" i="1"/>
  <c r="AZ675" i="1"/>
  <c r="BA675" i="1"/>
  <c r="BB675" i="1"/>
  <c r="BC675" i="1"/>
  <c r="BD675" i="1"/>
  <c r="BE675" i="1"/>
  <c r="BF675" i="1"/>
  <c r="BG675" i="1"/>
  <c r="BH675" i="1"/>
  <c r="BI675" i="1"/>
  <c r="BJ675" i="1"/>
  <c r="BK675" i="1"/>
  <c r="BL675" i="1"/>
  <c r="BM675" i="1"/>
  <c r="BN675" i="1"/>
  <c r="BO675" i="1"/>
  <c r="BP675" i="1"/>
  <c r="BQ675" i="1"/>
  <c r="BR675" i="1"/>
  <c r="BS675" i="1"/>
  <c r="BT675" i="1"/>
  <c r="BU675" i="1"/>
  <c r="BV675" i="1"/>
  <c r="BW675" i="1"/>
  <c r="BX675" i="1"/>
  <c r="BY675" i="1"/>
  <c r="AW676" i="1"/>
  <c r="AX676" i="1"/>
  <c r="AY676" i="1"/>
  <c r="AZ676" i="1"/>
  <c r="BA676" i="1"/>
  <c r="BB676" i="1"/>
  <c r="BC676" i="1"/>
  <c r="BD676" i="1"/>
  <c r="BE676" i="1"/>
  <c r="BF676" i="1"/>
  <c r="BG676" i="1"/>
  <c r="BH676" i="1"/>
  <c r="BI676" i="1"/>
  <c r="BJ676" i="1"/>
  <c r="BK676" i="1"/>
  <c r="BL676" i="1"/>
  <c r="BM676" i="1"/>
  <c r="BN676" i="1"/>
  <c r="BO676" i="1"/>
  <c r="BP676" i="1"/>
  <c r="BQ676" i="1"/>
  <c r="BR676" i="1"/>
  <c r="BS676" i="1"/>
  <c r="BT676" i="1"/>
  <c r="BU676" i="1"/>
  <c r="BV676" i="1"/>
  <c r="BW676" i="1"/>
  <c r="BX676" i="1"/>
  <c r="BY676" i="1"/>
  <c r="AW677" i="1"/>
  <c r="AX677" i="1"/>
  <c r="AY677" i="1"/>
  <c r="AZ677" i="1"/>
  <c r="BA677" i="1"/>
  <c r="BB677" i="1"/>
  <c r="BC677" i="1"/>
  <c r="BD677" i="1"/>
  <c r="BE677" i="1"/>
  <c r="BF677" i="1"/>
  <c r="BG677" i="1"/>
  <c r="BH677" i="1"/>
  <c r="BI677" i="1"/>
  <c r="BJ677" i="1"/>
  <c r="BK677" i="1"/>
  <c r="BL677" i="1"/>
  <c r="BM677" i="1"/>
  <c r="BN677" i="1"/>
  <c r="BO677" i="1"/>
  <c r="BP677" i="1"/>
  <c r="BQ677" i="1"/>
  <c r="BR677" i="1"/>
  <c r="BS677" i="1"/>
  <c r="BT677" i="1"/>
  <c r="BU677" i="1"/>
  <c r="BV677" i="1"/>
  <c r="BW677" i="1"/>
  <c r="BX677" i="1"/>
  <c r="BY677" i="1"/>
  <c r="AW678" i="1"/>
  <c r="AX678" i="1"/>
  <c r="AY678" i="1"/>
  <c r="AZ678" i="1"/>
  <c r="BA678" i="1"/>
  <c r="BB678" i="1"/>
  <c r="BC678" i="1"/>
  <c r="BD678" i="1"/>
  <c r="BE678" i="1"/>
  <c r="BF678" i="1"/>
  <c r="BG678" i="1"/>
  <c r="BH678" i="1"/>
  <c r="BI678" i="1"/>
  <c r="BJ678" i="1"/>
  <c r="BK678" i="1"/>
  <c r="BL678" i="1"/>
  <c r="BM678" i="1"/>
  <c r="BN678" i="1"/>
  <c r="BO678" i="1"/>
  <c r="BP678" i="1"/>
  <c r="BQ678" i="1"/>
  <c r="BR678" i="1"/>
  <c r="BS678" i="1"/>
  <c r="BT678" i="1"/>
  <c r="BU678" i="1"/>
  <c r="BV678" i="1"/>
  <c r="BW678" i="1"/>
  <c r="BX678" i="1"/>
  <c r="BY678" i="1"/>
  <c r="AW679" i="1"/>
  <c r="AX679" i="1"/>
  <c r="AY679" i="1"/>
  <c r="AZ679" i="1"/>
  <c r="BA679" i="1"/>
  <c r="BB679" i="1"/>
  <c r="BC679" i="1"/>
  <c r="BD679" i="1"/>
  <c r="BE679" i="1"/>
  <c r="BF679" i="1"/>
  <c r="BG679" i="1"/>
  <c r="BH679" i="1"/>
  <c r="BI679" i="1"/>
  <c r="BJ679" i="1"/>
  <c r="BK679" i="1"/>
  <c r="BL679" i="1"/>
  <c r="BM679" i="1"/>
  <c r="BN679" i="1"/>
  <c r="BO679" i="1"/>
  <c r="BP679" i="1"/>
  <c r="BQ679" i="1"/>
  <c r="BR679" i="1"/>
  <c r="BS679" i="1"/>
  <c r="BT679" i="1"/>
  <c r="BU679" i="1"/>
  <c r="BV679" i="1"/>
  <c r="BW679" i="1"/>
  <c r="BX679" i="1"/>
  <c r="BY679" i="1"/>
  <c r="AW680" i="1"/>
  <c r="AX680" i="1"/>
  <c r="AY680" i="1"/>
  <c r="AZ680" i="1"/>
  <c r="BA680" i="1"/>
  <c r="BB680" i="1"/>
  <c r="BC680" i="1"/>
  <c r="BD680" i="1"/>
  <c r="BE680" i="1"/>
  <c r="BF680" i="1"/>
  <c r="BG680" i="1"/>
  <c r="BH680" i="1"/>
  <c r="BI680" i="1"/>
  <c r="BJ680" i="1"/>
  <c r="BK680" i="1"/>
  <c r="BL680" i="1"/>
  <c r="BM680" i="1"/>
  <c r="BN680" i="1"/>
  <c r="BO680" i="1"/>
  <c r="BP680" i="1"/>
  <c r="BQ680" i="1"/>
  <c r="BR680" i="1"/>
  <c r="BS680" i="1"/>
  <c r="BT680" i="1"/>
  <c r="BU680" i="1"/>
  <c r="BV680" i="1"/>
  <c r="BW680" i="1"/>
  <c r="BX680" i="1"/>
  <c r="BY680" i="1"/>
  <c r="AW681" i="1"/>
  <c r="AX681" i="1"/>
  <c r="AY681" i="1"/>
  <c r="AZ681" i="1"/>
  <c r="BA681" i="1"/>
  <c r="BB681" i="1"/>
  <c r="BC681" i="1"/>
  <c r="BD681" i="1"/>
  <c r="BE681" i="1"/>
  <c r="BF681" i="1"/>
  <c r="BG681" i="1"/>
  <c r="BH681" i="1"/>
  <c r="BI681" i="1"/>
  <c r="BJ681" i="1"/>
  <c r="BK681" i="1"/>
  <c r="BL681" i="1"/>
  <c r="BM681" i="1"/>
  <c r="BN681" i="1"/>
  <c r="BO681" i="1"/>
  <c r="BP681" i="1"/>
  <c r="BQ681" i="1"/>
  <c r="BR681" i="1"/>
  <c r="BS681" i="1"/>
  <c r="BT681" i="1"/>
  <c r="BU681" i="1"/>
  <c r="BV681" i="1"/>
  <c r="BW681" i="1"/>
  <c r="BX681" i="1"/>
  <c r="BY681" i="1"/>
  <c r="AW682" i="1"/>
  <c r="AX682" i="1"/>
  <c r="AY682" i="1"/>
  <c r="AZ682" i="1"/>
  <c r="BA682" i="1"/>
  <c r="BB682" i="1"/>
  <c r="BC682" i="1"/>
  <c r="BD682" i="1"/>
  <c r="BE682" i="1"/>
  <c r="BF682" i="1"/>
  <c r="BG682" i="1"/>
  <c r="BH682" i="1"/>
  <c r="BI682" i="1"/>
  <c r="BJ682" i="1"/>
  <c r="BK682" i="1"/>
  <c r="BL682" i="1"/>
  <c r="BM682" i="1"/>
  <c r="BN682" i="1"/>
  <c r="BO682" i="1"/>
  <c r="BP682" i="1"/>
  <c r="BQ682" i="1"/>
  <c r="BR682" i="1"/>
  <c r="BS682" i="1"/>
  <c r="BT682" i="1"/>
  <c r="BU682" i="1"/>
  <c r="BV682" i="1"/>
  <c r="BW682" i="1"/>
  <c r="BX682" i="1"/>
  <c r="BY682" i="1"/>
  <c r="AW683" i="1"/>
  <c r="AX683" i="1"/>
  <c r="AY683" i="1"/>
  <c r="AZ683" i="1"/>
  <c r="BA683" i="1"/>
  <c r="BB683" i="1"/>
  <c r="BC683" i="1"/>
  <c r="BD683" i="1"/>
  <c r="BE683" i="1"/>
  <c r="BF683" i="1"/>
  <c r="BG683" i="1"/>
  <c r="BH683" i="1"/>
  <c r="BI683" i="1"/>
  <c r="BJ683" i="1"/>
  <c r="BK683" i="1"/>
  <c r="BL683" i="1"/>
  <c r="BM683" i="1"/>
  <c r="BN683" i="1"/>
  <c r="BO683" i="1"/>
  <c r="BP683" i="1"/>
  <c r="BQ683" i="1"/>
  <c r="BR683" i="1"/>
  <c r="BS683" i="1"/>
  <c r="BT683" i="1"/>
  <c r="BU683" i="1"/>
  <c r="BV683" i="1"/>
  <c r="BW683" i="1"/>
  <c r="BX683" i="1"/>
  <c r="BY683" i="1"/>
  <c r="AW684" i="1"/>
  <c r="AX684" i="1"/>
  <c r="AY684" i="1"/>
  <c r="AZ684" i="1"/>
  <c r="BA684" i="1"/>
  <c r="BB684" i="1"/>
  <c r="BC684" i="1"/>
  <c r="BD684" i="1"/>
  <c r="BE684" i="1"/>
  <c r="BF684" i="1"/>
  <c r="BG684" i="1"/>
  <c r="BH684" i="1"/>
  <c r="BI684" i="1"/>
  <c r="BJ684" i="1"/>
  <c r="BK684" i="1"/>
  <c r="BL684" i="1"/>
  <c r="BM684" i="1"/>
  <c r="BN684" i="1"/>
  <c r="BO684" i="1"/>
  <c r="BP684" i="1"/>
  <c r="BQ684" i="1"/>
  <c r="BR684" i="1"/>
  <c r="BS684" i="1"/>
  <c r="BT684" i="1"/>
  <c r="BU684" i="1"/>
  <c r="BV684" i="1"/>
  <c r="BW684" i="1"/>
  <c r="BX684" i="1"/>
  <c r="BY684" i="1"/>
  <c r="AW685" i="1"/>
  <c r="AX685" i="1"/>
  <c r="AY685" i="1"/>
  <c r="AZ685" i="1"/>
  <c r="BA685" i="1"/>
  <c r="BB685" i="1"/>
  <c r="BC685" i="1"/>
  <c r="BD685" i="1"/>
  <c r="BE685" i="1"/>
  <c r="BF685" i="1"/>
  <c r="BG685" i="1"/>
  <c r="BH685" i="1"/>
  <c r="BI685" i="1"/>
  <c r="BJ685" i="1"/>
  <c r="BK685" i="1"/>
  <c r="BL685" i="1"/>
  <c r="BM685" i="1"/>
  <c r="BN685" i="1"/>
  <c r="BO685" i="1"/>
  <c r="BP685" i="1"/>
  <c r="BQ685" i="1"/>
  <c r="BR685" i="1"/>
  <c r="BS685" i="1"/>
  <c r="BT685" i="1"/>
  <c r="BU685" i="1"/>
  <c r="BV685" i="1"/>
  <c r="BW685" i="1"/>
  <c r="BX685" i="1"/>
  <c r="BY685" i="1"/>
  <c r="AW686" i="1"/>
  <c r="AX686" i="1"/>
  <c r="AY686" i="1"/>
  <c r="AZ686" i="1"/>
  <c r="BA686" i="1"/>
  <c r="BB686" i="1"/>
  <c r="BC686" i="1"/>
  <c r="BD686" i="1"/>
  <c r="BE686" i="1"/>
  <c r="BF686" i="1"/>
  <c r="BG686" i="1"/>
  <c r="BH686" i="1"/>
  <c r="BI686" i="1"/>
  <c r="BJ686" i="1"/>
  <c r="BK686" i="1"/>
  <c r="BL686" i="1"/>
  <c r="BM686" i="1"/>
  <c r="BN686" i="1"/>
  <c r="BO686" i="1"/>
  <c r="BP686" i="1"/>
  <c r="BQ686" i="1"/>
  <c r="BR686" i="1"/>
  <c r="BS686" i="1"/>
  <c r="BT686" i="1"/>
  <c r="BU686" i="1"/>
  <c r="BV686" i="1"/>
  <c r="BW686" i="1"/>
  <c r="BX686" i="1"/>
  <c r="BY686" i="1"/>
  <c r="AW687" i="1"/>
  <c r="AX687" i="1"/>
  <c r="AY687" i="1"/>
  <c r="AZ687" i="1"/>
  <c r="BA687" i="1"/>
  <c r="BB687" i="1"/>
  <c r="BC687" i="1"/>
  <c r="BD687" i="1"/>
  <c r="BE687" i="1"/>
  <c r="BF687" i="1"/>
  <c r="BG687" i="1"/>
  <c r="BH687" i="1"/>
  <c r="BI687" i="1"/>
  <c r="BJ687" i="1"/>
  <c r="BK687" i="1"/>
  <c r="BL687" i="1"/>
  <c r="BM687" i="1"/>
  <c r="BN687" i="1"/>
  <c r="BO687" i="1"/>
  <c r="BP687" i="1"/>
  <c r="BQ687" i="1"/>
  <c r="BR687" i="1"/>
  <c r="BS687" i="1"/>
  <c r="BT687" i="1"/>
  <c r="BU687" i="1"/>
  <c r="BV687" i="1"/>
  <c r="BW687" i="1"/>
  <c r="BX687" i="1"/>
  <c r="BY687" i="1"/>
  <c r="AW688" i="1"/>
  <c r="AX688" i="1"/>
  <c r="AY688" i="1"/>
  <c r="AZ688" i="1"/>
  <c r="BA688" i="1"/>
  <c r="BB688" i="1"/>
  <c r="BC688" i="1"/>
  <c r="BD688" i="1"/>
  <c r="BE688" i="1"/>
  <c r="BF688" i="1"/>
  <c r="BG688" i="1"/>
  <c r="BH688" i="1"/>
  <c r="BI688" i="1"/>
  <c r="BJ688" i="1"/>
  <c r="BK688" i="1"/>
  <c r="BL688" i="1"/>
  <c r="BM688" i="1"/>
  <c r="BN688" i="1"/>
  <c r="BO688" i="1"/>
  <c r="BP688" i="1"/>
  <c r="BQ688" i="1"/>
  <c r="BR688" i="1"/>
  <c r="BS688" i="1"/>
  <c r="BT688" i="1"/>
  <c r="BU688" i="1"/>
  <c r="BV688" i="1"/>
  <c r="BW688" i="1"/>
  <c r="BX688" i="1"/>
  <c r="BY688" i="1"/>
  <c r="AW689" i="1"/>
  <c r="AX689" i="1"/>
  <c r="AY689" i="1"/>
  <c r="AZ689" i="1"/>
  <c r="BA689" i="1"/>
  <c r="BB689" i="1"/>
  <c r="BC689" i="1"/>
  <c r="BD689" i="1"/>
  <c r="BE689" i="1"/>
  <c r="BF689" i="1"/>
  <c r="BG689" i="1"/>
  <c r="BH689" i="1"/>
  <c r="BI689" i="1"/>
  <c r="BJ689" i="1"/>
  <c r="BK689" i="1"/>
  <c r="BL689" i="1"/>
  <c r="BM689" i="1"/>
  <c r="BN689" i="1"/>
  <c r="BO689" i="1"/>
  <c r="BP689" i="1"/>
  <c r="BQ689" i="1"/>
  <c r="BR689" i="1"/>
  <c r="BS689" i="1"/>
  <c r="BT689" i="1"/>
  <c r="BU689" i="1"/>
  <c r="BV689" i="1"/>
  <c r="BW689" i="1"/>
  <c r="BX689" i="1"/>
  <c r="BY689" i="1"/>
  <c r="AW690" i="1"/>
  <c r="AX690" i="1"/>
  <c r="AY690" i="1"/>
  <c r="AZ690" i="1"/>
  <c r="BA690" i="1"/>
  <c r="BB690" i="1"/>
  <c r="BC690" i="1"/>
  <c r="BD690" i="1"/>
  <c r="BE690" i="1"/>
  <c r="BF690" i="1"/>
  <c r="BG690" i="1"/>
  <c r="BH690" i="1"/>
  <c r="BI690" i="1"/>
  <c r="BJ690" i="1"/>
  <c r="BK690" i="1"/>
  <c r="BL690" i="1"/>
  <c r="BM690" i="1"/>
  <c r="BN690" i="1"/>
  <c r="BO690" i="1"/>
  <c r="BP690" i="1"/>
  <c r="BQ690" i="1"/>
  <c r="BR690" i="1"/>
  <c r="BS690" i="1"/>
  <c r="BT690" i="1"/>
  <c r="BU690" i="1"/>
  <c r="BV690" i="1"/>
  <c r="BW690" i="1"/>
  <c r="BX690" i="1"/>
  <c r="BY690" i="1"/>
  <c r="AW691" i="1"/>
  <c r="AX691" i="1"/>
  <c r="AY691" i="1"/>
  <c r="AZ691" i="1"/>
  <c r="BA691" i="1"/>
  <c r="BB691" i="1"/>
  <c r="BC691" i="1"/>
  <c r="BD691" i="1"/>
  <c r="BE691" i="1"/>
  <c r="BF691" i="1"/>
  <c r="BG691" i="1"/>
  <c r="BH691" i="1"/>
  <c r="BI691" i="1"/>
  <c r="BJ691" i="1"/>
  <c r="BK691" i="1"/>
  <c r="BL691" i="1"/>
  <c r="BM691" i="1"/>
  <c r="BN691" i="1"/>
  <c r="BO691" i="1"/>
  <c r="BP691" i="1"/>
  <c r="BQ691" i="1"/>
  <c r="BR691" i="1"/>
  <c r="BS691" i="1"/>
  <c r="BT691" i="1"/>
  <c r="BU691" i="1"/>
  <c r="BV691" i="1"/>
  <c r="BW691" i="1"/>
  <c r="BX691" i="1"/>
  <c r="BY691" i="1"/>
  <c r="AW692" i="1"/>
  <c r="AX692" i="1"/>
  <c r="AY692" i="1"/>
  <c r="AZ692" i="1"/>
  <c r="BA692" i="1"/>
  <c r="BB692" i="1"/>
  <c r="BC692" i="1"/>
  <c r="BD692" i="1"/>
  <c r="BE692" i="1"/>
  <c r="BF692" i="1"/>
  <c r="BG692" i="1"/>
  <c r="BH692" i="1"/>
  <c r="BI692" i="1"/>
  <c r="BJ692" i="1"/>
  <c r="BK692" i="1"/>
  <c r="BL692" i="1"/>
  <c r="BM692" i="1"/>
  <c r="BN692" i="1"/>
  <c r="BO692" i="1"/>
  <c r="BP692" i="1"/>
  <c r="BQ692" i="1"/>
  <c r="BR692" i="1"/>
  <c r="BS692" i="1"/>
  <c r="BT692" i="1"/>
  <c r="BU692" i="1"/>
  <c r="BV692" i="1"/>
  <c r="BW692" i="1"/>
  <c r="BX692" i="1"/>
  <c r="BY692" i="1"/>
  <c r="AW693" i="1"/>
  <c r="AX693" i="1"/>
  <c r="AY693" i="1"/>
  <c r="AZ693" i="1"/>
  <c r="BA693" i="1"/>
  <c r="BB693" i="1"/>
  <c r="BC693" i="1"/>
  <c r="BD693" i="1"/>
  <c r="BE693" i="1"/>
  <c r="BF693" i="1"/>
  <c r="BG693" i="1"/>
  <c r="BH693" i="1"/>
  <c r="BI693" i="1"/>
  <c r="BJ693" i="1"/>
  <c r="BK693" i="1"/>
  <c r="BL693" i="1"/>
  <c r="BM693" i="1"/>
  <c r="BN693" i="1"/>
  <c r="BO693" i="1"/>
  <c r="BP693" i="1"/>
  <c r="BQ693" i="1"/>
  <c r="BR693" i="1"/>
  <c r="BS693" i="1"/>
  <c r="BT693" i="1"/>
  <c r="BU693" i="1"/>
  <c r="BV693" i="1"/>
  <c r="BW693" i="1"/>
  <c r="BX693" i="1"/>
  <c r="BY693" i="1"/>
  <c r="AW694" i="1"/>
  <c r="AX694" i="1"/>
  <c r="AY694" i="1"/>
  <c r="AZ694" i="1"/>
  <c r="BA694" i="1"/>
  <c r="BB694" i="1"/>
  <c r="BC694" i="1"/>
  <c r="BD694" i="1"/>
  <c r="BE694" i="1"/>
  <c r="BF694" i="1"/>
  <c r="BG694" i="1"/>
  <c r="BH694" i="1"/>
  <c r="BI694" i="1"/>
  <c r="BJ694" i="1"/>
  <c r="BK694" i="1"/>
  <c r="BL694" i="1"/>
  <c r="BM694" i="1"/>
  <c r="BN694" i="1"/>
  <c r="BO694" i="1"/>
  <c r="BP694" i="1"/>
  <c r="BQ694" i="1"/>
  <c r="BR694" i="1"/>
  <c r="BS694" i="1"/>
  <c r="BT694" i="1"/>
  <c r="BU694" i="1"/>
  <c r="BV694" i="1"/>
  <c r="BW694" i="1"/>
  <c r="BX694" i="1"/>
  <c r="BY694" i="1"/>
  <c r="AW695" i="1"/>
  <c r="AX695" i="1"/>
  <c r="AY695" i="1"/>
  <c r="AZ695" i="1"/>
  <c r="BA695" i="1"/>
  <c r="BB695" i="1"/>
  <c r="BC695" i="1"/>
  <c r="BD695" i="1"/>
  <c r="BE695" i="1"/>
  <c r="BF695" i="1"/>
  <c r="BG695" i="1"/>
  <c r="BH695" i="1"/>
  <c r="BI695" i="1"/>
  <c r="BJ695" i="1"/>
  <c r="BK695" i="1"/>
  <c r="BL695" i="1"/>
  <c r="BM695" i="1"/>
  <c r="BN695" i="1"/>
  <c r="BO695" i="1"/>
  <c r="BP695" i="1"/>
  <c r="BQ695" i="1"/>
  <c r="BR695" i="1"/>
  <c r="BS695" i="1"/>
  <c r="BT695" i="1"/>
  <c r="BU695" i="1"/>
  <c r="BV695" i="1"/>
  <c r="BW695" i="1"/>
  <c r="BX695" i="1"/>
  <c r="BY695" i="1"/>
  <c r="AW696" i="1"/>
  <c r="AX696" i="1"/>
  <c r="AY696" i="1"/>
  <c r="AZ696" i="1"/>
  <c r="BA696" i="1"/>
  <c r="BB696" i="1"/>
  <c r="BC696" i="1"/>
  <c r="BD696" i="1"/>
  <c r="BE696" i="1"/>
  <c r="BF696" i="1"/>
  <c r="BG696" i="1"/>
  <c r="BH696" i="1"/>
  <c r="BI696" i="1"/>
  <c r="BJ696" i="1"/>
  <c r="BK696" i="1"/>
  <c r="BL696" i="1"/>
  <c r="BM696" i="1"/>
  <c r="BN696" i="1"/>
  <c r="BO696" i="1"/>
  <c r="BP696" i="1"/>
  <c r="BQ696" i="1"/>
  <c r="BR696" i="1"/>
  <c r="BS696" i="1"/>
  <c r="BT696" i="1"/>
  <c r="BU696" i="1"/>
  <c r="BV696" i="1"/>
  <c r="BW696" i="1"/>
  <c r="BX696" i="1"/>
  <c r="BY696" i="1"/>
  <c r="AW697" i="1"/>
  <c r="AX697" i="1"/>
  <c r="AY697" i="1"/>
  <c r="AZ697" i="1"/>
  <c r="BA697" i="1"/>
  <c r="BB697" i="1"/>
  <c r="BC697" i="1"/>
  <c r="BD697" i="1"/>
  <c r="BE697" i="1"/>
  <c r="BF697" i="1"/>
  <c r="BG697" i="1"/>
  <c r="BH697" i="1"/>
  <c r="BI697" i="1"/>
  <c r="BJ697" i="1"/>
  <c r="BK697" i="1"/>
  <c r="BL697" i="1"/>
  <c r="BM697" i="1"/>
  <c r="BN697" i="1"/>
  <c r="BO697" i="1"/>
  <c r="BP697" i="1"/>
  <c r="BQ697" i="1"/>
  <c r="BR697" i="1"/>
  <c r="BS697" i="1"/>
  <c r="BT697" i="1"/>
  <c r="BU697" i="1"/>
  <c r="BV697" i="1"/>
  <c r="BW697" i="1"/>
  <c r="BX697" i="1"/>
  <c r="BY697" i="1"/>
  <c r="AW698" i="1"/>
  <c r="AX698" i="1"/>
  <c r="AY698" i="1"/>
  <c r="AZ698" i="1"/>
  <c r="BA698" i="1"/>
  <c r="BB698" i="1"/>
  <c r="BC698" i="1"/>
  <c r="BD698" i="1"/>
  <c r="BE698" i="1"/>
  <c r="BF698" i="1"/>
  <c r="BG698" i="1"/>
  <c r="BH698" i="1"/>
  <c r="BI698" i="1"/>
  <c r="BJ698" i="1"/>
  <c r="BK698" i="1"/>
  <c r="BL698" i="1"/>
  <c r="BM698" i="1"/>
  <c r="BN698" i="1"/>
  <c r="BO698" i="1"/>
  <c r="BP698" i="1"/>
  <c r="BQ698" i="1"/>
  <c r="BR698" i="1"/>
  <c r="BS698" i="1"/>
  <c r="BT698" i="1"/>
  <c r="BU698" i="1"/>
  <c r="BV698" i="1"/>
  <c r="BW698" i="1"/>
  <c r="BX698" i="1"/>
  <c r="BY698" i="1"/>
  <c r="AW699" i="1"/>
  <c r="AX699" i="1"/>
  <c r="AY699" i="1"/>
  <c r="AZ699" i="1"/>
  <c r="BA699" i="1"/>
  <c r="BB699" i="1"/>
  <c r="BC699" i="1"/>
  <c r="BD699" i="1"/>
  <c r="BE699" i="1"/>
  <c r="BF699" i="1"/>
  <c r="BG699" i="1"/>
  <c r="BH699" i="1"/>
  <c r="BI699" i="1"/>
  <c r="BJ699" i="1"/>
  <c r="BK699" i="1"/>
  <c r="BL699" i="1"/>
  <c r="BM699" i="1"/>
  <c r="BN699" i="1"/>
  <c r="BO699" i="1"/>
  <c r="BP699" i="1"/>
  <c r="BQ699" i="1"/>
  <c r="BR699" i="1"/>
  <c r="BS699" i="1"/>
  <c r="BT699" i="1"/>
  <c r="BU699" i="1"/>
  <c r="BV699" i="1"/>
  <c r="BW699" i="1"/>
  <c r="BX699" i="1"/>
  <c r="BY699" i="1"/>
  <c r="AW700" i="1"/>
  <c r="AX700" i="1"/>
  <c r="AY700" i="1"/>
  <c r="AZ700" i="1"/>
  <c r="BA700" i="1"/>
  <c r="BB700" i="1"/>
  <c r="BC700" i="1"/>
  <c r="BD700" i="1"/>
  <c r="BE700" i="1"/>
  <c r="BF700" i="1"/>
  <c r="BG700" i="1"/>
  <c r="BH700" i="1"/>
  <c r="BI700" i="1"/>
  <c r="BJ700" i="1"/>
  <c r="BK700" i="1"/>
  <c r="BL700" i="1"/>
  <c r="BM700" i="1"/>
  <c r="BN700" i="1"/>
  <c r="BO700" i="1"/>
  <c r="BP700" i="1"/>
  <c r="BQ700" i="1"/>
  <c r="BR700" i="1"/>
  <c r="BS700" i="1"/>
  <c r="BT700" i="1"/>
  <c r="BU700" i="1"/>
  <c r="BV700" i="1"/>
  <c r="BW700" i="1"/>
  <c r="BX700" i="1"/>
  <c r="BY700" i="1"/>
  <c r="AW701" i="1"/>
  <c r="AX701" i="1"/>
  <c r="AY701" i="1"/>
  <c r="AZ701" i="1"/>
  <c r="BA701" i="1"/>
  <c r="BB701" i="1"/>
  <c r="BC701" i="1"/>
  <c r="BD701" i="1"/>
  <c r="BE701" i="1"/>
  <c r="BF701" i="1"/>
  <c r="BG701" i="1"/>
  <c r="BH701" i="1"/>
  <c r="BI701" i="1"/>
  <c r="BJ701" i="1"/>
  <c r="BK701" i="1"/>
  <c r="BL701" i="1"/>
  <c r="BM701" i="1"/>
  <c r="BN701" i="1"/>
  <c r="BO701" i="1"/>
  <c r="BP701" i="1"/>
  <c r="BQ701" i="1"/>
  <c r="BR701" i="1"/>
  <c r="BS701" i="1"/>
  <c r="BT701" i="1"/>
  <c r="BU701" i="1"/>
  <c r="BV701" i="1"/>
  <c r="BW701" i="1"/>
  <c r="BX701" i="1"/>
  <c r="BY701" i="1"/>
  <c r="AW4" i="1"/>
  <c r="AX4" i="1"/>
  <c r="AY4" i="1"/>
  <c r="AZ4" i="1"/>
  <c r="BA4" i="1"/>
  <c r="BB4" i="1"/>
  <c r="BC4" i="1"/>
  <c r="BD4" i="1"/>
  <c r="BE4" i="1"/>
  <c r="BF4" i="1"/>
  <c r="BG4" i="1"/>
  <c r="BH4" i="1"/>
  <c r="BI4" i="1"/>
  <c r="BJ4" i="1"/>
  <c r="BK4" i="1"/>
  <c r="BL4" i="1"/>
  <c r="BM4" i="1"/>
  <c r="BN4" i="1"/>
  <c r="BO4" i="1"/>
  <c r="BP4" i="1"/>
  <c r="BQ4" i="1"/>
  <c r="BR4" i="1"/>
  <c r="BS4" i="1"/>
  <c r="BT4" i="1"/>
  <c r="BU4" i="1"/>
  <c r="BV4" i="1"/>
  <c r="BW4" i="1"/>
  <c r="BX4" i="1"/>
  <c r="BY4" i="1"/>
  <c r="AW5" i="1"/>
  <c r="AX5" i="1"/>
  <c r="AY5" i="1"/>
  <c r="AZ5" i="1"/>
  <c r="BA5" i="1"/>
  <c r="BB5" i="1"/>
  <c r="BC5" i="1"/>
  <c r="BD5" i="1"/>
  <c r="BE5" i="1"/>
  <c r="BF5" i="1"/>
  <c r="BG5" i="1"/>
  <c r="BH5" i="1"/>
  <c r="BI5" i="1"/>
  <c r="BJ5" i="1"/>
  <c r="BK5" i="1"/>
  <c r="BL5" i="1"/>
  <c r="BM5" i="1"/>
  <c r="BN5" i="1"/>
  <c r="BO5" i="1"/>
  <c r="BP5" i="1"/>
  <c r="BQ5" i="1"/>
  <c r="BR5" i="1"/>
  <c r="BS5" i="1"/>
  <c r="BT5" i="1"/>
  <c r="BU5" i="1"/>
  <c r="BV5" i="1"/>
  <c r="BW5" i="1"/>
  <c r="BX5" i="1"/>
  <c r="BY5" i="1"/>
  <c r="AW6" i="1"/>
  <c r="AX6" i="1"/>
  <c r="AY6" i="1"/>
  <c r="AZ6" i="1"/>
  <c r="BA6" i="1"/>
  <c r="BB6" i="1"/>
  <c r="BC6" i="1"/>
  <c r="BD6" i="1"/>
  <c r="BE6" i="1"/>
  <c r="BF6" i="1"/>
  <c r="BG6" i="1"/>
  <c r="BH6" i="1"/>
  <c r="BI6" i="1"/>
  <c r="BJ6" i="1"/>
  <c r="BK6" i="1"/>
  <c r="BL6" i="1"/>
  <c r="BM6" i="1"/>
  <c r="BN6" i="1"/>
  <c r="BO6" i="1"/>
  <c r="BP6" i="1"/>
  <c r="BQ6" i="1"/>
  <c r="BR6" i="1"/>
  <c r="BS6" i="1"/>
  <c r="BT6" i="1"/>
  <c r="BU6" i="1"/>
  <c r="BV6" i="1"/>
  <c r="BW6" i="1"/>
  <c r="BX6" i="1"/>
  <c r="BY6" i="1"/>
  <c r="AW7" i="1"/>
  <c r="AX7" i="1"/>
  <c r="AY7" i="1"/>
  <c r="AZ7" i="1"/>
  <c r="BA7" i="1"/>
  <c r="BB7" i="1"/>
  <c r="BC7" i="1"/>
  <c r="BD7" i="1"/>
  <c r="BE7" i="1"/>
  <c r="BF7" i="1"/>
  <c r="BG7" i="1"/>
  <c r="BH7" i="1"/>
  <c r="BI7" i="1"/>
  <c r="BJ7" i="1"/>
  <c r="BK7" i="1"/>
  <c r="BL7" i="1"/>
  <c r="BM7" i="1"/>
  <c r="BN7" i="1"/>
  <c r="BO7" i="1"/>
  <c r="BP7" i="1"/>
  <c r="BQ7" i="1"/>
  <c r="BR7" i="1"/>
  <c r="BS7" i="1"/>
  <c r="BT7" i="1"/>
  <c r="BU7" i="1"/>
  <c r="BV7" i="1"/>
  <c r="BW7" i="1"/>
  <c r="BX7" i="1"/>
  <c r="BY7" i="1"/>
  <c r="AW8" i="1"/>
  <c r="AX8" i="1"/>
  <c r="AY8" i="1"/>
  <c r="AZ8" i="1"/>
  <c r="BA8" i="1"/>
  <c r="BB8" i="1"/>
  <c r="BC8" i="1"/>
  <c r="BD8" i="1"/>
  <c r="BE8" i="1"/>
  <c r="BF8" i="1"/>
  <c r="BG8" i="1"/>
  <c r="BH8" i="1"/>
  <c r="BI8" i="1"/>
  <c r="BJ8" i="1"/>
  <c r="BK8" i="1"/>
  <c r="BL8" i="1"/>
  <c r="BM8" i="1"/>
  <c r="BN8" i="1"/>
  <c r="BO8" i="1"/>
  <c r="BP8" i="1"/>
  <c r="BQ8" i="1"/>
  <c r="BR8" i="1"/>
  <c r="BS8" i="1"/>
  <c r="BT8" i="1"/>
  <c r="BU8" i="1"/>
  <c r="BV8" i="1"/>
  <c r="BW8" i="1"/>
  <c r="BX8" i="1"/>
  <c r="BY8" i="1"/>
  <c r="AW9" i="1"/>
  <c r="AX9" i="1"/>
  <c r="AY9" i="1"/>
  <c r="AZ9" i="1"/>
  <c r="BA9" i="1"/>
  <c r="BB9" i="1"/>
  <c r="BC9" i="1"/>
  <c r="BD9" i="1"/>
  <c r="BE9" i="1"/>
  <c r="BF9" i="1"/>
  <c r="BG9" i="1"/>
  <c r="BH9" i="1"/>
  <c r="BI9" i="1"/>
  <c r="BJ9" i="1"/>
  <c r="BK9" i="1"/>
  <c r="BL9" i="1"/>
  <c r="BM9" i="1"/>
  <c r="BN9" i="1"/>
  <c r="BO9" i="1"/>
  <c r="BP9" i="1"/>
  <c r="BQ9" i="1"/>
  <c r="BR9" i="1"/>
  <c r="BS9" i="1"/>
  <c r="BT9" i="1"/>
  <c r="BU9" i="1"/>
  <c r="BV9" i="1"/>
  <c r="BW9" i="1"/>
  <c r="BX9" i="1"/>
  <c r="BY9" i="1"/>
  <c r="AW10" i="1"/>
  <c r="AX10" i="1"/>
  <c r="AY10" i="1"/>
  <c r="AZ10" i="1"/>
  <c r="BA10" i="1"/>
  <c r="BB10" i="1"/>
  <c r="BC10" i="1"/>
  <c r="BD10" i="1"/>
  <c r="BE10" i="1"/>
  <c r="BF10" i="1"/>
  <c r="BG10" i="1"/>
  <c r="BH10" i="1"/>
  <c r="BI10" i="1"/>
  <c r="BJ10" i="1"/>
  <c r="BK10" i="1"/>
  <c r="BL10" i="1"/>
  <c r="BM10" i="1"/>
  <c r="BN10" i="1"/>
  <c r="BO10" i="1"/>
  <c r="BP10" i="1"/>
  <c r="BQ10" i="1"/>
  <c r="BR10" i="1"/>
  <c r="BS10" i="1"/>
  <c r="BT10" i="1"/>
  <c r="BU10" i="1"/>
  <c r="BV10" i="1"/>
  <c r="BW10" i="1"/>
  <c r="BX10" i="1"/>
  <c r="BY10" i="1"/>
  <c r="AW11" i="1"/>
  <c r="AX11" i="1"/>
  <c r="AY11" i="1"/>
  <c r="AZ11" i="1"/>
  <c r="BA11" i="1"/>
  <c r="BB11" i="1"/>
  <c r="BC11" i="1"/>
  <c r="BD11" i="1"/>
  <c r="BE11" i="1"/>
  <c r="BF11" i="1"/>
  <c r="BG11" i="1"/>
  <c r="BH11" i="1"/>
  <c r="BI11" i="1"/>
  <c r="BJ11" i="1"/>
  <c r="BK11" i="1"/>
  <c r="BL11" i="1"/>
  <c r="BM11" i="1"/>
  <c r="BN11" i="1"/>
  <c r="BO11" i="1"/>
  <c r="BP11" i="1"/>
  <c r="BQ11" i="1"/>
  <c r="BR11" i="1"/>
  <c r="BS11" i="1"/>
  <c r="BT11" i="1"/>
  <c r="BU11" i="1"/>
  <c r="BV11" i="1"/>
  <c r="BW11" i="1"/>
  <c r="BX11" i="1"/>
  <c r="BY11" i="1"/>
  <c r="AW12" i="1"/>
  <c r="AX12" i="1"/>
  <c r="AY12" i="1"/>
  <c r="AZ12" i="1"/>
  <c r="BA12" i="1"/>
  <c r="BB12" i="1"/>
  <c r="BC12" i="1"/>
  <c r="BD12" i="1"/>
  <c r="BE12" i="1"/>
  <c r="BF12" i="1"/>
  <c r="BG12" i="1"/>
  <c r="BH12" i="1"/>
  <c r="BI12" i="1"/>
  <c r="BJ12" i="1"/>
  <c r="BK12" i="1"/>
  <c r="BL12" i="1"/>
  <c r="BM12" i="1"/>
  <c r="BN12" i="1"/>
  <c r="BO12" i="1"/>
  <c r="BP12" i="1"/>
  <c r="BQ12" i="1"/>
  <c r="BR12" i="1"/>
  <c r="BS12" i="1"/>
  <c r="BT12" i="1"/>
  <c r="BU12" i="1"/>
  <c r="BV12" i="1"/>
  <c r="BW12" i="1"/>
  <c r="BX12" i="1"/>
  <c r="BY12"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BW13" i="1"/>
  <c r="BX13" i="1"/>
  <c r="BY13" i="1"/>
  <c r="AW14" i="1"/>
  <c r="AX14" i="1"/>
  <c r="AY14" i="1"/>
  <c r="AZ14" i="1"/>
  <c r="BA14" i="1"/>
  <c r="BB14" i="1"/>
  <c r="BC14" i="1"/>
  <c r="BD14" i="1"/>
  <c r="BE14" i="1"/>
  <c r="BF14" i="1"/>
  <c r="BG14" i="1"/>
  <c r="BH14" i="1"/>
  <c r="BI14" i="1"/>
  <c r="BJ14" i="1"/>
  <c r="BK14" i="1"/>
  <c r="BL14" i="1"/>
  <c r="BM14" i="1"/>
  <c r="BN14" i="1"/>
  <c r="BO14" i="1"/>
  <c r="BP14" i="1"/>
  <c r="BQ14" i="1"/>
  <c r="BR14" i="1"/>
  <c r="BS14" i="1"/>
  <c r="BT14" i="1"/>
  <c r="BU14" i="1"/>
  <c r="BV14" i="1"/>
  <c r="BW14" i="1"/>
  <c r="BX14" i="1"/>
  <c r="BY14" i="1"/>
  <c r="AW15" i="1"/>
  <c r="AX15" i="1"/>
  <c r="AY15" i="1"/>
  <c r="AZ15" i="1"/>
  <c r="BA15" i="1"/>
  <c r="BB15" i="1"/>
  <c r="BC15" i="1"/>
  <c r="BD15" i="1"/>
  <c r="BE15" i="1"/>
  <c r="BF15" i="1"/>
  <c r="BG15" i="1"/>
  <c r="BH15" i="1"/>
  <c r="BI15" i="1"/>
  <c r="BJ15" i="1"/>
  <c r="BK15" i="1"/>
  <c r="BL15" i="1"/>
  <c r="BM15" i="1"/>
  <c r="BN15" i="1"/>
  <c r="BO15" i="1"/>
  <c r="BP15" i="1"/>
  <c r="BQ15" i="1"/>
  <c r="BR15" i="1"/>
  <c r="BS15" i="1"/>
  <c r="BT15" i="1"/>
  <c r="BU15" i="1"/>
  <c r="BV15" i="1"/>
  <c r="BW15" i="1"/>
  <c r="BX15" i="1"/>
  <c r="BY15" i="1"/>
  <c r="AW16" i="1"/>
  <c r="AX16" i="1"/>
  <c r="AY16" i="1"/>
  <c r="AZ16" i="1"/>
  <c r="BA16" i="1"/>
  <c r="BB16" i="1"/>
  <c r="BC16" i="1"/>
  <c r="BD16" i="1"/>
  <c r="BE16" i="1"/>
  <c r="BF16" i="1"/>
  <c r="BG16" i="1"/>
  <c r="BH16" i="1"/>
  <c r="BI16" i="1"/>
  <c r="BJ16" i="1"/>
  <c r="BK16" i="1"/>
  <c r="BL16" i="1"/>
  <c r="BM16" i="1"/>
  <c r="BN16" i="1"/>
  <c r="BO16" i="1"/>
  <c r="BP16" i="1"/>
  <c r="BQ16" i="1"/>
  <c r="BR16" i="1"/>
  <c r="BS16" i="1"/>
  <c r="BT16" i="1"/>
  <c r="BU16" i="1"/>
  <c r="BV16" i="1"/>
  <c r="BW16" i="1"/>
  <c r="BX16" i="1"/>
  <c r="BY16" i="1"/>
  <c r="AW17" i="1"/>
  <c r="AX17" i="1"/>
  <c r="AY17" i="1"/>
  <c r="AZ17" i="1"/>
  <c r="BA17" i="1"/>
  <c r="BB17" i="1"/>
  <c r="BC17" i="1"/>
  <c r="BD17" i="1"/>
  <c r="BE17" i="1"/>
  <c r="BF17" i="1"/>
  <c r="BG17" i="1"/>
  <c r="BH17" i="1"/>
  <c r="BI17" i="1"/>
  <c r="BJ17" i="1"/>
  <c r="BK17" i="1"/>
  <c r="BL17" i="1"/>
  <c r="BM17" i="1"/>
  <c r="BN17" i="1"/>
  <c r="BO17" i="1"/>
  <c r="BP17" i="1"/>
  <c r="BQ17" i="1"/>
  <c r="BR17" i="1"/>
  <c r="BS17" i="1"/>
  <c r="BT17" i="1"/>
  <c r="BU17" i="1"/>
  <c r="BV17" i="1"/>
  <c r="BW17" i="1"/>
  <c r="BX17" i="1"/>
  <c r="BY17" i="1"/>
  <c r="AW18" i="1"/>
  <c r="AX18" i="1"/>
  <c r="AY18" i="1"/>
  <c r="AZ18" i="1"/>
  <c r="BA18" i="1"/>
  <c r="BB18" i="1"/>
  <c r="BC18" i="1"/>
  <c r="BD18" i="1"/>
  <c r="BE18" i="1"/>
  <c r="BF18" i="1"/>
  <c r="BG18" i="1"/>
  <c r="BH18" i="1"/>
  <c r="BI18" i="1"/>
  <c r="BJ18" i="1"/>
  <c r="BK18" i="1"/>
  <c r="BL18" i="1"/>
  <c r="BM18" i="1"/>
  <c r="BN18" i="1"/>
  <c r="BO18" i="1"/>
  <c r="BP18" i="1"/>
  <c r="BQ18" i="1"/>
  <c r="BR18" i="1"/>
  <c r="BS18" i="1"/>
  <c r="BT18" i="1"/>
  <c r="BU18" i="1"/>
  <c r="BV18" i="1"/>
  <c r="BW18" i="1"/>
  <c r="BX18" i="1"/>
  <c r="BY18" i="1"/>
  <c r="AW19" i="1"/>
  <c r="AX19" i="1"/>
  <c r="AY19" i="1"/>
  <c r="AZ19" i="1"/>
  <c r="BA19" i="1"/>
  <c r="BB19" i="1"/>
  <c r="BC19" i="1"/>
  <c r="BD19" i="1"/>
  <c r="BE19" i="1"/>
  <c r="BF19" i="1"/>
  <c r="BG19" i="1"/>
  <c r="BH19" i="1"/>
  <c r="BI19" i="1"/>
  <c r="BJ19" i="1"/>
  <c r="BK19" i="1"/>
  <c r="BL19" i="1"/>
  <c r="BM19" i="1"/>
  <c r="BN19" i="1"/>
  <c r="BO19" i="1"/>
  <c r="BP19" i="1"/>
  <c r="BQ19" i="1"/>
  <c r="BR19" i="1"/>
  <c r="BS19" i="1"/>
  <c r="BT19" i="1"/>
  <c r="BU19" i="1"/>
  <c r="BV19" i="1"/>
  <c r="BW19" i="1"/>
  <c r="BX19" i="1"/>
  <c r="BY19" i="1"/>
  <c r="AW20" i="1"/>
  <c r="AX20" i="1"/>
  <c r="AY20" i="1"/>
  <c r="AZ20" i="1"/>
  <c r="BA20" i="1"/>
  <c r="BB20" i="1"/>
  <c r="BC20" i="1"/>
  <c r="BD20" i="1"/>
  <c r="BE20" i="1"/>
  <c r="BF20" i="1"/>
  <c r="BG20" i="1"/>
  <c r="BH20" i="1"/>
  <c r="BI20" i="1"/>
  <c r="BJ20" i="1"/>
  <c r="BK20" i="1"/>
  <c r="BL20" i="1"/>
  <c r="BM20" i="1"/>
  <c r="BN20" i="1"/>
  <c r="BO20" i="1"/>
  <c r="BP20" i="1"/>
  <c r="BQ20" i="1"/>
  <c r="BR20" i="1"/>
  <c r="BS20" i="1"/>
  <c r="BT20" i="1"/>
  <c r="BU20" i="1"/>
  <c r="BV20" i="1"/>
  <c r="BW20" i="1"/>
  <c r="BX20" i="1"/>
  <c r="BY20" i="1"/>
  <c r="AW21" i="1"/>
  <c r="AX21" i="1"/>
  <c r="AY21" i="1"/>
  <c r="AZ21" i="1"/>
  <c r="BA21" i="1"/>
  <c r="BB21" i="1"/>
  <c r="BC21" i="1"/>
  <c r="BD21" i="1"/>
  <c r="BE21" i="1"/>
  <c r="BF21" i="1"/>
  <c r="BG21" i="1"/>
  <c r="BH21" i="1"/>
  <c r="BI21" i="1"/>
  <c r="BJ21" i="1"/>
  <c r="BK21" i="1"/>
  <c r="BL21" i="1"/>
  <c r="BM21" i="1"/>
  <c r="BN21" i="1"/>
  <c r="BO21" i="1"/>
  <c r="BP21" i="1"/>
  <c r="BQ21" i="1"/>
  <c r="BR21" i="1"/>
  <c r="BS21" i="1"/>
  <c r="BT21" i="1"/>
  <c r="BU21" i="1"/>
  <c r="BV21" i="1"/>
  <c r="BW21" i="1"/>
  <c r="BX21" i="1"/>
  <c r="BY21" i="1"/>
  <c r="AW22" i="1"/>
  <c r="AX22" i="1"/>
  <c r="AY22" i="1"/>
  <c r="AZ22" i="1"/>
  <c r="BA22" i="1"/>
  <c r="BB22" i="1"/>
  <c r="BC22" i="1"/>
  <c r="BD22" i="1"/>
  <c r="BE22" i="1"/>
  <c r="BF22" i="1"/>
  <c r="BG22" i="1"/>
  <c r="BH22" i="1"/>
  <c r="BI22" i="1"/>
  <c r="BJ22" i="1"/>
  <c r="BK22" i="1"/>
  <c r="BL22" i="1"/>
  <c r="BM22" i="1"/>
  <c r="BN22" i="1"/>
  <c r="BO22" i="1"/>
  <c r="BP22" i="1"/>
  <c r="BQ22" i="1"/>
  <c r="BR22" i="1"/>
  <c r="BS22" i="1"/>
  <c r="BT22" i="1"/>
  <c r="BU22" i="1"/>
  <c r="BV22" i="1"/>
  <c r="BW22" i="1"/>
  <c r="BX22" i="1"/>
  <c r="BY22" i="1"/>
  <c r="AW23" i="1"/>
  <c r="AX23" i="1"/>
  <c r="AY23" i="1"/>
  <c r="AZ23" i="1"/>
  <c r="BA23" i="1"/>
  <c r="BB23" i="1"/>
  <c r="BC23" i="1"/>
  <c r="BD23" i="1"/>
  <c r="BE23" i="1"/>
  <c r="BF23" i="1"/>
  <c r="BG23" i="1"/>
  <c r="BH23" i="1"/>
  <c r="BI23" i="1"/>
  <c r="BJ23" i="1"/>
  <c r="BK23" i="1"/>
  <c r="BL23" i="1"/>
  <c r="BM23" i="1"/>
  <c r="BN23" i="1"/>
  <c r="BO23" i="1"/>
  <c r="BP23" i="1"/>
  <c r="BQ23" i="1"/>
  <c r="BR23" i="1"/>
  <c r="BS23" i="1"/>
  <c r="BT23" i="1"/>
  <c r="BU23" i="1"/>
  <c r="BV23" i="1"/>
  <c r="BW23" i="1"/>
  <c r="BX23" i="1"/>
  <c r="BY23" i="1"/>
  <c r="AW24" i="1"/>
  <c r="AX24" i="1"/>
  <c r="AY24" i="1"/>
  <c r="AZ24" i="1"/>
  <c r="BA24" i="1"/>
  <c r="BB24" i="1"/>
  <c r="BC24" i="1"/>
  <c r="BD24" i="1"/>
  <c r="BE24" i="1"/>
  <c r="BF24" i="1"/>
  <c r="BG24" i="1"/>
  <c r="BH24" i="1"/>
  <c r="BI24" i="1"/>
  <c r="BJ24" i="1"/>
  <c r="BK24" i="1"/>
  <c r="BL24" i="1"/>
  <c r="BM24" i="1"/>
  <c r="BN24" i="1"/>
  <c r="BO24" i="1"/>
  <c r="BP24" i="1"/>
  <c r="BQ24" i="1"/>
  <c r="BR24" i="1"/>
  <c r="BS24" i="1"/>
  <c r="BT24" i="1"/>
  <c r="BU24" i="1"/>
  <c r="BV24" i="1"/>
  <c r="BW24" i="1"/>
  <c r="BX24" i="1"/>
  <c r="BY24" i="1"/>
  <c r="AW25" i="1"/>
  <c r="AX25" i="1"/>
  <c r="AY25" i="1"/>
  <c r="AZ25" i="1"/>
  <c r="BA25" i="1"/>
  <c r="BB25" i="1"/>
  <c r="BC25" i="1"/>
  <c r="BD25" i="1"/>
  <c r="BE25" i="1"/>
  <c r="BF25" i="1"/>
  <c r="BG25" i="1"/>
  <c r="BH25" i="1"/>
  <c r="BI25" i="1"/>
  <c r="BJ25" i="1"/>
  <c r="BK25" i="1"/>
  <c r="BL25" i="1"/>
  <c r="BM25" i="1"/>
  <c r="BN25" i="1"/>
  <c r="BO25" i="1"/>
  <c r="BP25" i="1"/>
  <c r="BQ25" i="1"/>
  <c r="BR25" i="1"/>
  <c r="BS25" i="1"/>
  <c r="BT25" i="1"/>
  <c r="BU25" i="1"/>
  <c r="BV25" i="1"/>
  <c r="BW25" i="1"/>
  <c r="BX25" i="1"/>
  <c r="BY25" i="1"/>
  <c r="AW26" i="1"/>
  <c r="AX26" i="1"/>
  <c r="AY26" i="1"/>
  <c r="AZ26" i="1"/>
  <c r="BA26" i="1"/>
  <c r="BB26" i="1"/>
  <c r="BC26" i="1"/>
  <c r="BD26" i="1"/>
  <c r="BE26" i="1"/>
  <c r="BF26" i="1"/>
  <c r="BG26" i="1"/>
  <c r="BH26" i="1"/>
  <c r="BI26" i="1"/>
  <c r="BJ26" i="1"/>
  <c r="BK26" i="1"/>
  <c r="BL26" i="1"/>
  <c r="BM26" i="1"/>
  <c r="BN26" i="1"/>
  <c r="BO26" i="1"/>
  <c r="BP26" i="1"/>
  <c r="BQ26" i="1"/>
  <c r="BR26" i="1"/>
  <c r="BS26" i="1"/>
  <c r="BT26" i="1"/>
  <c r="BU26" i="1"/>
  <c r="BV26" i="1"/>
  <c r="BW26" i="1"/>
  <c r="BX26" i="1"/>
  <c r="BY26" i="1"/>
  <c r="AW27" i="1"/>
  <c r="AX27" i="1"/>
  <c r="AY27" i="1"/>
  <c r="AZ27" i="1"/>
  <c r="BA27" i="1"/>
  <c r="BB27" i="1"/>
  <c r="BC27" i="1"/>
  <c r="BD27" i="1"/>
  <c r="BE27" i="1"/>
  <c r="BF27" i="1"/>
  <c r="BG27" i="1"/>
  <c r="BH27" i="1"/>
  <c r="BI27" i="1"/>
  <c r="BJ27" i="1"/>
  <c r="BK27" i="1"/>
  <c r="BL27" i="1"/>
  <c r="BM27" i="1"/>
  <c r="BN27" i="1"/>
  <c r="BO27" i="1"/>
  <c r="BP27" i="1"/>
  <c r="BQ27" i="1"/>
  <c r="BR27" i="1"/>
  <c r="BS27" i="1"/>
  <c r="BT27" i="1"/>
  <c r="BU27" i="1"/>
  <c r="BV27" i="1"/>
  <c r="BW27" i="1"/>
  <c r="BX27" i="1"/>
  <c r="BY27" i="1"/>
  <c r="AW28" i="1"/>
  <c r="AX28" i="1"/>
  <c r="AY28" i="1"/>
  <c r="AZ28" i="1"/>
  <c r="BA28" i="1"/>
  <c r="BB28" i="1"/>
  <c r="BC28" i="1"/>
  <c r="BD28" i="1"/>
  <c r="BE28" i="1"/>
  <c r="BF28" i="1"/>
  <c r="BG28" i="1"/>
  <c r="BH28" i="1"/>
  <c r="BI28" i="1"/>
  <c r="BJ28" i="1"/>
  <c r="BK28" i="1"/>
  <c r="BL28" i="1"/>
  <c r="BM28" i="1"/>
  <c r="BN28" i="1"/>
  <c r="BO28" i="1"/>
  <c r="BP28" i="1"/>
  <c r="BQ28" i="1"/>
  <c r="BR28" i="1"/>
  <c r="BS28" i="1"/>
  <c r="BT28" i="1"/>
  <c r="BU28" i="1"/>
  <c r="BV28" i="1"/>
  <c r="BW28" i="1"/>
  <c r="BX28" i="1"/>
  <c r="BY28" i="1"/>
  <c r="AW29" i="1"/>
  <c r="AX29" i="1"/>
  <c r="AY29" i="1"/>
  <c r="AZ29" i="1"/>
  <c r="BA29" i="1"/>
  <c r="BB29" i="1"/>
  <c r="BC29" i="1"/>
  <c r="BD29" i="1"/>
  <c r="BE29" i="1"/>
  <c r="BF29" i="1"/>
  <c r="BG29" i="1"/>
  <c r="BH29" i="1"/>
  <c r="BI29" i="1"/>
  <c r="BJ29" i="1"/>
  <c r="BK29" i="1"/>
  <c r="BL29" i="1"/>
  <c r="BM29" i="1"/>
  <c r="BN29" i="1"/>
  <c r="BO29" i="1"/>
  <c r="BP29" i="1"/>
  <c r="BQ29" i="1"/>
  <c r="BR29" i="1"/>
  <c r="BS29" i="1"/>
  <c r="BT29" i="1"/>
  <c r="BU29" i="1"/>
  <c r="BV29" i="1"/>
  <c r="BW29" i="1"/>
  <c r="BX29" i="1"/>
  <c r="BY29" i="1"/>
  <c r="AW30" i="1"/>
  <c r="AX30" i="1"/>
  <c r="AY30" i="1"/>
  <c r="AZ30" i="1"/>
  <c r="BA30" i="1"/>
  <c r="BB30" i="1"/>
  <c r="BC30" i="1"/>
  <c r="BD30" i="1"/>
  <c r="BE30" i="1"/>
  <c r="BF30" i="1"/>
  <c r="BG30" i="1"/>
  <c r="BH30" i="1"/>
  <c r="BI30" i="1"/>
  <c r="BJ30" i="1"/>
  <c r="BK30" i="1"/>
  <c r="BL30" i="1"/>
  <c r="BM30" i="1"/>
  <c r="BN30" i="1"/>
  <c r="BO30" i="1"/>
  <c r="BP30" i="1"/>
  <c r="BQ30" i="1"/>
  <c r="BR30" i="1"/>
  <c r="BS30" i="1"/>
  <c r="BT30" i="1"/>
  <c r="BU30" i="1"/>
  <c r="BV30" i="1"/>
  <c r="BW30" i="1"/>
  <c r="BX30" i="1"/>
  <c r="BY30" i="1"/>
  <c r="AW31" i="1"/>
  <c r="AX31" i="1"/>
  <c r="AY31" i="1"/>
  <c r="AZ31" i="1"/>
  <c r="BA31" i="1"/>
  <c r="BB31" i="1"/>
  <c r="BC31" i="1"/>
  <c r="BD31" i="1"/>
  <c r="BE31" i="1"/>
  <c r="BF31" i="1"/>
  <c r="BG31" i="1"/>
  <c r="BH31" i="1"/>
  <c r="BI31" i="1"/>
  <c r="BJ31" i="1"/>
  <c r="BK31" i="1"/>
  <c r="BL31" i="1"/>
  <c r="BM31" i="1"/>
  <c r="BN31" i="1"/>
  <c r="BO31" i="1"/>
  <c r="BP31" i="1"/>
  <c r="BQ31" i="1"/>
  <c r="BR31" i="1"/>
  <c r="BS31" i="1"/>
  <c r="BT31" i="1"/>
  <c r="BU31" i="1"/>
  <c r="BV31" i="1"/>
  <c r="BW31" i="1"/>
  <c r="BX31" i="1"/>
  <c r="BY31" i="1"/>
  <c r="AW32" i="1"/>
  <c r="AX32" i="1"/>
  <c r="AY32" i="1"/>
  <c r="AZ32" i="1"/>
  <c r="BA32" i="1"/>
  <c r="BB32" i="1"/>
  <c r="BC32" i="1"/>
  <c r="BD32" i="1"/>
  <c r="BE32" i="1"/>
  <c r="BF32" i="1"/>
  <c r="BG32" i="1"/>
  <c r="BH32" i="1"/>
  <c r="BI32" i="1"/>
  <c r="BJ32" i="1"/>
  <c r="BK32" i="1"/>
  <c r="BL32" i="1"/>
  <c r="BM32" i="1"/>
  <c r="BN32" i="1"/>
  <c r="BO32" i="1"/>
  <c r="BP32" i="1"/>
  <c r="BQ32" i="1"/>
  <c r="BR32" i="1"/>
  <c r="BS32" i="1"/>
  <c r="BT32" i="1"/>
  <c r="BU32" i="1"/>
  <c r="BV32" i="1"/>
  <c r="BW32" i="1"/>
  <c r="BX32" i="1"/>
  <c r="BY32" i="1"/>
  <c r="AW33" i="1"/>
  <c r="AX33" i="1"/>
  <c r="AY33" i="1"/>
  <c r="AZ33" i="1"/>
  <c r="BA33" i="1"/>
  <c r="BB33" i="1"/>
  <c r="BC33" i="1"/>
  <c r="BD33" i="1"/>
  <c r="BE33" i="1"/>
  <c r="BF33" i="1"/>
  <c r="BG33" i="1"/>
  <c r="BH33" i="1"/>
  <c r="BI33" i="1"/>
  <c r="BJ33" i="1"/>
  <c r="BK33" i="1"/>
  <c r="BL33" i="1"/>
  <c r="BM33" i="1"/>
  <c r="BN33" i="1"/>
  <c r="BO33" i="1"/>
  <c r="BP33" i="1"/>
  <c r="BQ33" i="1"/>
  <c r="BR33" i="1"/>
  <c r="BS33" i="1"/>
  <c r="BT33" i="1"/>
  <c r="BU33" i="1"/>
  <c r="BV33" i="1"/>
  <c r="BW33" i="1"/>
  <c r="BX33" i="1"/>
  <c r="BY33" i="1"/>
  <c r="AW34" i="1"/>
  <c r="AX34" i="1"/>
  <c r="AY34" i="1"/>
  <c r="AZ34" i="1"/>
  <c r="BA34" i="1"/>
  <c r="BB34" i="1"/>
  <c r="BC34" i="1"/>
  <c r="BD34" i="1"/>
  <c r="BE34" i="1"/>
  <c r="BF34" i="1"/>
  <c r="BG34" i="1"/>
  <c r="BH34" i="1"/>
  <c r="BI34" i="1"/>
  <c r="BJ34" i="1"/>
  <c r="BK34" i="1"/>
  <c r="BL34" i="1"/>
  <c r="BM34" i="1"/>
  <c r="BN34" i="1"/>
  <c r="BO34" i="1"/>
  <c r="BP34" i="1"/>
  <c r="BQ34" i="1"/>
  <c r="BR34" i="1"/>
  <c r="BS34" i="1"/>
  <c r="BT34" i="1"/>
  <c r="BU34" i="1"/>
  <c r="BV34" i="1"/>
  <c r="BW34" i="1"/>
  <c r="BX34" i="1"/>
  <c r="BY34" i="1"/>
  <c r="AW35" i="1"/>
  <c r="AX35" i="1"/>
  <c r="AY35" i="1"/>
  <c r="AZ35" i="1"/>
  <c r="BA35" i="1"/>
  <c r="BB35" i="1"/>
  <c r="BC35" i="1"/>
  <c r="BD35" i="1"/>
  <c r="BE35" i="1"/>
  <c r="BF35" i="1"/>
  <c r="BG35" i="1"/>
  <c r="BH35" i="1"/>
  <c r="BI35" i="1"/>
  <c r="BJ35" i="1"/>
  <c r="BK35" i="1"/>
  <c r="BL35" i="1"/>
  <c r="BM35" i="1"/>
  <c r="BN35" i="1"/>
  <c r="BO35" i="1"/>
  <c r="BP35" i="1"/>
  <c r="BQ35" i="1"/>
  <c r="BR35" i="1"/>
  <c r="BS35" i="1"/>
  <c r="BT35" i="1"/>
  <c r="BU35" i="1"/>
  <c r="BV35" i="1"/>
  <c r="BW35" i="1"/>
  <c r="BX35" i="1"/>
  <c r="BY35" i="1"/>
  <c r="AW36" i="1"/>
  <c r="AX36" i="1"/>
  <c r="AY36" i="1"/>
  <c r="AZ36" i="1"/>
  <c r="BA36" i="1"/>
  <c r="BB36" i="1"/>
  <c r="BC36" i="1"/>
  <c r="BD36" i="1"/>
  <c r="BE36" i="1"/>
  <c r="BF36" i="1"/>
  <c r="BG36" i="1"/>
  <c r="BH36" i="1"/>
  <c r="BI36" i="1"/>
  <c r="BJ36" i="1"/>
  <c r="BK36" i="1"/>
  <c r="BL36" i="1"/>
  <c r="BM36" i="1"/>
  <c r="BN36" i="1"/>
  <c r="BO36" i="1"/>
  <c r="BP36" i="1"/>
  <c r="BQ36" i="1"/>
  <c r="BR36" i="1"/>
  <c r="BS36" i="1"/>
  <c r="BT36" i="1"/>
  <c r="BU36" i="1"/>
  <c r="BV36" i="1"/>
  <c r="BW36" i="1"/>
  <c r="BX36" i="1"/>
  <c r="BY36" i="1"/>
  <c r="AW37" i="1"/>
  <c r="AX37" i="1"/>
  <c r="AY37" i="1"/>
  <c r="AZ37" i="1"/>
  <c r="BA37" i="1"/>
  <c r="BB37" i="1"/>
  <c r="BC37" i="1"/>
  <c r="BD37" i="1"/>
  <c r="BE37" i="1"/>
  <c r="BF37" i="1"/>
  <c r="BG37" i="1"/>
  <c r="BH37" i="1"/>
  <c r="BI37" i="1"/>
  <c r="BJ37" i="1"/>
  <c r="BK37" i="1"/>
  <c r="BL37" i="1"/>
  <c r="BM37" i="1"/>
  <c r="BN37" i="1"/>
  <c r="BO37" i="1"/>
  <c r="BP37" i="1"/>
  <c r="BQ37" i="1"/>
  <c r="BR37" i="1"/>
  <c r="BS37" i="1"/>
  <c r="BT37" i="1"/>
  <c r="BU37" i="1"/>
  <c r="BV37" i="1"/>
  <c r="BW37" i="1"/>
  <c r="BX37" i="1"/>
  <c r="BY37" i="1"/>
  <c r="AW38" i="1"/>
  <c r="AX38" i="1"/>
  <c r="AY38" i="1"/>
  <c r="AZ38" i="1"/>
  <c r="BA38" i="1"/>
  <c r="BB38" i="1"/>
  <c r="BC38" i="1"/>
  <c r="BD38" i="1"/>
  <c r="BE38" i="1"/>
  <c r="BF38" i="1"/>
  <c r="BG38" i="1"/>
  <c r="BH38" i="1"/>
  <c r="BI38" i="1"/>
  <c r="BJ38" i="1"/>
  <c r="BK38" i="1"/>
  <c r="BL38" i="1"/>
  <c r="BM38" i="1"/>
  <c r="BN38" i="1"/>
  <c r="BO38" i="1"/>
  <c r="BP38" i="1"/>
  <c r="BQ38" i="1"/>
  <c r="BR38" i="1"/>
  <c r="BS38" i="1"/>
  <c r="BT38" i="1"/>
  <c r="BU38" i="1"/>
  <c r="BV38" i="1"/>
  <c r="BW38" i="1"/>
  <c r="BX38" i="1"/>
  <c r="BY38" i="1"/>
  <c r="AW39" i="1"/>
  <c r="AX39" i="1"/>
  <c r="AY39" i="1"/>
  <c r="AZ39" i="1"/>
  <c r="BA39" i="1"/>
  <c r="BB39" i="1"/>
  <c r="BC39" i="1"/>
  <c r="BD39" i="1"/>
  <c r="BE39" i="1"/>
  <c r="BF39" i="1"/>
  <c r="BG39" i="1"/>
  <c r="BH39" i="1"/>
  <c r="BI39" i="1"/>
  <c r="BJ39" i="1"/>
  <c r="BK39" i="1"/>
  <c r="BL39" i="1"/>
  <c r="BM39" i="1"/>
  <c r="BN39" i="1"/>
  <c r="BO39" i="1"/>
  <c r="BP39" i="1"/>
  <c r="BQ39" i="1"/>
  <c r="BR39" i="1"/>
  <c r="BS39" i="1"/>
  <c r="BT39" i="1"/>
  <c r="BU39" i="1"/>
  <c r="BV39" i="1"/>
  <c r="BW39" i="1"/>
  <c r="BX39" i="1"/>
  <c r="BY39" i="1"/>
  <c r="AW40" i="1"/>
  <c r="AX40" i="1"/>
  <c r="AY40" i="1"/>
  <c r="AZ40" i="1"/>
  <c r="BA40" i="1"/>
  <c r="BB40" i="1"/>
  <c r="BC40" i="1"/>
  <c r="BD40" i="1"/>
  <c r="BE40" i="1"/>
  <c r="BF40" i="1"/>
  <c r="BG40" i="1"/>
  <c r="BH40" i="1"/>
  <c r="BI40" i="1"/>
  <c r="BJ40" i="1"/>
  <c r="BK40" i="1"/>
  <c r="BL40" i="1"/>
  <c r="BM40" i="1"/>
  <c r="BN40" i="1"/>
  <c r="BO40" i="1"/>
  <c r="BP40" i="1"/>
  <c r="BQ40" i="1"/>
  <c r="BR40" i="1"/>
  <c r="BS40" i="1"/>
  <c r="BT40" i="1"/>
  <c r="BU40" i="1"/>
  <c r="BV40" i="1"/>
  <c r="BW40" i="1"/>
  <c r="BX40" i="1"/>
  <c r="BY40" i="1"/>
  <c r="AW41" i="1"/>
  <c r="AX41" i="1"/>
  <c r="AY41" i="1"/>
  <c r="AZ41" i="1"/>
  <c r="BA41" i="1"/>
  <c r="BB41" i="1"/>
  <c r="BC41" i="1"/>
  <c r="BD41" i="1"/>
  <c r="BE41" i="1"/>
  <c r="BF41" i="1"/>
  <c r="BG41" i="1"/>
  <c r="BH41" i="1"/>
  <c r="BI41" i="1"/>
  <c r="BJ41" i="1"/>
  <c r="BK41" i="1"/>
  <c r="BL41" i="1"/>
  <c r="BM41" i="1"/>
  <c r="BN41" i="1"/>
  <c r="BO41" i="1"/>
  <c r="BP41" i="1"/>
  <c r="BQ41" i="1"/>
  <c r="BR41" i="1"/>
  <c r="BS41" i="1"/>
  <c r="BT41" i="1"/>
  <c r="BU41" i="1"/>
  <c r="BV41" i="1"/>
  <c r="BW41" i="1"/>
  <c r="BX41" i="1"/>
  <c r="BY41" i="1"/>
  <c r="AW42" i="1"/>
  <c r="AX42" i="1"/>
  <c r="AY42" i="1"/>
  <c r="AZ42" i="1"/>
  <c r="BA42" i="1"/>
  <c r="BB42" i="1"/>
  <c r="BC42" i="1"/>
  <c r="BD42" i="1"/>
  <c r="BE42" i="1"/>
  <c r="BF42" i="1"/>
  <c r="BG42" i="1"/>
  <c r="BH42" i="1"/>
  <c r="BI42" i="1"/>
  <c r="BJ42" i="1"/>
  <c r="BK42" i="1"/>
  <c r="BL42" i="1"/>
  <c r="BM42" i="1"/>
  <c r="BN42" i="1"/>
  <c r="BO42" i="1"/>
  <c r="BP42" i="1"/>
  <c r="BQ42" i="1"/>
  <c r="BR42" i="1"/>
  <c r="BS42" i="1"/>
  <c r="BT42" i="1"/>
  <c r="BU42" i="1"/>
  <c r="BV42" i="1"/>
  <c r="BW42" i="1"/>
  <c r="BX42" i="1"/>
  <c r="BY42" i="1"/>
  <c r="AW43" i="1"/>
  <c r="AX43" i="1"/>
  <c r="AY43" i="1"/>
  <c r="AZ43" i="1"/>
  <c r="BA43" i="1"/>
  <c r="BB43" i="1"/>
  <c r="BC43" i="1"/>
  <c r="BD43" i="1"/>
  <c r="BE43" i="1"/>
  <c r="BF43" i="1"/>
  <c r="BG43" i="1"/>
  <c r="BH43" i="1"/>
  <c r="BI43" i="1"/>
  <c r="BJ43" i="1"/>
  <c r="BK43" i="1"/>
  <c r="BL43" i="1"/>
  <c r="BM43" i="1"/>
  <c r="BN43" i="1"/>
  <c r="BO43" i="1"/>
  <c r="BP43" i="1"/>
  <c r="BQ43" i="1"/>
  <c r="BR43" i="1"/>
  <c r="BS43" i="1"/>
  <c r="BT43" i="1"/>
  <c r="BU43" i="1"/>
  <c r="BV43" i="1"/>
  <c r="BW43" i="1"/>
  <c r="BX43" i="1"/>
  <c r="BY43" i="1"/>
  <c r="AW44" i="1"/>
  <c r="AX44" i="1"/>
  <c r="AY44" i="1"/>
  <c r="AZ44" i="1"/>
  <c r="BA44" i="1"/>
  <c r="BB44" i="1"/>
  <c r="BC44" i="1"/>
  <c r="BD44" i="1"/>
  <c r="BE44" i="1"/>
  <c r="BF44" i="1"/>
  <c r="BG44" i="1"/>
  <c r="BH44" i="1"/>
  <c r="BI44" i="1"/>
  <c r="BJ44" i="1"/>
  <c r="BK44" i="1"/>
  <c r="BL44" i="1"/>
  <c r="BM44" i="1"/>
  <c r="BN44" i="1"/>
  <c r="BO44" i="1"/>
  <c r="BP44" i="1"/>
  <c r="BQ44" i="1"/>
  <c r="BR44" i="1"/>
  <c r="BS44" i="1"/>
  <c r="BT44" i="1"/>
  <c r="BU44" i="1"/>
  <c r="BV44" i="1"/>
  <c r="BW44" i="1"/>
  <c r="BX44" i="1"/>
  <c r="BY44" i="1"/>
  <c r="AW45" i="1"/>
  <c r="AX45" i="1"/>
  <c r="AY45" i="1"/>
  <c r="AZ45" i="1"/>
  <c r="BA45" i="1"/>
  <c r="BB45" i="1"/>
  <c r="BC45" i="1"/>
  <c r="BD45" i="1"/>
  <c r="BE45" i="1"/>
  <c r="BF45" i="1"/>
  <c r="BG45" i="1"/>
  <c r="BH45" i="1"/>
  <c r="BI45" i="1"/>
  <c r="BJ45" i="1"/>
  <c r="BK45" i="1"/>
  <c r="BL45" i="1"/>
  <c r="BM45" i="1"/>
  <c r="BN45" i="1"/>
  <c r="BO45" i="1"/>
  <c r="BP45" i="1"/>
  <c r="BQ45" i="1"/>
  <c r="BR45" i="1"/>
  <c r="BS45" i="1"/>
  <c r="BT45" i="1"/>
  <c r="BU45" i="1"/>
  <c r="BV45" i="1"/>
  <c r="BW45" i="1"/>
  <c r="BX45" i="1"/>
  <c r="BY45" i="1"/>
  <c r="AW46" i="1"/>
  <c r="AX46" i="1"/>
  <c r="AY46" i="1"/>
  <c r="AZ46" i="1"/>
  <c r="BA46" i="1"/>
  <c r="BB46" i="1"/>
  <c r="BC46" i="1"/>
  <c r="BD46" i="1"/>
  <c r="BE46" i="1"/>
  <c r="BF46" i="1"/>
  <c r="BG46" i="1"/>
  <c r="BH46" i="1"/>
  <c r="BI46" i="1"/>
  <c r="BJ46" i="1"/>
  <c r="BK46" i="1"/>
  <c r="BL46" i="1"/>
  <c r="BM46" i="1"/>
  <c r="BN46" i="1"/>
  <c r="BO46" i="1"/>
  <c r="BP46" i="1"/>
  <c r="BQ46" i="1"/>
  <c r="BR46" i="1"/>
  <c r="BS46" i="1"/>
  <c r="BT46" i="1"/>
  <c r="BU46" i="1"/>
  <c r="BV46" i="1"/>
  <c r="BW46" i="1"/>
  <c r="BX46" i="1"/>
  <c r="BY46" i="1"/>
  <c r="AW47" i="1"/>
  <c r="AX47" i="1"/>
  <c r="AY47" i="1"/>
  <c r="AZ47" i="1"/>
  <c r="BA47" i="1"/>
  <c r="BB47" i="1"/>
  <c r="BC47" i="1"/>
  <c r="BD47" i="1"/>
  <c r="BE47" i="1"/>
  <c r="BF47" i="1"/>
  <c r="BG47" i="1"/>
  <c r="BH47" i="1"/>
  <c r="BI47" i="1"/>
  <c r="BJ47" i="1"/>
  <c r="BK47" i="1"/>
  <c r="BL47" i="1"/>
  <c r="BM47" i="1"/>
  <c r="BN47" i="1"/>
  <c r="BO47" i="1"/>
  <c r="BP47" i="1"/>
  <c r="BQ47" i="1"/>
  <c r="BR47" i="1"/>
  <c r="BS47" i="1"/>
  <c r="BT47" i="1"/>
  <c r="BU47" i="1"/>
  <c r="BV47" i="1"/>
  <c r="BW47" i="1"/>
  <c r="BX47" i="1"/>
  <c r="BY47" i="1"/>
  <c r="AW48" i="1"/>
  <c r="AX48" i="1"/>
  <c r="AY48" i="1"/>
  <c r="AZ48" i="1"/>
  <c r="BA48" i="1"/>
  <c r="BB48" i="1"/>
  <c r="BC48" i="1"/>
  <c r="BD48" i="1"/>
  <c r="BE48" i="1"/>
  <c r="BF48" i="1"/>
  <c r="BG48" i="1"/>
  <c r="BH48" i="1"/>
  <c r="BI48" i="1"/>
  <c r="BJ48" i="1"/>
  <c r="BK48" i="1"/>
  <c r="BL48" i="1"/>
  <c r="BM48" i="1"/>
  <c r="BN48" i="1"/>
  <c r="BO48" i="1"/>
  <c r="BP48" i="1"/>
  <c r="BQ48" i="1"/>
  <c r="BR48" i="1"/>
  <c r="BS48" i="1"/>
  <c r="BT48" i="1"/>
  <c r="BU48" i="1"/>
  <c r="BV48" i="1"/>
  <c r="BW48" i="1"/>
  <c r="BX48" i="1"/>
  <c r="BY48" i="1"/>
  <c r="AW49" i="1"/>
  <c r="AX49" i="1"/>
  <c r="AY49" i="1"/>
  <c r="AZ49" i="1"/>
  <c r="BA49" i="1"/>
  <c r="BB49" i="1"/>
  <c r="BC49" i="1"/>
  <c r="BD49" i="1"/>
  <c r="BE49" i="1"/>
  <c r="BF49" i="1"/>
  <c r="BG49" i="1"/>
  <c r="BH49" i="1"/>
  <c r="BI49" i="1"/>
  <c r="BJ49" i="1"/>
  <c r="BK49" i="1"/>
  <c r="BL49" i="1"/>
  <c r="BM49" i="1"/>
  <c r="BN49" i="1"/>
  <c r="BO49" i="1"/>
  <c r="BP49" i="1"/>
  <c r="BQ49" i="1"/>
  <c r="BR49" i="1"/>
  <c r="BS49" i="1"/>
  <c r="BT49" i="1"/>
  <c r="BU49" i="1"/>
  <c r="BV49" i="1"/>
  <c r="BW49" i="1"/>
  <c r="BX49" i="1"/>
  <c r="BY49" i="1"/>
  <c r="AW50" i="1"/>
  <c r="AX50" i="1"/>
  <c r="AY50" i="1"/>
  <c r="AZ50" i="1"/>
  <c r="BA50" i="1"/>
  <c r="BB50" i="1"/>
  <c r="BC50" i="1"/>
  <c r="BD50" i="1"/>
  <c r="BE50" i="1"/>
  <c r="BF50" i="1"/>
  <c r="BG50" i="1"/>
  <c r="BH50" i="1"/>
  <c r="BI50" i="1"/>
  <c r="BJ50" i="1"/>
  <c r="BK50" i="1"/>
  <c r="BL50" i="1"/>
  <c r="BM50" i="1"/>
  <c r="BN50" i="1"/>
  <c r="BO50" i="1"/>
  <c r="BP50" i="1"/>
  <c r="BQ50" i="1"/>
  <c r="BR50" i="1"/>
  <c r="BS50" i="1"/>
  <c r="BT50" i="1"/>
  <c r="BU50" i="1"/>
  <c r="BV50" i="1"/>
  <c r="BW50" i="1"/>
  <c r="BX50" i="1"/>
  <c r="BY50" i="1"/>
  <c r="AW51" i="1"/>
  <c r="AX51" i="1"/>
  <c r="AY51" i="1"/>
  <c r="AZ51" i="1"/>
  <c r="BA51" i="1"/>
  <c r="BB51" i="1"/>
  <c r="BC51" i="1"/>
  <c r="BD51" i="1"/>
  <c r="BE51" i="1"/>
  <c r="BF51" i="1"/>
  <c r="BG51" i="1"/>
  <c r="BH51" i="1"/>
  <c r="BI51" i="1"/>
  <c r="BJ51" i="1"/>
  <c r="BK51" i="1"/>
  <c r="BL51" i="1"/>
  <c r="BM51" i="1"/>
  <c r="BN51" i="1"/>
  <c r="BO51" i="1"/>
  <c r="BP51" i="1"/>
  <c r="BQ51" i="1"/>
  <c r="BR51" i="1"/>
  <c r="BS51" i="1"/>
  <c r="BT51" i="1"/>
  <c r="BU51" i="1"/>
  <c r="BV51" i="1"/>
  <c r="BW51" i="1"/>
  <c r="BX51" i="1"/>
  <c r="BY51" i="1"/>
  <c r="AW52" i="1"/>
  <c r="AX52" i="1"/>
  <c r="AY52" i="1"/>
  <c r="AZ52" i="1"/>
  <c r="BA52" i="1"/>
  <c r="BB52" i="1"/>
  <c r="BC52" i="1"/>
  <c r="BD52" i="1"/>
  <c r="BE52" i="1"/>
  <c r="BF52" i="1"/>
  <c r="BG52" i="1"/>
  <c r="BH52" i="1"/>
  <c r="BI52" i="1"/>
  <c r="BJ52" i="1"/>
  <c r="BK52" i="1"/>
  <c r="BL52" i="1"/>
  <c r="BM52" i="1"/>
  <c r="BN52" i="1"/>
  <c r="BO52" i="1"/>
  <c r="BP52" i="1"/>
  <c r="BQ52" i="1"/>
  <c r="BR52" i="1"/>
  <c r="BS52" i="1"/>
  <c r="BT52" i="1"/>
  <c r="BU52" i="1"/>
  <c r="BV52" i="1"/>
  <c r="BW52" i="1"/>
  <c r="BX52" i="1"/>
  <c r="BY52" i="1"/>
  <c r="AW53" i="1"/>
  <c r="AX53" i="1"/>
  <c r="AY53" i="1"/>
  <c r="AZ53" i="1"/>
  <c r="BA53" i="1"/>
  <c r="BB53" i="1"/>
  <c r="BC53" i="1"/>
  <c r="BD53" i="1"/>
  <c r="BE53" i="1"/>
  <c r="BF53" i="1"/>
  <c r="BG53" i="1"/>
  <c r="BH53" i="1"/>
  <c r="BI53" i="1"/>
  <c r="BJ53" i="1"/>
  <c r="BK53" i="1"/>
  <c r="BL53" i="1"/>
  <c r="BM53" i="1"/>
  <c r="BN53" i="1"/>
  <c r="BO53" i="1"/>
  <c r="BP53" i="1"/>
  <c r="BQ53" i="1"/>
  <c r="BR53" i="1"/>
  <c r="BS53" i="1"/>
  <c r="BT53" i="1"/>
  <c r="BU53" i="1"/>
  <c r="BV53" i="1"/>
  <c r="BW53" i="1"/>
  <c r="BX53" i="1"/>
  <c r="BY53" i="1"/>
  <c r="AW54" i="1"/>
  <c r="AX54" i="1"/>
  <c r="AY54" i="1"/>
  <c r="AZ54" i="1"/>
  <c r="BA54" i="1"/>
  <c r="BB54" i="1"/>
  <c r="BC54" i="1"/>
  <c r="BD54" i="1"/>
  <c r="BE54" i="1"/>
  <c r="BF54" i="1"/>
  <c r="BG54" i="1"/>
  <c r="BH54" i="1"/>
  <c r="BI54" i="1"/>
  <c r="BJ54" i="1"/>
  <c r="BK54" i="1"/>
  <c r="BL54" i="1"/>
  <c r="BM54" i="1"/>
  <c r="BN54" i="1"/>
  <c r="BO54" i="1"/>
  <c r="BP54" i="1"/>
  <c r="BQ54" i="1"/>
  <c r="BR54" i="1"/>
  <c r="BS54" i="1"/>
  <c r="BT54" i="1"/>
  <c r="BU54" i="1"/>
  <c r="BV54" i="1"/>
  <c r="BW54" i="1"/>
  <c r="BX54" i="1"/>
  <c r="BY54" i="1"/>
  <c r="AW55" i="1"/>
  <c r="AX55" i="1"/>
  <c r="AY55" i="1"/>
  <c r="AZ55" i="1"/>
  <c r="BA55" i="1"/>
  <c r="BB55" i="1"/>
  <c r="BC55" i="1"/>
  <c r="BD55" i="1"/>
  <c r="BE55" i="1"/>
  <c r="BF55" i="1"/>
  <c r="BG55" i="1"/>
  <c r="BH55" i="1"/>
  <c r="BI55" i="1"/>
  <c r="BJ55" i="1"/>
  <c r="BK55" i="1"/>
  <c r="BL55" i="1"/>
  <c r="BM55" i="1"/>
  <c r="BN55" i="1"/>
  <c r="BO55" i="1"/>
  <c r="BP55" i="1"/>
  <c r="BQ55" i="1"/>
  <c r="BR55" i="1"/>
  <c r="BS55" i="1"/>
  <c r="BT55" i="1"/>
  <c r="BU55" i="1"/>
  <c r="BV55" i="1"/>
  <c r="BW55" i="1"/>
  <c r="BX55" i="1"/>
  <c r="BY55" i="1"/>
  <c r="AW56" i="1"/>
  <c r="AX56" i="1"/>
  <c r="AY56" i="1"/>
  <c r="AZ56" i="1"/>
  <c r="BA56" i="1"/>
  <c r="BB56" i="1"/>
  <c r="BC56" i="1"/>
  <c r="BD56" i="1"/>
  <c r="BE56" i="1"/>
  <c r="BF56" i="1"/>
  <c r="BG56" i="1"/>
  <c r="BH56" i="1"/>
  <c r="BI56" i="1"/>
  <c r="BJ56" i="1"/>
  <c r="BK56" i="1"/>
  <c r="BL56" i="1"/>
  <c r="BM56" i="1"/>
  <c r="BN56" i="1"/>
  <c r="BO56" i="1"/>
  <c r="BP56" i="1"/>
  <c r="BQ56" i="1"/>
  <c r="BR56" i="1"/>
  <c r="BS56" i="1"/>
  <c r="BT56" i="1"/>
  <c r="BU56" i="1"/>
  <c r="BV56" i="1"/>
  <c r="BW56" i="1"/>
  <c r="BX56" i="1"/>
  <c r="BY56" i="1"/>
  <c r="AW57" i="1"/>
  <c r="AX57" i="1"/>
  <c r="AY57" i="1"/>
  <c r="AZ57" i="1"/>
  <c r="BA57" i="1"/>
  <c r="BB57" i="1"/>
  <c r="BC57" i="1"/>
  <c r="BD57" i="1"/>
  <c r="BE57" i="1"/>
  <c r="BF57" i="1"/>
  <c r="BG57" i="1"/>
  <c r="BH57" i="1"/>
  <c r="BI57" i="1"/>
  <c r="BJ57" i="1"/>
  <c r="BK57" i="1"/>
  <c r="BL57" i="1"/>
  <c r="BM57" i="1"/>
  <c r="BN57" i="1"/>
  <c r="BO57" i="1"/>
  <c r="BP57" i="1"/>
  <c r="BQ57" i="1"/>
  <c r="BR57" i="1"/>
  <c r="BS57" i="1"/>
  <c r="BT57" i="1"/>
  <c r="BU57" i="1"/>
  <c r="BV57" i="1"/>
  <c r="BW57" i="1"/>
  <c r="BX57" i="1"/>
  <c r="BY57" i="1"/>
  <c r="AW58" i="1"/>
  <c r="AX58" i="1"/>
  <c r="AY58" i="1"/>
  <c r="AZ58" i="1"/>
  <c r="BA58" i="1"/>
  <c r="BB58" i="1"/>
  <c r="BC58" i="1"/>
  <c r="BD58" i="1"/>
  <c r="BE58" i="1"/>
  <c r="BF58" i="1"/>
  <c r="BG58" i="1"/>
  <c r="BH58" i="1"/>
  <c r="BI58" i="1"/>
  <c r="BJ58" i="1"/>
  <c r="BK58" i="1"/>
  <c r="BL58" i="1"/>
  <c r="BM58" i="1"/>
  <c r="BN58" i="1"/>
  <c r="BO58" i="1"/>
  <c r="BP58" i="1"/>
  <c r="BQ58" i="1"/>
  <c r="BR58" i="1"/>
  <c r="BS58" i="1"/>
  <c r="BT58" i="1"/>
  <c r="BU58" i="1"/>
  <c r="BV58" i="1"/>
  <c r="BW58" i="1"/>
  <c r="BX58" i="1"/>
  <c r="BY58" i="1"/>
  <c r="AW59" i="1"/>
  <c r="AX59" i="1"/>
  <c r="AY59" i="1"/>
  <c r="AZ59" i="1"/>
  <c r="BA59" i="1"/>
  <c r="BB59" i="1"/>
  <c r="BC59" i="1"/>
  <c r="BD59" i="1"/>
  <c r="BE59" i="1"/>
  <c r="BF59" i="1"/>
  <c r="BG59" i="1"/>
  <c r="BH59" i="1"/>
  <c r="BI59" i="1"/>
  <c r="BJ59" i="1"/>
  <c r="BK59" i="1"/>
  <c r="BL59" i="1"/>
  <c r="BM59" i="1"/>
  <c r="BN59" i="1"/>
  <c r="BO59" i="1"/>
  <c r="BP59" i="1"/>
  <c r="BQ59" i="1"/>
  <c r="BR59" i="1"/>
  <c r="BS59" i="1"/>
  <c r="BT59" i="1"/>
  <c r="BU59" i="1"/>
  <c r="BV59" i="1"/>
  <c r="BW59" i="1"/>
  <c r="BX59" i="1"/>
  <c r="BY59" i="1"/>
  <c r="AW60" i="1"/>
  <c r="AX60" i="1"/>
  <c r="AY60" i="1"/>
  <c r="AZ60" i="1"/>
  <c r="BA60" i="1"/>
  <c r="BB60" i="1"/>
  <c r="BC60" i="1"/>
  <c r="BD60" i="1"/>
  <c r="BE60" i="1"/>
  <c r="BF60" i="1"/>
  <c r="BG60" i="1"/>
  <c r="BH60" i="1"/>
  <c r="BI60" i="1"/>
  <c r="BJ60" i="1"/>
  <c r="BK60" i="1"/>
  <c r="BL60" i="1"/>
  <c r="BM60" i="1"/>
  <c r="BN60" i="1"/>
  <c r="BO60" i="1"/>
  <c r="BP60" i="1"/>
  <c r="BQ60" i="1"/>
  <c r="BR60" i="1"/>
  <c r="BS60" i="1"/>
  <c r="BT60" i="1"/>
  <c r="BU60" i="1"/>
  <c r="BV60" i="1"/>
  <c r="BW60" i="1"/>
  <c r="BX60" i="1"/>
  <c r="BY60" i="1"/>
  <c r="AW61" i="1"/>
  <c r="AX61" i="1"/>
  <c r="AY61" i="1"/>
  <c r="AZ61" i="1"/>
  <c r="BA61" i="1"/>
  <c r="BB61" i="1"/>
  <c r="BC61" i="1"/>
  <c r="BD61" i="1"/>
  <c r="BE61" i="1"/>
  <c r="BF61" i="1"/>
  <c r="BG61" i="1"/>
  <c r="BH61" i="1"/>
  <c r="BI61" i="1"/>
  <c r="BJ61" i="1"/>
  <c r="BK61" i="1"/>
  <c r="BL61" i="1"/>
  <c r="BM61" i="1"/>
  <c r="BN61" i="1"/>
  <c r="BO61" i="1"/>
  <c r="BP61" i="1"/>
  <c r="BQ61" i="1"/>
  <c r="BR61" i="1"/>
  <c r="BS61" i="1"/>
  <c r="BT61" i="1"/>
  <c r="BU61" i="1"/>
  <c r="BV61" i="1"/>
  <c r="BW61" i="1"/>
  <c r="BX61" i="1"/>
  <c r="BY61" i="1"/>
  <c r="AW62" i="1"/>
  <c r="AX62" i="1"/>
  <c r="AY62" i="1"/>
  <c r="AZ62" i="1"/>
  <c r="BA62" i="1"/>
  <c r="BB62" i="1"/>
  <c r="BC62" i="1"/>
  <c r="BD62" i="1"/>
  <c r="BE62" i="1"/>
  <c r="BF62" i="1"/>
  <c r="BG62" i="1"/>
  <c r="BH62" i="1"/>
  <c r="BI62" i="1"/>
  <c r="BJ62" i="1"/>
  <c r="BK62" i="1"/>
  <c r="BL62" i="1"/>
  <c r="BM62" i="1"/>
  <c r="BN62" i="1"/>
  <c r="BO62" i="1"/>
  <c r="BP62" i="1"/>
  <c r="BQ62" i="1"/>
  <c r="BR62" i="1"/>
  <c r="BS62" i="1"/>
  <c r="BT62" i="1"/>
  <c r="BU62" i="1"/>
  <c r="BV62" i="1"/>
  <c r="BW62" i="1"/>
  <c r="BX62" i="1"/>
  <c r="BY62" i="1"/>
  <c r="AW63" i="1"/>
  <c r="AX63" i="1"/>
  <c r="AY63" i="1"/>
  <c r="AZ63" i="1"/>
  <c r="BA63" i="1"/>
  <c r="BB63" i="1"/>
  <c r="BC63" i="1"/>
  <c r="BD63" i="1"/>
  <c r="BE63" i="1"/>
  <c r="BF63" i="1"/>
  <c r="BG63" i="1"/>
  <c r="BH63" i="1"/>
  <c r="BI63" i="1"/>
  <c r="BJ63" i="1"/>
  <c r="BK63" i="1"/>
  <c r="BL63" i="1"/>
  <c r="BM63" i="1"/>
  <c r="BN63" i="1"/>
  <c r="BO63" i="1"/>
  <c r="BP63" i="1"/>
  <c r="BQ63" i="1"/>
  <c r="BR63" i="1"/>
  <c r="BS63" i="1"/>
  <c r="BT63" i="1"/>
  <c r="BU63" i="1"/>
  <c r="BV63" i="1"/>
  <c r="BW63" i="1"/>
  <c r="BX63" i="1"/>
  <c r="BY63" i="1"/>
  <c r="AW64" i="1"/>
  <c r="AX64" i="1"/>
  <c r="AY64" i="1"/>
  <c r="AZ64" i="1"/>
  <c r="BA64" i="1"/>
  <c r="BB64" i="1"/>
  <c r="BC64" i="1"/>
  <c r="BD64" i="1"/>
  <c r="BE64" i="1"/>
  <c r="BF64" i="1"/>
  <c r="BG64" i="1"/>
  <c r="BH64" i="1"/>
  <c r="BI64" i="1"/>
  <c r="BJ64" i="1"/>
  <c r="BK64" i="1"/>
  <c r="BL64" i="1"/>
  <c r="BM64" i="1"/>
  <c r="BN64" i="1"/>
  <c r="BO64" i="1"/>
  <c r="BP64" i="1"/>
  <c r="BQ64" i="1"/>
  <c r="BR64" i="1"/>
  <c r="BS64" i="1"/>
  <c r="BT64" i="1"/>
  <c r="BU64" i="1"/>
  <c r="BV64" i="1"/>
  <c r="BW64" i="1"/>
  <c r="BX64" i="1"/>
  <c r="BY64" i="1"/>
  <c r="AW65" i="1"/>
  <c r="AX65" i="1"/>
  <c r="AY65" i="1"/>
  <c r="AZ65" i="1"/>
  <c r="BA65" i="1"/>
  <c r="BB65" i="1"/>
  <c r="BC65" i="1"/>
  <c r="BD65" i="1"/>
  <c r="BE65" i="1"/>
  <c r="BF65" i="1"/>
  <c r="BG65" i="1"/>
  <c r="BH65" i="1"/>
  <c r="BI65" i="1"/>
  <c r="BJ65" i="1"/>
  <c r="BK65" i="1"/>
  <c r="BL65" i="1"/>
  <c r="BM65" i="1"/>
  <c r="BN65" i="1"/>
  <c r="BO65" i="1"/>
  <c r="BP65" i="1"/>
  <c r="BQ65" i="1"/>
  <c r="BR65" i="1"/>
  <c r="BS65" i="1"/>
  <c r="BT65" i="1"/>
  <c r="BU65" i="1"/>
  <c r="BV65" i="1"/>
  <c r="BW65" i="1"/>
  <c r="BX65" i="1"/>
  <c r="BY65" i="1"/>
  <c r="AW66" i="1"/>
  <c r="AX66" i="1"/>
  <c r="AY66" i="1"/>
  <c r="AZ66" i="1"/>
  <c r="BA66" i="1"/>
  <c r="BB66" i="1"/>
  <c r="BC66" i="1"/>
  <c r="BD66" i="1"/>
  <c r="BE66" i="1"/>
  <c r="BF66" i="1"/>
  <c r="BG66" i="1"/>
  <c r="BH66" i="1"/>
  <c r="BI66" i="1"/>
  <c r="BJ66" i="1"/>
  <c r="BK66" i="1"/>
  <c r="BL66" i="1"/>
  <c r="BM66" i="1"/>
  <c r="BN66" i="1"/>
  <c r="BO66" i="1"/>
  <c r="BP66" i="1"/>
  <c r="BQ66" i="1"/>
  <c r="BR66" i="1"/>
  <c r="BS66" i="1"/>
  <c r="BT66" i="1"/>
  <c r="BU66" i="1"/>
  <c r="BV66" i="1"/>
  <c r="BW66" i="1"/>
  <c r="BX66" i="1"/>
  <c r="BY66" i="1"/>
  <c r="AW67" i="1"/>
  <c r="AX67" i="1"/>
  <c r="AY67" i="1"/>
  <c r="AZ67" i="1"/>
  <c r="BA67" i="1"/>
  <c r="BB67" i="1"/>
  <c r="BC67" i="1"/>
  <c r="BD67" i="1"/>
  <c r="BE67" i="1"/>
  <c r="BF67" i="1"/>
  <c r="BG67" i="1"/>
  <c r="BH67" i="1"/>
  <c r="BI67" i="1"/>
  <c r="BJ67" i="1"/>
  <c r="BK67" i="1"/>
  <c r="BL67" i="1"/>
  <c r="BM67" i="1"/>
  <c r="BN67" i="1"/>
  <c r="BO67" i="1"/>
  <c r="BP67" i="1"/>
  <c r="BQ67" i="1"/>
  <c r="BR67" i="1"/>
  <c r="BS67" i="1"/>
  <c r="BT67" i="1"/>
  <c r="BU67" i="1"/>
  <c r="BV67" i="1"/>
  <c r="BW67" i="1"/>
  <c r="BX67" i="1"/>
  <c r="BY67" i="1"/>
  <c r="AW68" i="1"/>
  <c r="AX68" i="1"/>
  <c r="AY68" i="1"/>
  <c r="AZ68" i="1"/>
  <c r="BA68" i="1"/>
  <c r="BB68" i="1"/>
  <c r="BC68" i="1"/>
  <c r="BD68" i="1"/>
  <c r="BE68" i="1"/>
  <c r="BF68" i="1"/>
  <c r="BG68" i="1"/>
  <c r="BH68" i="1"/>
  <c r="BI68" i="1"/>
  <c r="BJ68" i="1"/>
  <c r="BK68" i="1"/>
  <c r="BL68" i="1"/>
  <c r="BM68" i="1"/>
  <c r="BN68" i="1"/>
  <c r="BO68" i="1"/>
  <c r="BP68" i="1"/>
  <c r="BQ68" i="1"/>
  <c r="BR68" i="1"/>
  <c r="BS68" i="1"/>
  <c r="BT68" i="1"/>
  <c r="BU68" i="1"/>
  <c r="BV68" i="1"/>
  <c r="BW68" i="1"/>
  <c r="BX68" i="1"/>
  <c r="BY68" i="1"/>
  <c r="AW69" i="1"/>
  <c r="AX69" i="1"/>
  <c r="AY69" i="1"/>
  <c r="AZ69" i="1"/>
  <c r="BA69" i="1"/>
  <c r="BB69" i="1"/>
  <c r="BC69" i="1"/>
  <c r="BD69" i="1"/>
  <c r="BE69" i="1"/>
  <c r="BF69" i="1"/>
  <c r="BG69" i="1"/>
  <c r="BH69" i="1"/>
  <c r="BI69" i="1"/>
  <c r="BJ69" i="1"/>
  <c r="BK69" i="1"/>
  <c r="BL69" i="1"/>
  <c r="BM69" i="1"/>
  <c r="BN69" i="1"/>
  <c r="BO69" i="1"/>
  <c r="BP69" i="1"/>
  <c r="BQ69" i="1"/>
  <c r="BR69" i="1"/>
  <c r="BS69" i="1"/>
  <c r="BT69" i="1"/>
  <c r="BU69" i="1"/>
  <c r="BV69" i="1"/>
  <c r="BW69" i="1"/>
  <c r="BX69" i="1"/>
  <c r="BY69" i="1"/>
  <c r="AW70" i="1"/>
  <c r="AX70" i="1"/>
  <c r="AY70" i="1"/>
  <c r="AZ70" i="1"/>
  <c r="BA70" i="1"/>
  <c r="BB70" i="1"/>
  <c r="BC70" i="1"/>
  <c r="BD70" i="1"/>
  <c r="BE70" i="1"/>
  <c r="BF70" i="1"/>
  <c r="BG70" i="1"/>
  <c r="BH70" i="1"/>
  <c r="BI70" i="1"/>
  <c r="BJ70" i="1"/>
  <c r="BK70" i="1"/>
  <c r="BL70" i="1"/>
  <c r="BM70" i="1"/>
  <c r="BN70" i="1"/>
  <c r="BO70" i="1"/>
  <c r="BP70" i="1"/>
  <c r="BQ70" i="1"/>
  <c r="BR70" i="1"/>
  <c r="BS70" i="1"/>
  <c r="BT70" i="1"/>
  <c r="BU70" i="1"/>
  <c r="BV70" i="1"/>
  <c r="BW70" i="1"/>
  <c r="BX70" i="1"/>
  <c r="BY70" i="1"/>
  <c r="AW71" i="1"/>
  <c r="AX71" i="1"/>
  <c r="AY71" i="1"/>
  <c r="AZ71" i="1"/>
  <c r="BA71" i="1"/>
  <c r="BB71" i="1"/>
  <c r="BC71" i="1"/>
  <c r="BD71" i="1"/>
  <c r="BE71" i="1"/>
  <c r="BF71" i="1"/>
  <c r="BG71" i="1"/>
  <c r="BH71" i="1"/>
  <c r="BI71" i="1"/>
  <c r="BJ71" i="1"/>
  <c r="BK71" i="1"/>
  <c r="BL71" i="1"/>
  <c r="BM71" i="1"/>
  <c r="BN71" i="1"/>
  <c r="BO71" i="1"/>
  <c r="BP71" i="1"/>
  <c r="BQ71" i="1"/>
  <c r="BR71" i="1"/>
  <c r="BS71" i="1"/>
  <c r="BT71" i="1"/>
  <c r="BU71" i="1"/>
  <c r="BV71" i="1"/>
  <c r="BW71" i="1"/>
  <c r="BX71" i="1"/>
  <c r="BY71" i="1"/>
  <c r="AW72" i="1"/>
  <c r="AX72" i="1"/>
  <c r="AY72" i="1"/>
  <c r="AZ72" i="1"/>
  <c r="BA72" i="1"/>
  <c r="BB72" i="1"/>
  <c r="BC72" i="1"/>
  <c r="BD72" i="1"/>
  <c r="BE72" i="1"/>
  <c r="BF72" i="1"/>
  <c r="BG72" i="1"/>
  <c r="BH72" i="1"/>
  <c r="BI72" i="1"/>
  <c r="BJ72" i="1"/>
  <c r="BK72" i="1"/>
  <c r="BL72" i="1"/>
  <c r="BM72" i="1"/>
  <c r="BN72" i="1"/>
  <c r="BO72" i="1"/>
  <c r="BP72" i="1"/>
  <c r="BQ72" i="1"/>
  <c r="BR72" i="1"/>
  <c r="BS72" i="1"/>
  <c r="BT72" i="1"/>
  <c r="BU72" i="1"/>
  <c r="BV72" i="1"/>
  <c r="BW72" i="1"/>
  <c r="BX72" i="1"/>
  <c r="BY72" i="1"/>
  <c r="AW73" i="1"/>
  <c r="AX73" i="1"/>
  <c r="AY73" i="1"/>
  <c r="AZ73" i="1"/>
  <c r="BA73" i="1"/>
  <c r="BB73" i="1"/>
  <c r="BC73" i="1"/>
  <c r="BD73" i="1"/>
  <c r="BE73" i="1"/>
  <c r="BF73" i="1"/>
  <c r="BG73" i="1"/>
  <c r="BH73" i="1"/>
  <c r="BI73" i="1"/>
  <c r="BJ73" i="1"/>
  <c r="BK73" i="1"/>
  <c r="BL73" i="1"/>
  <c r="BM73" i="1"/>
  <c r="BN73" i="1"/>
  <c r="BO73" i="1"/>
  <c r="BP73" i="1"/>
  <c r="BQ73" i="1"/>
  <c r="BR73" i="1"/>
  <c r="BS73" i="1"/>
  <c r="BT73" i="1"/>
  <c r="BU73" i="1"/>
  <c r="BV73" i="1"/>
  <c r="BW73" i="1"/>
  <c r="BX73" i="1"/>
  <c r="BY73" i="1"/>
  <c r="AW74" i="1"/>
  <c r="AX74" i="1"/>
  <c r="AY74" i="1"/>
  <c r="AZ74" i="1"/>
  <c r="BA74" i="1"/>
  <c r="BB74" i="1"/>
  <c r="BC74" i="1"/>
  <c r="BD74" i="1"/>
  <c r="BE74" i="1"/>
  <c r="BF74" i="1"/>
  <c r="BG74" i="1"/>
  <c r="BH74" i="1"/>
  <c r="BI74" i="1"/>
  <c r="BJ74" i="1"/>
  <c r="BK74" i="1"/>
  <c r="BL74" i="1"/>
  <c r="BM74" i="1"/>
  <c r="BN74" i="1"/>
  <c r="BO74" i="1"/>
  <c r="BP74" i="1"/>
  <c r="BQ74" i="1"/>
  <c r="BR74" i="1"/>
  <c r="BS74" i="1"/>
  <c r="BT74" i="1"/>
  <c r="BU74" i="1"/>
  <c r="BV74" i="1"/>
  <c r="BW74" i="1"/>
  <c r="BX74" i="1"/>
  <c r="BY74" i="1"/>
  <c r="AW75" i="1"/>
  <c r="AX75" i="1"/>
  <c r="AY75" i="1"/>
  <c r="AZ75" i="1"/>
  <c r="BA75" i="1"/>
  <c r="BB75" i="1"/>
  <c r="BC75" i="1"/>
  <c r="BD75" i="1"/>
  <c r="BE75" i="1"/>
  <c r="BF75" i="1"/>
  <c r="BG75" i="1"/>
  <c r="BH75" i="1"/>
  <c r="BI75" i="1"/>
  <c r="BJ75" i="1"/>
  <c r="BK75" i="1"/>
  <c r="BL75" i="1"/>
  <c r="BM75" i="1"/>
  <c r="BN75" i="1"/>
  <c r="BO75" i="1"/>
  <c r="BP75" i="1"/>
  <c r="BQ75" i="1"/>
  <c r="BR75" i="1"/>
  <c r="BS75" i="1"/>
  <c r="BT75" i="1"/>
  <c r="BU75" i="1"/>
  <c r="BV75" i="1"/>
  <c r="BW75" i="1"/>
  <c r="BX75" i="1"/>
  <c r="BY75" i="1"/>
  <c r="AW76" i="1"/>
  <c r="AX76" i="1"/>
  <c r="AY76" i="1"/>
  <c r="AZ76" i="1"/>
  <c r="BA76" i="1"/>
  <c r="BB76" i="1"/>
  <c r="BC76" i="1"/>
  <c r="BD76" i="1"/>
  <c r="BE76" i="1"/>
  <c r="BF76" i="1"/>
  <c r="BG76" i="1"/>
  <c r="BH76" i="1"/>
  <c r="BI76" i="1"/>
  <c r="BJ76" i="1"/>
  <c r="BK76" i="1"/>
  <c r="BL76" i="1"/>
  <c r="BM76" i="1"/>
  <c r="BN76" i="1"/>
  <c r="BO76" i="1"/>
  <c r="BP76" i="1"/>
  <c r="BQ76" i="1"/>
  <c r="BR76" i="1"/>
  <c r="BS76" i="1"/>
  <c r="BT76" i="1"/>
  <c r="BU76" i="1"/>
  <c r="BV76" i="1"/>
  <c r="BW76" i="1"/>
  <c r="BX76" i="1"/>
  <c r="BY76" i="1"/>
  <c r="AW77" i="1"/>
  <c r="AX77" i="1"/>
  <c r="AY77" i="1"/>
  <c r="AZ77" i="1"/>
  <c r="BA77" i="1"/>
  <c r="BB77" i="1"/>
  <c r="BC77" i="1"/>
  <c r="BD77" i="1"/>
  <c r="BE77" i="1"/>
  <c r="BF77" i="1"/>
  <c r="BG77" i="1"/>
  <c r="BH77" i="1"/>
  <c r="BI77" i="1"/>
  <c r="BJ77" i="1"/>
  <c r="BK77" i="1"/>
  <c r="BL77" i="1"/>
  <c r="BM77" i="1"/>
  <c r="BN77" i="1"/>
  <c r="BO77" i="1"/>
  <c r="BP77" i="1"/>
  <c r="BQ77" i="1"/>
  <c r="BR77" i="1"/>
  <c r="BS77" i="1"/>
  <c r="BT77" i="1"/>
  <c r="BU77" i="1"/>
  <c r="BV77" i="1"/>
  <c r="BW77" i="1"/>
  <c r="BX77" i="1"/>
  <c r="BY77" i="1"/>
  <c r="AW78" i="1"/>
  <c r="AX78" i="1"/>
  <c r="AY78" i="1"/>
  <c r="AZ78" i="1"/>
  <c r="BA78" i="1"/>
  <c r="BB78" i="1"/>
  <c r="BC78" i="1"/>
  <c r="BD78" i="1"/>
  <c r="BE78" i="1"/>
  <c r="BF78" i="1"/>
  <c r="BG78" i="1"/>
  <c r="BH78" i="1"/>
  <c r="BI78" i="1"/>
  <c r="BJ78" i="1"/>
  <c r="BK78" i="1"/>
  <c r="BL78" i="1"/>
  <c r="BM78" i="1"/>
  <c r="BN78" i="1"/>
  <c r="BO78" i="1"/>
  <c r="BP78" i="1"/>
  <c r="BQ78" i="1"/>
  <c r="BR78" i="1"/>
  <c r="BS78" i="1"/>
  <c r="BT78" i="1"/>
  <c r="BU78" i="1"/>
  <c r="BV78" i="1"/>
  <c r="BW78" i="1"/>
  <c r="BX78" i="1"/>
  <c r="BY78" i="1"/>
  <c r="AW79" i="1"/>
  <c r="AX79" i="1"/>
  <c r="AY79" i="1"/>
  <c r="AZ79" i="1"/>
  <c r="BA79" i="1"/>
  <c r="BB79" i="1"/>
  <c r="BC79" i="1"/>
  <c r="BD79" i="1"/>
  <c r="BE79" i="1"/>
  <c r="BF79" i="1"/>
  <c r="BG79" i="1"/>
  <c r="BH79" i="1"/>
  <c r="BI79" i="1"/>
  <c r="BJ79" i="1"/>
  <c r="BK79" i="1"/>
  <c r="BL79" i="1"/>
  <c r="BM79" i="1"/>
  <c r="BN79" i="1"/>
  <c r="BO79" i="1"/>
  <c r="BP79" i="1"/>
  <c r="BQ79" i="1"/>
  <c r="BR79" i="1"/>
  <c r="BS79" i="1"/>
  <c r="BT79" i="1"/>
  <c r="BU79" i="1"/>
  <c r="BV79" i="1"/>
  <c r="BW79" i="1"/>
  <c r="BX79" i="1"/>
  <c r="BY79" i="1"/>
  <c r="AW80" i="1"/>
  <c r="AX80" i="1"/>
  <c r="AY80" i="1"/>
  <c r="AZ80" i="1"/>
  <c r="BA80" i="1"/>
  <c r="BB80" i="1"/>
  <c r="BC80" i="1"/>
  <c r="BD80" i="1"/>
  <c r="BE80" i="1"/>
  <c r="BF80" i="1"/>
  <c r="BG80" i="1"/>
  <c r="BH80" i="1"/>
  <c r="BI80" i="1"/>
  <c r="BJ80" i="1"/>
  <c r="BK80" i="1"/>
  <c r="BL80" i="1"/>
  <c r="BM80" i="1"/>
  <c r="BN80" i="1"/>
  <c r="BO80" i="1"/>
  <c r="BP80" i="1"/>
  <c r="BQ80" i="1"/>
  <c r="BR80" i="1"/>
  <c r="BS80" i="1"/>
  <c r="BT80" i="1"/>
  <c r="BU80" i="1"/>
  <c r="BV80" i="1"/>
  <c r="BW80" i="1"/>
  <c r="BX80" i="1"/>
  <c r="BY80" i="1"/>
  <c r="AW81" i="1"/>
  <c r="AX81" i="1"/>
  <c r="AY81" i="1"/>
  <c r="AZ81" i="1"/>
  <c r="BA81" i="1"/>
  <c r="BB81" i="1"/>
  <c r="BC81" i="1"/>
  <c r="BD81" i="1"/>
  <c r="BE81" i="1"/>
  <c r="BF81" i="1"/>
  <c r="BG81" i="1"/>
  <c r="BH81" i="1"/>
  <c r="BI81" i="1"/>
  <c r="BJ81" i="1"/>
  <c r="BK81" i="1"/>
  <c r="BL81" i="1"/>
  <c r="BM81" i="1"/>
  <c r="BN81" i="1"/>
  <c r="BO81" i="1"/>
  <c r="BP81" i="1"/>
  <c r="BQ81" i="1"/>
  <c r="BR81" i="1"/>
  <c r="BS81" i="1"/>
  <c r="BT81" i="1"/>
  <c r="BU81" i="1"/>
  <c r="BV81" i="1"/>
  <c r="BW81" i="1"/>
  <c r="BX81" i="1"/>
  <c r="BY81" i="1"/>
  <c r="AW82" i="1"/>
  <c r="AX82" i="1"/>
  <c r="AY82" i="1"/>
  <c r="AZ82" i="1"/>
  <c r="BA82" i="1"/>
  <c r="BB82" i="1"/>
  <c r="BC82" i="1"/>
  <c r="BD82" i="1"/>
  <c r="BE82" i="1"/>
  <c r="BF82" i="1"/>
  <c r="BG82" i="1"/>
  <c r="BH82" i="1"/>
  <c r="BI82" i="1"/>
  <c r="BJ82" i="1"/>
  <c r="BK82" i="1"/>
  <c r="BL82" i="1"/>
  <c r="BM82" i="1"/>
  <c r="BN82" i="1"/>
  <c r="BO82" i="1"/>
  <c r="BP82" i="1"/>
  <c r="BQ82" i="1"/>
  <c r="BR82" i="1"/>
  <c r="BS82" i="1"/>
  <c r="BT82" i="1"/>
  <c r="BU82" i="1"/>
  <c r="BV82" i="1"/>
  <c r="BW82" i="1"/>
  <c r="BX82" i="1"/>
  <c r="BY82" i="1"/>
  <c r="AW83" i="1"/>
  <c r="AX83" i="1"/>
  <c r="AY83" i="1"/>
  <c r="AZ83" i="1"/>
  <c r="BA83" i="1"/>
  <c r="BB83" i="1"/>
  <c r="BC83" i="1"/>
  <c r="BD83" i="1"/>
  <c r="BE83" i="1"/>
  <c r="BF83" i="1"/>
  <c r="BG83" i="1"/>
  <c r="BH83" i="1"/>
  <c r="BI83" i="1"/>
  <c r="BJ83" i="1"/>
  <c r="BK83" i="1"/>
  <c r="BL83" i="1"/>
  <c r="BM83" i="1"/>
  <c r="BN83" i="1"/>
  <c r="BO83" i="1"/>
  <c r="BP83" i="1"/>
  <c r="BQ83" i="1"/>
  <c r="BR83" i="1"/>
  <c r="BS83" i="1"/>
  <c r="BT83" i="1"/>
  <c r="BU83" i="1"/>
  <c r="BV83" i="1"/>
  <c r="BW83" i="1"/>
  <c r="BX83" i="1"/>
  <c r="BY83" i="1"/>
  <c r="AX3" i="1"/>
  <c r="AY3" i="1"/>
  <c r="AZ3" i="1"/>
  <c r="BA3" i="1"/>
  <c r="BB3" i="1"/>
  <c r="BC3" i="1"/>
  <c r="BD3" i="1"/>
  <c r="BE3" i="1"/>
  <c r="BF3" i="1"/>
  <c r="BG3" i="1"/>
  <c r="BH3" i="1"/>
  <c r="BI3" i="1"/>
  <c r="BJ3" i="1"/>
  <c r="BK3" i="1"/>
  <c r="BL3" i="1"/>
  <c r="BM3" i="1"/>
  <c r="BN3" i="1"/>
  <c r="BO3" i="1"/>
  <c r="BP3" i="1"/>
  <c r="BQ3" i="1"/>
  <c r="BR3" i="1"/>
  <c r="BS3" i="1"/>
  <c r="BT3" i="1"/>
  <c r="BU3" i="1"/>
  <c r="BV3" i="1"/>
  <c r="BW3" i="1"/>
  <c r="BX3" i="1"/>
  <c r="BY3" i="1"/>
  <c r="AW3" i="1"/>
  <c r="BZ1" i="1"/>
  <c r="CB625" i="1" l="1"/>
  <c r="CB597" i="1"/>
  <c r="CB589" i="1"/>
  <c r="CB561" i="1"/>
  <c r="CB501" i="1"/>
  <c r="CB465" i="1"/>
  <c r="CB445" i="1"/>
  <c r="CB433" i="1"/>
  <c r="CB357" i="1"/>
  <c r="CB333" i="1"/>
  <c r="CB325" i="1"/>
  <c r="CB321" i="1"/>
  <c r="CB289" i="1"/>
  <c r="CB261" i="1"/>
  <c r="CB213" i="1"/>
  <c r="CB133" i="1"/>
  <c r="CB97" i="1"/>
  <c r="CB69" i="1"/>
  <c r="CB61" i="1"/>
  <c r="CB696" i="1"/>
  <c r="CB692" i="1"/>
  <c r="CB701" i="1"/>
  <c r="CB697" i="1"/>
  <c r="CB693" i="1"/>
  <c r="CB689" i="1"/>
  <c r="CB681" i="1"/>
  <c r="CB677" i="1"/>
  <c r="CB669" i="1"/>
  <c r="CB665" i="1"/>
  <c r="CB661" i="1"/>
  <c r="CB653" i="1"/>
  <c r="CB649" i="1"/>
  <c r="CB645" i="1"/>
  <c r="CB641" i="1"/>
  <c r="CB637" i="1"/>
  <c r="CB633" i="1"/>
  <c r="CB629" i="1"/>
  <c r="CB617" i="1"/>
  <c r="CB613" i="1"/>
  <c r="CB609" i="1"/>
  <c r="CB605" i="1"/>
  <c r="CB601" i="1"/>
  <c r="CB593" i="1"/>
  <c r="CB585" i="1"/>
  <c r="CB581" i="1"/>
  <c r="CB577" i="1"/>
  <c r="CB573" i="1"/>
  <c r="CB569" i="1"/>
  <c r="CB565" i="1"/>
  <c r="CB557" i="1"/>
  <c r="CB553" i="1"/>
  <c r="CB549" i="1"/>
  <c r="CB545" i="1"/>
  <c r="CB541" i="1"/>
  <c r="CB537" i="1"/>
  <c r="CB533" i="1"/>
  <c r="CB529" i="1"/>
  <c r="CB521" i="1"/>
  <c r="CB517" i="1"/>
  <c r="CB513" i="1"/>
  <c r="CB509" i="1"/>
  <c r="CB505" i="1"/>
  <c r="CB497" i="1"/>
  <c r="CB489" i="1"/>
  <c r="CB485" i="1"/>
  <c r="CB481" i="1"/>
  <c r="CB473" i="1"/>
  <c r="CB469" i="1"/>
  <c r="CB461" i="1"/>
  <c r="CB457" i="1"/>
  <c r="CB453" i="1"/>
  <c r="CB449" i="1"/>
  <c r="CB441" i="1"/>
  <c r="CB437" i="1"/>
  <c r="CB699" i="1"/>
  <c r="CB695" i="1"/>
  <c r="CB691" i="1"/>
  <c r="CB687" i="1"/>
  <c r="CB683" i="1"/>
  <c r="CB679" i="1"/>
  <c r="CB675" i="1"/>
  <c r="CB671" i="1"/>
  <c r="CB667" i="1"/>
  <c r="CB663" i="1"/>
  <c r="CB659" i="1"/>
  <c r="CB655" i="1"/>
  <c r="CB651" i="1"/>
  <c r="CB647" i="1"/>
  <c r="CB643" i="1"/>
  <c r="CB639" i="1"/>
  <c r="CB635" i="1"/>
  <c r="CB631" i="1"/>
  <c r="CB627" i="1"/>
  <c r="CB623" i="1"/>
  <c r="CB619" i="1"/>
  <c r="CB615" i="1"/>
  <c r="CB611" i="1"/>
  <c r="CB607" i="1"/>
  <c r="CB603" i="1"/>
  <c r="CB599" i="1"/>
  <c r="CB595" i="1"/>
  <c r="CB591" i="1"/>
  <c r="CB587" i="1"/>
  <c r="CB583" i="1"/>
  <c r="CB579" i="1"/>
  <c r="CB575" i="1"/>
  <c r="CB571" i="1"/>
  <c r="CB567" i="1"/>
  <c r="CB563" i="1"/>
  <c r="CB559" i="1"/>
  <c r="CB555" i="1"/>
  <c r="CB551" i="1"/>
  <c r="CB547" i="1"/>
  <c r="CB543" i="1"/>
  <c r="CB539" i="1"/>
  <c r="CB535" i="1"/>
  <c r="CB531" i="1"/>
  <c r="CB429" i="1"/>
  <c r="CB425" i="1"/>
  <c r="CB421" i="1"/>
  <c r="CB413" i="1"/>
  <c r="CB409" i="1"/>
  <c r="CB405" i="1"/>
  <c r="CB401" i="1"/>
  <c r="CB397" i="1"/>
  <c r="CB393" i="1"/>
  <c r="CB389" i="1"/>
  <c r="CB381" i="1"/>
  <c r="CB377" i="1"/>
  <c r="CB373" i="1"/>
  <c r="CB369" i="1"/>
  <c r="CB365" i="1"/>
  <c r="CB361" i="1"/>
  <c r="CB353" i="1"/>
  <c r="CB349" i="1"/>
  <c r="CB345" i="1"/>
  <c r="CB341" i="1"/>
  <c r="CB337" i="1"/>
  <c r="CB329" i="1"/>
  <c r="CB317" i="1"/>
  <c r="CB313" i="1"/>
  <c r="CB309" i="1"/>
  <c r="CB305" i="1"/>
  <c r="CB297" i="1"/>
  <c r="CB293" i="1"/>
  <c r="CB285" i="1"/>
  <c r="CB281" i="1"/>
  <c r="CB277" i="1"/>
  <c r="CB269" i="1"/>
  <c r="CB265" i="1"/>
  <c r="CB257" i="1"/>
  <c r="CB253" i="1"/>
  <c r="CB249" i="1"/>
  <c r="CB245" i="1"/>
  <c r="CB237" i="1"/>
  <c r="CB233" i="1"/>
  <c r="CB229" i="1"/>
  <c r="CB225" i="1"/>
  <c r="CB221" i="1"/>
  <c r="CB217" i="1"/>
  <c r="CB209" i="1"/>
  <c r="CB205" i="1"/>
  <c r="CB201" i="1"/>
  <c r="CB197" i="1"/>
  <c r="CB193" i="1"/>
  <c r="CB185" i="1"/>
  <c r="CB181" i="1"/>
  <c r="CB177" i="1"/>
  <c r="CB173" i="1"/>
  <c r="CB169" i="1"/>
  <c r="CB165" i="1"/>
  <c r="CB161" i="1"/>
  <c r="CB153" i="1"/>
  <c r="CB149" i="1"/>
  <c r="CB145" i="1"/>
  <c r="CB141" i="1"/>
  <c r="CB137" i="1"/>
  <c r="CB125" i="1"/>
  <c r="CB121" i="1"/>
  <c r="CB117" i="1"/>
  <c r="CB113" i="1"/>
  <c r="CB109" i="1"/>
  <c r="CB105" i="1"/>
  <c r="CB101" i="1"/>
  <c r="CB93" i="1"/>
  <c r="CB89" i="1"/>
  <c r="CB81" i="1"/>
  <c r="CB77" i="1"/>
  <c r="CB73" i="1"/>
  <c r="CB65" i="1"/>
  <c r="CB57" i="1"/>
  <c r="CB53" i="1"/>
  <c r="CB49" i="1"/>
  <c r="CB41" i="1"/>
  <c r="CB37" i="1"/>
  <c r="CB33" i="1"/>
  <c r="CB29" i="1"/>
  <c r="CB25" i="1"/>
  <c r="CB21" i="1"/>
  <c r="CB17" i="1"/>
  <c r="CB9" i="1"/>
  <c r="CB5" i="1"/>
  <c r="CB527" i="1"/>
  <c r="CB523" i="1"/>
  <c r="CB519" i="1"/>
  <c r="CB515" i="1"/>
  <c r="CB511" i="1"/>
  <c r="CB507" i="1"/>
  <c r="CB503" i="1"/>
  <c r="CB499" i="1"/>
  <c r="CB495" i="1"/>
  <c r="CB491" i="1"/>
  <c r="CB487" i="1"/>
  <c r="CB483" i="1"/>
  <c r="CB479" i="1"/>
  <c r="CB475" i="1"/>
  <c r="CB471" i="1"/>
  <c r="CB467" i="1"/>
  <c r="CB463" i="1"/>
  <c r="CB459" i="1"/>
  <c r="CB455" i="1"/>
  <c r="CB451" i="1"/>
  <c r="CB447" i="1"/>
  <c r="CB443" i="1"/>
  <c r="CB439" i="1"/>
  <c r="CB435" i="1"/>
  <c r="CB431" i="1"/>
  <c r="CB427" i="1"/>
  <c r="CB423" i="1"/>
  <c r="CB419" i="1"/>
  <c r="CB415" i="1"/>
  <c r="CB411" i="1"/>
  <c r="CB407" i="1"/>
  <c r="CB403" i="1"/>
  <c r="CB399" i="1"/>
  <c r="CB395" i="1"/>
  <c r="CB391" i="1"/>
  <c r="CB383" i="1"/>
  <c r="CB379" i="1"/>
  <c r="CB375" i="1"/>
  <c r="CB371" i="1"/>
  <c r="CB367" i="1"/>
  <c r="CB363" i="1"/>
  <c r="CB359" i="1"/>
  <c r="CB355" i="1"/>
  <c r="CB351" i="1"/>
  <c r="CB195" i="1"/>
  <c r="CB347" i="1"/>
  <c r="CB343" i="1"/>
  <c r="CB339" i="1"/>
  <c r="CB335" i="1"/>
  <c r="CB331" i="1"/>
  <c r="CB327" i="1"/>
  <c r="CB323" i="1"/>
  <c r="CB319" i="1"/>
  <c r="CB315" i="1"/>
  <c r="CB311" i="1"/>
  <c r="CB307" i="1"/>
  <c r="CB303" i="1"/>
  <c r="CB299" i="1"/>
  <c r="CB295" i="1"/>
  <c r="CB291" i="1"/>
  <c r="CB287" i="1"/>
  <c r="CB283" i="1"/>
  <c r="CB279" i="1"/>
  <c r="CB275" i="1"/>
  <c r="CB271" i="1"/>
  <c r="CB267" i="1"/>
  <c r="CB263" i="1"/>
  <c r="CB259" i="1"/>
  <c r="CB255" i="1"/>
  <c r="CB251" i="1"/>
  <c r="CB247" i="1"/>
  <c r="CB243" i="1"/>
  <c r="CB239" i="1"/>
  <c r="CB235" i="1"/>
  <c r="CB231" i="1"/>
  <c r="CB227" i="1"/>
  <c r="CB223" i="1"/>
  <c r="CB219" i="1"/>
  <c r="CB215" i="1"/>
  <c r="CB211" i="1"/>
  <c r="CB207" i="1"/>
  <c r="CB203" i="1"/>
  <c r="CB199" i="1"/>
  <c r="CB191" i="1"/>
  <c r="CB187" i="1"/>
  <c r="CB183" i="1"/>
  <c r="CB179" i="1"/>
  <c r="CB175" i="1"/>
  <c r="CB171" i="1"/>
  <c r="CB167" i="1"/>
  <c r="CB163" i="1"/>
  <c r="CB159" i="1"/>
  <c r="CB155" i="1"/>
  <c r="CB151" i="1"/>
  <c r="CB147" i="1"/>
  <c r="CB143" i="1"/>
  <c r="CB139" i="1"/>
  <c r="CB135" i="1"/>
  <c r="CB131" i="1"/>
  <c r="CB127" i="1"/>
  <c r="CB123" i="1"/>
  <c r="CB119" i="1"/>
  <c r="CB115" i="1"/>
  <c r="CB111" i="1"/>
  <c r="CB107" i="1"/>
  <c r="CB103" i="1"/>
  <c r="CB99" i="1"/>
  <c r="CB95" i="1"/>
  <c r="CB91" i="1"/>
  <c r="CB87" i="1"/>
  <c r="CB83" i="1"/>
  <c r="CB79" i="1"/>
  <c r="CB75" i="1"/>
  <c r="CB71" i="1"/>
  <c r="CB67" i="1"/>
  <c r="CB63" i="1"/>
  <c r="CB59" i="1"/>
  <c r="CB55" i="1"/>
  <c r="CB51" i="1"/>
  <c r="CB47" i="1"/>
  <c r="CB43" i="1"/>
  <c r="CB39" i="1"/>
  <c r="CB35" i="1"/>
  <c r="CB31" i="1"/>
  <c r="CB27" i="1"/>
  <c r="CB23" i="1"/>
  <c r="CB19" i="1"/>
  <c r="CB15" i="1"/>
  <c r="CB11" i="1"/>
  <c r="CB7" i="1"/>
  <c r="CB3" i="1"/>
  <c r="I2" i="2"/>
  <c r="J108" i="2"/>
  <c r="I80" i="2"/>
  <c r="J90" i="2"/>
  <c r="J78" i="2"/>
  <c r="J81" i="2"/>
  <c r="J106" i="2"/>
  <c r="J82" i="2"/>
  <c r="J10" i="2"/>
  <c r="J9" i="2"/>
  <c r="I39" i="2"/>
  <c r="I27" i="2"/>
  <c r="I15" i="2"/>
  <c r="I3" i="2"/>
  <c r="J71" i="2"/>
  <c r="J47" i="2"/>
  <c r="BZ82" i="1"/>
  <c r="BZ66" i="1"/>
  <c r="BZ34" i="1"/>
  <c r="CC34" i="1" s="1"/>
  <c r="BZ18" i="1"/>
  <c r="BZ574" i="1"/>
  <c r="CC574" i="1" s="1"/>
  <c r="J112" i="2"/>
  <c r="J100" i="2"/>
  <c r="J88" i="2"/>
  <c r="J76" i="2"/>
  <c r="J64" i="2"/>
  <c r="J40" i="2"/>
  <c r="J28" i="2"/>
  <c r="J16" i="2"/>
  <c r="BZ70" i="1"/>
  <c r="CC70" i="1" s="1"/>
  <c r="BZ42" i="1"/>
  <c r="CC42" i="1" s="1"/>
  <c r="I94" i="2"/>
  <c r="J70" i="2"/>
  <c r="J46" i="2"/>
  <c r="J34" i="2"/>
  <c r="I22" i="2"/>
  <c r="J22" i="2"/>
  <c r="BZ58" i="1"/>
  <c r="CC58" i="1" s="1"/>
  <c r="BZ30" i="1"/>
  <c r="CC30" i="1" s="1"/>
  <c r="BZ201" i="1"/>
  <c r="CC201" i="1" s="1"/>
  <c r="I110" i="2"/>
  <c r="I98" i="2"/>
  <c r="I86" i="2"/>
  <c r="I74" i="2"/>
  <c r="J62" i="2"/>
  <c r="I50" i="2"/>
  <c r="I38" i="2"/>
  <c r="I26" i="2"/>
  <c r="I14" i="2"/>
  <c r="J105" i="2"/>
  <c r="I93" i="2"/>
  <c r="J69" i="2"/>
  <c r="J57" i="2"/>
  <c r="J45" i="2"/>
  <c r="J33" i="2"/>
  <c r="BZ22" i="1"/>
  <c r="CC22" i="1" s="1"/>
  <c r="BZ502" i="1"/>
  <c r="CC502" i="1" s="1"/>
  <c r="J109" i="2"/>
  <c r="J49" i="2"/>
  <c r="J37" i="2"/>
  <c r="BZ474" i="1"/>
  <c r="CC474" i="1" s="1"/>
  <c r="BZ3" i="1"/>
  <c r="CC3" i="1" s="1"/>
  <c r="BZ432" i="1"/>
  <c r="CC432" i="1" s="1"/>
  <c r="BZ175" i="1"/>
  <c r="CC175" i="1" s="1"/>
  <c r="I54" i="2"/>
  <c r="J42" i="2"/>
  <c r="B12" i="3"/>
  <c r="G71" i="2"/>
  <c r="I101" i="2"/>
  <c r="I89" i="2"/>
  <c r="I77" i="2"/>
  <c r="I65" i="2"/>
  <c r="I17" i="2"/>
  <c r="J5" i="2"/>
  <c r="BZ578" i="1"/>
  <c r="CC578" i="1" s="1"/>
  <c r="BZ46" i="1"/>
  <c r="CC46" i="1" s="1"/>
  <c r="BZ6" i="1"/>
  <c r="CC6" i="1" s="1"/>
  <c r="BZ378" i="1"/>
  <c r="CC378" i="1" s="1"/>
  <c r="J94" i="2"/>
  <c r="BZ78" i="1"/>
  <c r="CC78" i="1" s="1"/>
  <c r="BZ54" i="1"/>
  <c r="CC54" i="1" s="1"/>
  <c r="BZ77" i="1"/>
  <c r="CC77" i="1" s="1"/>
  <c r="BZ29" i="1"/>
  <c r="CC29" i="1" s="1"/>
  <c r="BZ57" i="1"/>
  <c r="CC57" i="1" s="1"/>
  <c r="BZ45" i="1"/>
  <c r="CC45" i="1" s="1"/>
  <c r="BZ21" i="1"/>
  <c r="BZ9" i="1"/>
  <c r="J98" i="2"/>
  <c r="J74" i="2"/>
  <c r="I62" i="2"/>
  <c r="BZ4" i="1"/>
  <c r="CC4" i="1" s="1"/>
  <c r="BZ177" i="1"/>
  <c r="CC177" i="1" s="1"/>
  <c r="I97" i="2"/>
  <c r="I85" i="2"/>
  <c r="J73" i="2"/>
  <c r="J50" i="2"/>
  <c r="J38" i="2"/>
  <c r="J26" i="2"/>
  <c r="J14" i="2"/>
  <c r="B16" i="3"/>
  <c r="BZ81" i="1"/>
  <c r="BZ69" i="1"/>
  <c r="CC69" i="1" s="1"/>
  <c r="BZ33" i="1"/>
  <c r="CC33" i="1" s="1"/>
  <c r="BZ504" i="1"/>
  <c r="CC504" i="1" s="1"/>
  <c r="G90" i="2"/>
  <c r="J110" i="2"/>
  <c r="J86" i="2"/>
  <c r="BZ76" i="1"/>
  <c r="CC76" i="1" s="1"/>
  <c r="BZ64" i="1"/>
  <c r="CC64" i="1" s="1"/>
  <c r="BZ52" i="1"/>
  <c r="BZ40" i="1"/>
  <c r="CC40" i="1" s="1"/>
  <c r="BZ28" i="1"/>
  <c r="CC28" i="1" s="1"/>
  <c r="BZ16" i="1"/>
  <c r="CC16" i="1" s="1"/>
  <c r="BZ83" i="1"/>
  <c r="CC83" i="1" s="1"/>
  <c r="BZ71" i="1"/>
  <c r="CC71" i="1" s="1"/>
  <c r="BZ59" i="1"/>
  <c r="CC59" i="1" s="1"/>
  <c r="BZ47" i="1"/>
  <c r="BZ35" i="1"/>
  <c r="BZ23" i="1"/>
  <c r="BZ11" i="1"/>
  <c r="CC11" i="1" s="1"/>
  <c r="BZ646" i="1"/>
  <c r="CC646" i="1" s="1"/>
  <c r="G88" i="2"/>
  <c r="J25" i="2"/>
  <c r="I13" i="2"/>
  <c r="B15" i="3"/>
  <c r="BZ79" i="1"/>
  <c r="CC79" i="1" s="1"/>
  <c r="BZ72" i="1"/>
  <c r="BZ65" i="1"/>
  <c r="CC65" i="1" s="1"/>
  <c r="BZ53" i="1"/>
  <c r="CC53" i="1" s="1"/>
  <c r="BZ43" i="1"/>
  <c r="CC43" i="1" s="1"/>
  <c r="BZ36" i="1"/>
  <c r="CC36" i="1" s="1"/>
  <c r="BZ19" i="1"/>
  <c r="BZ17" i="1"/>
  <c r="CC17" i="1" s="1"/>
  <c r="BZ7" i="1"/>
  <c r="CC7" i="1" s="1"/>
  <c r="BZ652" i="1"/>
  <c r="CC652" i="1" s="1"/>
  <c r="G100" i="2"/>
  <c r="BZ73" i="1"/>
  <c r="CC73" i="1" s="1"/>
  <c r="BZ61" i="1"/>
  <c r="BZ49" i="1"/>
  <c r="CC49" i="1" s="1"/>
  <c r="BZ37" i="1"/>
  <c r="CC37" i="1" s="1"/>
  <c r="BZ25" i="1"/>
  <c r="BZ13" i="1"/>
  <c r="CC13" i="1" s="1"/>
  <c r="BZ648" i="1"/>
  <c r="CC648" i="1" s="1"/>
  <c r="BZ414" i="1"/>
  <c r="CC414" i="1" s="1"/>
  <c r="BZ402" i="1"/>
  <c r="CC402" i="1" s="1"/>
  <c r="BZ153" i="1"/>
  <c r="CC153" i="1" s="1"/>
  <c r="BZ136" i="1"/>
  <c r="CC136" i="1" s="1"/>
  <c r="BZ124" i="1"/>
  <c r="CC124" i="1" s="1"/>
  <c r="BZ112" i="1"/>
  <c r="CC112" i="1" s="1"/>
  <c r="I44" i="2"/>
  <c r="I32" i="2"/>
  <c r="I8" i="2"/>
  <c r="J2" i="2"/>
  <c r="J12" i="2"/>
  <c r="B14" i="3"/>
  <c r="BZ672" i="1"/>
  <c r="CC672" i="1" s="1"/>
  <c r="BZ434" i="1"/>
  <c r="CC434" i="1" s="1"/>
  <c r="BZ155" i="1"/>
  <c r="CC155" i="1" s="1"/>
  <c r="G78" i="2"/>
  <c r="B13" i="3"/>
  <c r="BZ10" i="1"/>
  <c r="BZ67" i="1"/>
  <c r="BZ60" i="1"/>
  <c r="CC60" i="1" s="1"/>
  <c r="BZ48" i="1"/>
  <c r="CC48" i="1" s="1"/>
  <c r="BZ31" i="1"/>
  <c r="CC31" i="1" s="1"/>
  <c r="BZ24" i="1"/>
  <c r="CC24" i="1" s="1"/>
  <c r="BZ12" i="1"/>
  <c r="CC12" i="1" s="1"/>
  <c r="BZ5" i="1"/>
  <c r="BZ80" i="1"/>
  <c r="BZ68" i="1"/>
  <c r="BZ56" i="1"/>
  <c r="CC56" i="1" s="1"/>
  <c r="BZ44" i="1"/>
  <c r="CC44" i="1" s="1"/>
  <c r="BZ32" i="1"/>
  <c r="CC32" i="1" s="1"/>
  <c r="BZ20" i="1"/>
  <c r="CC20" i="1" s="1"/>
  <c r="BZ8" i="1"/>
  <c r="CC8" i="1" s="1"/>
  <c r="BZ696" i="1"/>
  <c r="CC696" i="1" s="1"/>
  <c r="BZ539" i="1"/>
  <c r="CC539" i="1" s="1"/>
  <c r="BZ478" i="1"/>
  <c r="CC478" i="1" s="1"/>
  <c r="BZ441" i="1"/>
  <c r="CC441" i="1" s="1"/>
  <c r="J30" i="2"/>
  <c r="J18" i="2"/>
  <c r="J6" i="2"/>
  <c r="BZ75" i="1"/>
  <c r="CC75" i="1" s="1"/>
  <c r="BZ63" i="1"/>
  <c r="CC63" i="1" s="1"/>
  <c r="BZ51" i="1"/>
  <c r="CC51" i="1" s="1"/>
  <c r="BZ39" i="1"/>
  <c r="CC39" i="1" s="1"/>
  <c r="BZ27" i="1"/>
  <c r="CC27" i="1" s="1"/>
  <c r="BZ15" i="1"/>
  <c r="BZ694" i="1"/>
  <c r="CC694" i="1" s="1"/>
  <c r="BZ666" i="1"/>
  <c r="CC666" i="1" s="1"/>
  <c r="BZ626" i="1"/>
  <c r="CC626" i="1" s="1"/>
  <c r="BZ618" i="1"/>
  <c r="CC618" i="1" s="1"/>
  <c r="BZ552" i="1"/>
  <c r="CC552" i="1" s="1"/>
  <c r="I21" i="2"/>
  <c r="G28" i="2"/>
  <c r="I66" i="2"/>
  <c r="J93" i="2"/>
  <c r="J21" i="2"/>
  <c r="BZ55" i="1"/>
  <c r="BZ41" i="1"/>
  <c r="BZ572" i="1"/>
  <c r="CC572" i="1" s="1"/>
  <c r="BZ74" i="1"/>
  <c r="CC74" i="1" s="1"/>
  <c r="BZ62" i="1"/>
  <c r="CC62" i="1" s="1"/>
  <c r="BZ50" i="1"/>
  <c r="BZ38" i="1"/>
  <c r="CC38" i="1" s="1"/>
  <c r="BZ26" i="1"/>
  <c r="CC26" i="1" s="1"/>
  <c r="BZ14" i="1"/>
  <c r="CC14" i="1" s="1"/>
  <c r="J72" i="2"/>
  <c r="I111" i="2"/>
  <c r="I99" i="2"/>
  <c r="I87" i="2"/>
  <c r="I75" i="2"/>
  <c r="I43" i="2"/>
  <c r="J43" i="2"/>
  <c r="BZ398" i="1"/>
  <c r="CC398" i="1" s="1"/>
  <c r="BZ388" i="1"/>
  <c r="CC388" i="1" s="1"/>
  <c r="BZ299" i="1"/>
  <c r="CC299" i="1" s="1"/>
  <c r="BZ287" i="1"/>
  <c r="CC287" i="1" s="1"/>
  <c r="BZ275" i="1"/>
  <c r="CC275" i="1" s="1"/>
  <c r="BZ263" i="1"/>
  <c r="CC263" i="1" s="1"/>
  <c r="BZ614" i="1"/>
  <c r="CC614" i="1" s="1"/>
  <c r="BZ674" i="1"/>
  <c r="CC674" i="1" s="1"/>
  <c r="BZ598" i="1"/>
  <c r="CC598" i="1" s="1"/>
  <c r="BZ512" i="1"/>
  <c r="CC512" i="1" s="1"/>
  <c r="BZ404" i="1"/>
  <c r="CC404" i="1" s="1"/>
  <c r="BZ199" i="1"/>
  <c r="CC199" i="1" s="1"/>
  <c r="I104" i="2"/>
  <c r="I11" i="2"/>
  <c r="J11" i="2"/>
  <c r="BZ410" i="1"/>
  <c r="CC410" i="1" s="1"/>
  <c r="G68" i="2"/>
  <c r="I68" i="2"/>
  <c r="BZ690" i="1"/>
  <c r="CC690" i="1" s="1"/>
  <c r="BZ600" i="1"/>
  <c r="CC600" i="1" s="1"/>
  <c r="BZ550" i="1"/>
  <c r="CC550" i="1" s="1"/>
  <c r="BZ526" i="1"/>
  <c r="CC526" i="1" s="1"/>
  <c r="J104" i="2"/>
  <c r="J92" i="2"/>
  <c r="J80" i="2"/>
  <c r="J68" i="2"/>
  <c r="BZ686" i="1"/>
  <c r="CC686" i="1" s="1"/>
  <c r="BZ678" i="1"/>
  <c r="CC678" i="1" s="1"/>
  <c r="BZ650" i="1"/>
  <c r="CC650" i="1" s="1"/>
  <c r="BZ624" i="1"/>
  <c r="CC624" i="1" s="1"/>
  <c r="BZ602" i="1"/>
  <c r="CC602" i="1" s="1"/>
  <c r="BZ576" i="1"/>
  <c r="CC576" i="1" s="1"/>
  <c r="BZ528" i="1"/>
  <c r="CC528" i="1" s="1"/>
  <c r="I114" i="2"/>
  <c r="J114" i="2"/>
  <c r="J103" i="2"/>
  <c r="J91" i="2"/>
  <c r="J79" i="2"/>
  <c r="J67" i="2"/>
  <c r="J56" i="2"/>
  <c r="J44" i="2"/>
  <c r="J31" i="2"/>
  <c r="J19" i="2"/>
  <c r="BZ454" i="1"/>
  <c r="CC454" i="1" s="1"/>
  <c r="BZ450" i="1"/>
  <c r="CC450" i="1" s="1"/>
  <c r="BZ442" i="1"/>
  <c r="CC442" i="1" s="1"/>
  <c r="BZ151" i="1"/>
  <c r="CC151" i="1" s="1"/>
  <c r="I53" i="2"/>
  <c r="J53" i="2"/>
  <c r="G92" i="2"/>
  <c r="I92" i="2"/>
  <c r="J32" i="2"/>
  <c r="BZ676" i="1"/>
  <c r="CC676" i="1" s="1"/>
  <c r="BZ540" i="1"/>
  <c r="CC540" i="1" s="1"/>
  <c r="BZ143" i="1"/>
  <c r="CC143" i="1" s="1"/>
  <c r="J7" i="2"/>
  <c r="BZ697" i="1"/>
  <c r="CC697" i="1" s="1"/>
  <c r="BZ628" i="1"/>
  <c r="CC628" i="1" s="1"/>
  <c r="BZ604" i="1"/>
  <c r="CC604" i="1" s="1"/>
  <c r="BZ554" i="1"/>
  <c r="CC554" i="1" s="1"/>
  <c r="BZ530" i="1"/>
  <c r="CC530" i="1" s="1"/>
  <c r="BZ506" i="1"/>
  <c r="CC506" i="1" s="1"/>
  <c r="BZ406" i="1"/>
  <c r="CC406" i="1" s="1"/>
  <c r="I63" i="2"/>
  <c r="J63" i="2"/>
  <c r="I52" i="2"/>
  <c r="J52" i="2"/>
  <c r="I56" i="2"/>
  <c r="J8" i="2"/>
  <c r="BZ606" i="1"/>
  <c r="CC606" i="1" s="1"/>
  <c r="BZ556" i="1"/>
  <c r="CC556" i="1" s="1"/>
  <c r="BZ456" i="1"/>
  <c r="CC456" i="1" s="1"/>
  <c r="BZ430" i="1"/>
  <c r="CC430" i="1" s="1"/>
  <c r="BZ594" i="1"/>
  <c r="CC594" i="1" s="1"/>
  <c r="BZ568" i="1"/>
  <c r="CC568" i="1" s="1"/>
  <c r="BZ482" i="1"/>
  <c r="CC482" i="1" s="1"/>
  <c r="BZ458" i="1"/>
  <c r="CC458" i="1" s="1"/>
  <c r="BZ622" i="1"/>
  <c r="CC622" i="1" s="1"/>
  <c r="BZ657" i="1"/>
  <c r="CC657" i="1" s="1"/>
  <c r="BZ476" i="1"/>
  <c r="CC476" i="1" s="1"/>
  <c r="BZ470" i="1"/>
  <c r="CC470" i="1" s="1"/>
  <c r="BZ462" i="1"/>
  <c r="CC462" i="1" s="1"/>
  <c r="BZ408" i="1"/>
  <c r="CC408" i="1" s="1"/>
  <c r="BZ227" i="1"/>
  <c r="CC227" i="1" s="1"/>
  <c r="BZ211" i="1"/>
  <c r="CC211" i="1" s="1"/>
  <c r="BZ185" i="1"/>
  <c r="CC185" i="1" s="1"/>
  <c r="BZ178" i="1"/>
  <c r="CC178" i="1" s="1"/>
  <c r="I84" i="2"/>
  <c r="J84" i="2"/>
  <c r="BZ670" i="1"/>
  <c r="CC670" i="1" s="1"/>
  <c r="BZ658" i="1"/>
  <c r="CC658" i="1" s="1"/>
  <c r="BZ584" i="1"/>
  <c r="CC584" i="1" s="1"/>
  <c r="BZ580" i="1"/>
  <c r="CC580" i="1" s="1"/>
  <c r="BZ480" i="1"/>
  <c r="CC480" i="1" s="1"/>
  <c r="BZ247" i="1"/>
  <c r="CC247" i="1" s="1"/>
  <c r="BZ235" i="1"/>
  <c r="CC235" i="1" s="1"/>
  <c r="I83" i="2"/>
  <c r="J83" i="2"/>
  <c r="BZ693" i="1"/>
  <c r="CC693" i="1" s="1"/>
  <c r="BZ692" i="1"/>
  <c r="CC692" i="1" s="1"/>
  <c r="BZ659" i="1"/>
  <c r="CC659" i="1" s="1"/>
  <c r="BZ620" i="1"/>
  <c r="CC620" i="1" s="1"/>
  <c r="BZ586" i="1"/>
  <c r="CC586" i="1" s="1"/>
  <c r="BZ546" i="1"/>
  <c r="CC546" i="1" s="1"/>
  <c r="BZ514" i="1"/>
  <c r="CC514" i="1" s="1"/>
  <c r="BZ443" i="1"/>
  <c r="CC443" i="1" s="1"/>
  <c r="BZ416" i="1"/>
  <c r="CC416" i="1" s="1"/>
  <c r="BZ400" i="1"/>
  <c r="CC400" i="1" s="1"/>
  <c r="BZ237" i="1"/>
  <c r="CC237" i="1" s="1"/>
  <c r="BZ213" i="1"/>
  <c r="CC213" i="1" s="1"/>
  <c r="BZ187" i="1"/>
  <c r="CC187" i="1" s="1"/>
  <c r="BZ161" i="1"/>
  <c r="CC161" i="1" s="1"/>
  <c r="BZ138" i="1"/>
  <c r="CC138" i="1" s="1"/>
  <c r="BZ126" i="1"/>
  <c r="CC126" i="1" s="1"/>
  <c r="BZ114" i="1"/>
  <c r="CC114" i="1" s="1"/>
  <c r="I113" i="2"/>
  <c r="I82" i="2"/>
  <c r="I51" i="2"/>
  <c r="I41" i="2"/>
  <c r="I10" i="2"/>
  <c r="BZ695" i="1"/>
  <c r="CC695" i="1" s="1"/>
  <c r="BZ688" i="1"/>
  <c r="CC688" i="1" s="1"/>
  <c r="BZ660" i="1"/>
  <c r="CC660" i="1" s="1"/>
  <c r="BZ632" i="1"/>
  <c r="CC632" i="1" s="1"/>
  <c r="BZ616" i="1"/>
  <c r="CC616" i="1" s="1"/>
  <c r="BZ587" i="1"/>
  <c r="CC587" i="1" s="1"/>
  <c r="BZ542" i="1"/>
  <c r="CC542" i="1" s="1"/>
  <c r="BZ534" i="1"/>
  <c r="CC534" i="1" s="1"/>
  <c r="BZ515" i="1"/>
  <c r="CC515" i="1" s="1"/>
  <c r="BZ488" i="1"/>
  <c r="CC488" i="1" s="1"/>
  <c r="BZ472" i="1"/>
  <c r="CC472" i="1" s="1"/>
  <c r="BZ460" i="1"/>
  <c r="CC460" i="1" s="1"/>
  <c r="BZ444" i="1"/>
  <c r="CC444" i="1" s="1"/>
  <c r="BZ417" i="1"/>
  <c r="CC417" i="1" s="1"/>
  <c r="BZ253" i="1"/>
  <c r="CC253" i="1" s="1"/>
  <c r="BZ189" i="1"/>
  <c r="CC189" i="1" s="1"/>
  <c r="G110" i="2"/>
  <c r="G98" i="2"/>
  <c r="G62" i="2"/>
  <c r="I112" i="2"/>
  <c r="I102" i="2"/>
  <c r="I81" i="2"/>
  <c r="I71" i="2"/>
  <c r="I40" i="2"/>
  <c r="I9" i="2"/>
  <c r="BZ588" i="1"/>
  <c r="CC588" i="1" s="1"/>
  <c r="BZ548" i="1"/>
  <c r="CC548" i="1" s="1"/>
  <c r="BZ516" i="1"/>
  <c r="CC516" i="1" s="1"/>
  <c r="BZ489" i="1"/>
  <c r="CC489" i="1" s="1"/>
  <c r="BZ418" i="1"/>
  <c r="CC418" i="1" s="1"/>
  <c r="BZ205" i="1"/>
  <c r="CC205" i="1" s="1"/>
  <c r="BZ163" i="1"/>
  <c r="CC163" i="1" s="1"/>
  <c r="BZ154" i="1"/>
  <c r="CC154" i="1" s="1"/>
  <c r="BZ140" i="1"/>
  <c r="CC140" i="1" s="1"/>
  <c r="BZ128" i="1"/>
  <c r="CC128" i="1" s="1"/>
  <c r="BZ116" i="1"/>
  <c r="CC116" i="1" s="1"/>
  <c r="BZ104" i="1"/>
  <c r="CC104" i="1" s="1"/>
  <c r="I70" i="2"/>
  <c r="I29" i="2"/>
  <c r="I19" i="2"/>
  <c r="J102" i="2"/>
  <c r="J66" i="2"/>
  <c r="J54" i="2"/>
  <c r="BZ698" i="1"/>
  <c r="CC698" i="1" s="1"/>
  <c r="BZ662" i="1"/>
  <c r="CC662" i="1" s="1"/>
  <c r="BZ654" i="1"/>
  <c r="CC654" i="1" s="1"/>
  <c r="BZ634" i="1"/>
  <c r="CC634" i="1" s="1"/>
  <c r="BZ560" i="1"/>
  <c r="CC560" i="1" s="1"/>
  <c r="BZ544" i="1"/>
  <c r="CC544" i="1" s="1"/>
  <c r="BZ532" i="1"/>
  <c r="CC532" i="1" s="1"/>
  <c r="BZ522" i="1"/>
  <c r="CC522" i="1" s="1"/>
  <c r="BZ490" i="1"/>
  <c r="CC490" i="1" s="1"/>
  <c r="BZ452" i="1"/>
  <c r="CC452" i="1" s="1"/>
  <c r="BZ446" i="1"/>
  <c r="CC446" i="1" s="1"/>
  <c r="BZ438" i="1"/>
  <c r="CC438" i="1" s="1"/>
  <c r="BZ419" i="1"/>
  <c r="CC419" i="1" s="1"/>
  <c r="BZ165" i="1"/>
  <c r="CC165" i="1" s="1"/>
  <c r="BZ156" i="1"/>
  <c r="CC156" i="1" s="1"/>
  <c r="I100" i="2"/>
  <c r="I69" i="2"/>
  <c r="I49" i="2"/>
  <c r="I28" i="2"/>
  <c r="J113" i="2"/>
  <c r="J101" i="2"/>
  <c r="J89" i="2"/>
  <c r="J77" i="2"/>
  <c r="J65" i="2"/>
  <c r="J41" i="2"/>
  <c r="J29" i="2"/>
  <c r="J17" i="2"/>
  <c r="BZ669" i="1"/>
  <c r="CC669" i="1" s="1"/>
  <c r="BZ668" i="1"/>
  <c r="CC668" i="1" s="1"/>
  <c r="BZ635" i="1"/>
  <c r="CC635" i="1" s="1"/>
  <c r="BZ596" i="1"/>
  <c r="CC596" i="1" s="1"/>
  <c r="BZ590" i="1"/>
  <c r="CC590" i="1" s="1"/>
  <c r="BZ582" i="1"/>
  <c r="CC582" i="1" s="1"/>
  <c r="BZ561" i="1"/>
  <c r="CC561" i="1" s="1"/>
  <c r="BZ518" i="1"/>
  <c r="CC518" i="1" s="1"/>
  <c r="BZ510" i="1"/>
  <c r="CC510" i="1" s="1"/>
  <c r="BZ491" i="1"/>
  <c r="CC491" i="1" s="1"/>
  <c r="BZ420" i="1"/>
  <c r="CC420" i="1" s="1"/>
  <c r="BZ390" i="1"/>
  <c r="CC390" i="1" s="1"/>
  <c r="BZ167" i="1"/>
  <c r="CC167" i="1" s="1"/>
  <c r="BZ137" i="1"/>
  <c r="CC137" i="1" s="1"/>
  <c r="I79" i="2"/>
  <c r="I48" i="2"/>
  <c r="I7" i="2"/>
  <c r="BZ700" i="1"/>
  <c r="CC700" i="1" s="1"/>
  <c r="BZ680" i="1"/>
  <c r="CC680" i="1" s="1"/>
  <c r="BZ671" i="1"/>
  <c r="CC671" i="1" s="1"/>
  <c r="BZ664" i="1"/>
  <c r="CC664" i="1" s="1"/>
  <c r="BZ636" i="1"/>
  <c r="CC636" i="1" s="1"/>
  <c r="BZ608" i="1"/>
  <c r="CC608" i="1" s="1"/>
  <c r="BZ562" i="1"/>
  <c r="CC562" i="1" s="1"/>
  <c r="BZ524" i="1"/>
  <c r="CC524" i="1" s="1"/>
  <c r="BZ492" i="1"/>
  <c r="CC492" i="1" s="1"/>
  <c r="BZ464" i="1"/>
  <c r="CC464" i="1" s="1"/>
  <c r="BZ448" i="1"/>
  <c r="CC448" i="1" s="1"/>
  <c r="BZ436" i="1"/>
  <c r="CC436" i="1" s="1"/>
  <c r="BZ426" i="1"/>
  <c r="CC426" i="1" s="1"/>
  <c r="BZ305" i="1"/>
  <c r="CC305" i="1" s="1"/>
  <c r="BZ293" i="1"/>
  <c r="CC293" i="1" s="1"/>
  <c r="BZ281" i="1"/>
  <c r="CC281" i="1" s="1"/>
  <c r="BZ269" i="1"/>
  <c r="CC269" i="1" s="1"/>
  <c r="BZ257" i="1"/>
  <c r="CC257" i="1" s="1"/>
  <c r="I109" i="2"/>
  <c r="I88" i="2"/>
  <c r="I57" i="2"/>
  <c r="I47" i="2"/>
  <c r="I16" i="2"/>
  <c r="I6" i="2"/>
  <c r="J111" i="2"/>
  <c r="J99" i="2"/>
  <c r="J87" i="2"/>
  <c r="J75" i="2"/>
  <c r="J51" i="2"/>
  <c r="J39" i="2"/>
  <c r="J27" i="2"/>
  <c r="J15" i="2"/>
  <c r="J3" i="2"/>
  <c r="BZ673" i="1"/>
  <c r="CC673" i="1" s="1"/>
  <c r="BZ642" i="1"/>
  <c r="CC642" i="1" s="1"/>
  <c r="BZ609" i="1"/>
  <c r="CC609" i="1" s="1"/>
  <c r="BZ592" i="1"/>
  <c r="CC592" i="1" s="1"/>
  <c r="BZ563" i="1"/>
  <c r="CC563" i="1" s="1"/>
  <c r="BZ520" i="1"/>
  <c r="CC520" i="1" s="1"/>
  <c r="BZ508" i="1"/>
  <c r="CC508" i="1" s="1"/>
  <c r="BZ498" i="1"/>
  <c r="CC498" i="1" s="1"/>
  <c r="BZ465" i="1"/>
  <c r="CC465" i="1" s="1"/>
  <c r="BZ422" i="1"/>
  <c r="CC422" i="1" s="1"/>
  <c r="BZ139" i="1"/>
  <c r="CC139" i="1" s="1"/>
  <c r="I67" i="2"/>
  <c r="I36" i="2"/>
  <c r="I5" i="2"/>
  <c r="BZ682" i="1"/>
  <c r="CC682" i="1" s="1"/>
  <c r="BZ675" i="1"/>
  <c r="CC675" i="1" s="1"/>
  <c r="BZ638" i="1"/>
  <c r="CC638" i="1" s="1"/>
  <c r="BZ630" i="1"/>
  <c r="CC630" i="1" s="1"/>
  <c r="BZ610" i="1"/>
  <c r="CC610" i="1" s="1"/>
  <c r="BZ564" i="1"/>
  <c r="CC564" i="1" s="1"/>
  <c r="BZ536" i="1"/>
  <c r="CC536" i="1" s="1"/>
  <c r="BZ494" i="1"/>
  <c r="CC494" i="1" s="1"/>
  <c r="BZ486" i="1"/>
  <c r="CC486" i="1" s="1"/>
  <c r="BZ466" i="1"/>
  <c r="CC466" i="1" s="1"/>
  <c r="BZ428" i="1"/>
  <c r="CC428" i="1" s="1"/>
  <c r="BZ249" i="1"/>
  <c r="CC249" i="1" s="1"/>
  <c r="BZ141" i="1"/>
  <c r="CC141" i="1" s="1"/>
  <c r="I107" i="2"/>
  <c r="I76" i="2"/>
  <c r="I45" i="2"/>
  <c r="I35" i="2"/>
  <c r="J97" i="2"/>
  <c r="J85" i="2"/>
  <c r="J13" i="2"/>
  <c r="BZ677" i="1"/>
  <c r="CC677" i="1" s="1"/>
  <c r="BZ644" i="1"/>
  <c r="CC644" i="1" s="1"/>
  <c r="BZ611" i="1"/>
  <c r="CC611" i="1" s="1"/>
  <c r="BZ570" i="1"/>
  <c r="CC570" i="1" s="1"/>
  <c r="BZ537" i="1"/>
  <c r="CC537" i="1" s="1"/>
  <c r="BZ500" i="1"/>
  <c r="CC500" i="1" s="1"/>
  <c r="BZ467" i="1"/>
  <c r="CC467" i="1" s="1"/>
  <c r="BZ424" i="1"/>
  <c r="CC424" i="1" s="1"/>
  <c r="BZ412" i="1"/>
  <c r="CC412" i="1" s="1"/>
  <c r="BZ396" i="1"/>
  <c r="CC396" i="1" s="1"/>
  <c r="BZ384" i="1"/>
  <c r="CC384" i="1" s="1"/>
  <c r="BZ223" i="1"/>
  <c r="CC223" i="1" s="1"/>
  <c r="BZ169" i="1"/>
  <c r="CC169" i="1" s="1"/>
  <c r="BZ134" i="1"/>
  <c r="CC134" i="1" s="1"/>
  <c r="BZ122" i="1"/>
  <c r="CC122" i="1" s="1"/>
  <c r="BZ110" i="1"/>
  <c r="CC110" i="1" s="1"/>
  <c r="BZ105" i="1"/>
  <c r="CC105" i="1" s="1"/>
  <c r="BZ93" i="1"/>
  <c r="CC93" i="1" s="1"/>
  <c r="I106" i="2"/>
  <c r="I96" i="2"/>
  <c r="I34" i="2"/>
  <c r="I24" i="2"/>
  <c r="J96" i="2"/>
  <c r="J48" i="2"/>
  <c r="J36" i="2"/>
  <c r="J24" i="2"/>
  <c r="BZ684" i="1"/>
  <c r="CC684" i="1" s="1"/>
  <c r="BZ656" i="1"/>
  <c r="CC656" i="1" s="1"/>
  <c r="BZ640" i="1"/>
  <c r="CC640" i="1" s="1"/>
  <c r="BZ612" i="1"/>
  <c r="CC612" i="1" s="1"/>
  <c r="BZ566" i="1"/>
  <c r="CC566" i="1" s="1"/>
  <c r="BZ558" i="1"/>
  <c r="CC558" i="1" s="1"/>
  <c r="BZ538" i="1"/>
  <c r="CC538" i="1" s="1"/>
  <c r="BZ496" i="1"/>
  <c r="CC496" i="1" s="1"/>
  <c r="BZ484" i="1"/>
  <c r="CC484" i="1" s="1"/>
  <c r="BZ468" i="1"/>
  <c r="CC468" i="1" s="1"/>
  <c r="BZ440" i="1"/>
  <c r="CC440" i="1" s="1"/>
  <c r="BZ386" i="1"/>
  <c r="CC386" i="1" s="1"/>
  <c r="BZ245" i="1"/>
  <c r="CC245" i="1" s="1"/>
  <c r="BZ233" i="1"/>
  <c r="CC233" i="1" s="1"/>
  <c r="BZ225" i="1"/>
  <c r="CC225" i="1" s="1"/>
  <c r="BZ221" i="1"/>
  <c r="CC221" i="1" s="1"/>
  <c r="BZ209" i="1"/>
  <c r="CC209" i="1" s="1"/>
  <c r="BZ202" i="1"/>
  <c r="CC202" i="1" s="1"/>
  <c r="I105" i="2"/>
  <c r="I95" i="2"/>
  <c r="I64" i="2"/>
  <c r="I33" i="2"/>
  <c r="I23" i="2"/>
  <c r="J107" i="2"/>
  <c r="J95" i="2"/>
  <c r="J35" i="2"/>
  <c r="J23" i="2"/>
  <c r="B11" i="3"/>
  <c r="M5" i="3"/>
  <c r="I103" i="2"/>
  <c r="I91" i="2"/>
  <c r="I73" i="2"/>
  <c r="I37" i="2"/>
  <c r="I31" i="2"/>
  <c r="I25" i="2"/>
  <c r="I108" i="2"/>
  <c r="I90" i="2"/>
  <c r="I78" i="2"/>
  <c r="I72" i="2"/>
  <c r="I42" i="2"/>
  <c r="I30" i="2"/>
  <c r="I18" i="2"/>
  <c r="I12" i="2"/>
  <c r="I46" i="2"/>
  <c r="BZ661" i="1"/>
  <c r="CC661" i="1" s="1"/>
  <c r="BZ637" i="1"/>
  <c r="CC637" i="1" s="1"/>
  <c r="BZ613" i="1"/>
  <c r="CC613" i="1" s="1"/>
  <c r="BZ589" i="1"/>
  <c r="CC589" i="1" s="1"/>
  <c r="BZ565" i="1"/>
  <c r="CC565" i="1" s="1"/>
  <c r="BZ541" i="1"/>
  <c r="CC541" i="1" s="1"/>
  <c r="BZ517" i="1"/>
  <c r="CC517" i="1" s="1"/>
  <c r="BZ493" i="1"/>
  <c r="CC493" i="1" s="1"/>
  <c r="BZ469" i="1"/>
  <c r="CC469" i="1" s="1"/>
  <c r="BZ445" i="1"/>
  <c r="CC445" i="1" s="1"/>
  <c r="BZ421" i="1"/>
  <c r="CC421" i="1" s="1"/>
  <c r="BZ371" i="1"/>
  <c r="CC371" i="1" s="1"/>
  <c r="BZ359" i="1"/>
  <c r="CC359" i="1" s="1"/>
  <c r="BZ347" i="1"/>
  <c r="CC347" i="1" s="1"/>
  <c r="BZ335" i="1"/>
  <c r="CC335" i="1" s="1"/>
  <c r="BZ323" i="1"/>
  <c r="CC323" i="1" s="1"/>
  <c r="BZ311" i="1"/>
  <c r="CC311" i="1" s="1"/>
  <c r="BZ699" i="1"/>
  <c r="CC699" i="1" s="1"/>
  <c r="BZ639" i="1"/>
  <c r="CC639" i="1" s="1"/>
  <c r="BZ615" i="1"/>
  <c r="CC615" i="1" s="1"/>
  <c r="BZ591" i="1"/>
  <c r="CC591" i="1" s="1"/>
  <c r="BZ567" i="1"/>
  <c r="CC567" i="1" s="1"/>
  <c r="BZ543" i="1"/>
  <c r="CC543" i="1" s="1"/>
  <c r="BZ519" i="1"/>
  <c r="CC519" i="1" s="1"/>
  <c r="BZ495" i="1"/>
  <c r="CC495" i="1" s="1"/>
  <c r="BZ471" i="1"/>
  <c r="CC471" i="1" s="1"/>
  <c r="BZ447" i="1"/>
  <c r="CC447" i="1" s="1"/>
  <c r="BZ423" i="1"/>
  <c r="CC423" i="1" s="1"/>
  <c r="BZ701" i="1"/>
  <c r="CC701" i="1" s="1"/>
  <c r="BZ641" i="1"/>
  <c r="CC641" i="1" s="1"/>
  <c r="BZ617" i="1"/>
  <c r="CC617" i="1" s="1"/>
  <c r="BZ593" i="1"/>
  <c r="CC593" i="1" s="1"/>
  <c r="BZ569" i="1"/>
  <c r="CC569" i="1" s="1"/>
  <c r="BZ545" i="1"/>
  <c r="CC545" i="1" s="1"/>
  <c r="BZ521" i="1"/>
  <c r="CC521" i="1" s="1"/>
  <c r="BZ497" i="1"/>
  <c r="CC497" i="1" s="1"/>
  <c r="BZ473" i="1"/>
  <c r="CC473" i="1" s="1"/>
  <c r="BZ449" i="1"/>
  <c r="CC449" i="1" s="1"/>
  <c r="BZ425" i="1"/>
  <c r="CC425" i="1" s="1"/>
  <c r="BZ399" i="1"/>
  <c r="CC399" i="1" s="1"/>
  <c r="BZ679" i="1"/>
  <c r="CC679" i="1" s="1"/>
  <c r="BZ643" i="1"/>
  <c r="CC643" i="1" s="1"/>
  <c r="BZ619" i="1"/>
  <c r="CC619" i="1" s="1"/>
  <c r="BZ595" i="1"/>
  <c r="CC595" i="1" s="1"/>
  <c r="BZ571" i="1"/>
  <c r="CC571" i="1" s="1"/>
  <c r="BZ547" i="1"/>
  <c r="CC547" i="1" s="1"/>
  <c r="BZ523" i="1"/>
  <c r="CC523" i="1" s="1"/>
  <c r="BZ499" i="1"/>
  <c r="CC499" i="1" s="1"/>
  <c r="BZ475" i="1"/>
  <c r="CC475" i="1" s="1"/>
  <c r="BZ451" i="1"/>
  <c r="CC451" i="1" s="1"/>
  <c r="BZ427" i="1"/>
  <c r="CC427" i="1" s="1"/>
  <c r="BZ403" i="1"/>
  <c r="CC403" i="1" s="1"/>
  <c r="BZ681" i="1"/>
  <c r="CC681" i="1" s="1"/>
  <c r="BZ645" i="1"/>
  <c r="CC645" i="1" s="1"/>
  <c r="BZ621" i="1"/>
  <c r="CC621" i="1" s="1"/>
  <c r="BZ597" i="1"/>
  <c r="CC597" i="1" s="1"/>
  <c r="BZ573" i="1"/>
  <c r="CC573" i="1" s="1"/>
  <c r="BZ549" i="1"/>
  <c r="CC549" i="1" s="1"/>
  <c r="BZ525" i="1"/>
  <c r="CC525" i="1" s="1"/>
  <c r="BZ501" i="1"/>
  <c r="CC501" i="1" s="1"/>
  <c r="BZ477" i="1"/>
  <c r="CC477" i="1" s="1"/>
  <c r="BZ453" i="1"/>
  <c r="CC453" i="1" s="1"/>
  <c r="BZ429" i="1"/>
  <c r="CC429" i="1" s="1"/>
  <c r="BZ405" i="1"/>
  <c r="CC405" i="1" s="1"/>
  <c r="BZ389" i="1"/>
  <c r="CC389" i="1" s="1"/>
  <c r="BZ513" i="1"/>
  <c r="CC513" i="1" s="1"/>
  <c r="BZ683" i="1"/>
  <c r="CC683" i="1" s="1"/>
  <c r="BZ647" i="1"/>
  <c r="CC647" i="1" s="1"/>
  <c r="BZ623" i="1"/>
  <c r="CC623" i="1" s="1"/>
  <c r="BZ599" i="1"/>
  <c r="CC599" i="1" s="1"/>
  <c r="BZ575" i="1"/>
  <c r="CC575" i="1" s="1"/>
  <c r="BZ551" i="1"/>
  <c r="CC551" i="1" s="1"/>
  <c r="BZ527" i="1"/>
  <c r="CC527" i="1" s="1"/>
  <c r="BZ503" i="1"/>
  <c r="CC503" i="1" s="1"/>
  <c r="BZ479" i="1"/>
  <c r="CC479" i="1" s="1"/>
  <c r="BZ455" i="1"/>
  <c r="CC455" i="1" s="1"/>
  <c r="BZ431" i="1"/>
  <c r="CC431" i="1" s="1"/>
  <c r="BZ407" i="1"/>
  <c r="CC407" i="1" s="1"/>
  <c r="BZ392" i="1"/>
  <c r="CC392" i="1" s="1"/>
  <c r="BZ380" i="1"/>
  <c r="CC380" i="1" s="1"/>
  <c r="BZ366" i="1"/>
  <c r="CC366" i="1" s="1"/>
  <c r="BZ354" i="1"/>
  <c r="CC354" i="1" s="1"/>
  <c r="BZ342" i="1"/>
  <c r="CC342" i="1" s="1"/>
  <c r="BZ330" i="1"/>
  <c r="CC330" i="1" s="1"/>
  <c r="BZ685" i="1"/>
  <c r="CC685" i="1" s="1"/>
  <c r="BZ649" i="1"/>
  <c r="CC649" i="1" s="1"/>
  <c r="BZ625" i="1"/>
  <c r="CC625" i="1" s="1"/>
  <c r="BZ601" i="1"/>
  <c r="CC601" i="1" s="1"/>
  <c r="BZ577" i="1"/>
  <c r="CC577" i="1" s="1"/>
  <c r="BZ553" i="1"/>
  <c r="CC553" i="1" s="1"/>
  <c r="BZ529" i="1"/>
  <c r="CC529" i="1" s="1"/>
  <c r="BZ505" i="1"/>
  <c r="CC505" i="1" s="1"/>
  <c r="BZ481" i="1"/>
  <c r="CC481" i="1" s="1"/>
  <c r="BZ457" i="1"/>
  <c r="CC457" i="1" s="1"/>
  <c r="BZ433" i="1"/>
  <c r="CC433" i="1" s="1"/>
  <c r="BZ409" i="1"/>
  <c r="CC409" i="1" s="1"/>
  <c r="BZ129" i="1"/>
  <c r="CC129" i="1" s="1"/>
  <c r="BZ687" i="1"/>
  <c r="CC687" i="1" s="1"/>
  <c r="BZ663" i="1"/>
  <c r="CC663" i="1" s="1"/>
  <c r="BZ651" i="1"/>
  <c r="CC651" i="1" s="1"/>
  <c r="BZ627" i="1"/>
  <c r="CC627" i="1" s="1"/>
  <c r="BZ603" i="1"/>
  <c r="CC603" i="1" s="1"/>
  <c r="BZ579" i="1"/>
  <c r="CC579" i="1" s="1"/>
  <c r="BZ555" i="1"/>
  <c r="CC555" i="1" s="1"/>
  <c r="BZ531" i="1"/>
  <c r="CC531" i="1" s="1"/>
  <c r="BZ507" i="1"/>
  <c r="CC507" i="1" s="1"/>
  <c r="BZ483" i="1"/>
  <c r="CC483" i="1" s="1"/>
  <c r="BZ459" i="1"/>
  <c r="CC459" i="1" s="1"/>
  <c r="BZ435" i="1"/>
  <c r="CC435" i="1" s="1"/>
  <c r="BZ411" i="1"/>
  <c r="CC411" i="1" s="1"/>
  <c r="BZ394" i="1"/>
  <c r="CC394" i="1" s="1"/>
  <c r="BZ382" i="1"/>
  <c r="CC382" i="1" s="1"/>
  <c r="BZ633" i="1"/>
  <c r="CC633" i="1" s="1"/>
  <c r="BZ117" i="1"/>
  <c r="CC117" i="1" s="1"/>
  <c r="BZ689" i="1"/>
  <c r="CC689" i="1" s="1"/>
  <c r="BZ665" i="1"/>
  <c r="CC665" i="1" s="1"/>
  <c r="BZ653" i="1"/>
  <c r="CC653" i="1" s="1"/>
  <c r="BZ629" i="1"/>
  <c r="CC629" i="1" s="1"/>
  <c r="BZ605" i="1"/>
  <c r="CC605" i="1" s="1"/>
  <c r="BZ581" i="1"/>
  <c r="CC581" i="1" s="1"/>
  <c r="BZ557" i="1"/>
  <c r="CC557" i="1" s="1"/>
  <c r="BZ533" i="1"/>
  <c r="CC533" i="1" s="1"/>
  <c r="BZ509" i="1"/>
  <c r="CC509" i="1" s="1"/>
  <c r="BZ485" i="1"/>
  <c r="CC485" i="1" s="1"/>
  <c r="BZ461" i="1"/>
  <c r="CC461" i="1" s="1"/>
  <c r="BZ437" i="1"/>
  <c r="CC437" i="1" s="1"/>
  <c r="BZ413" i="1"/>
  <c r="CC413" i="1" s="1"/>
  <c r="BZ585" i="1"/>
  <c r="CC585" i="1" s="1"/>
  <c r="BZ691" i="1"/>
  <c r="CC691" i="1" s="1"/>
  <c r="BZ667" i="1"/>
  <c r="CC667" i="1" s="1"/>
  <c r="BZ655" i="1"/>
  <c r="CC655" i="1" s="1"/>
  <c r="BZ631" i="1"/>
  <c r="CC631" i="1" s="1"/>
  <c r="BZ607" i="1"/>
  <c r="CC607" i="1" s="1"/>
  <c r="BZ583" i="1"/>
  <c r="CC583" i="1" s="1"/>
  <c r="BZ559" i="1"/>
  <c r="CC559" i="1" s="1"/>
  <c r="BZ535" i="1"/>
  <c r="CC535" i="1" s="1"/>
  <c r="BZ511" i="1"/>
  <c r="CC511" i="1" s="1"/>
  <c r="BZ487" i="1"/>
  <c r="CC487" i="1" s="1"/>
  <c r="BZ463" i="1"/>
  <c r="CC463" i="1" s="1"/>
  <c r="BZ439" i="1"/>
  <c r="CC439" i="1" s="1"/>
  <c r="BZ415" i="1"/>
  <c r="CC415" i="1" s="1"/>
  <c r="BZ391" i="1"/>
  <c r="CC391" i="1" s="1"/>
  <c r="BZ374" i="1"/>
  <c r="CC374" i="1" s="1"/>
  <c r="BZ362" i="1"/>
  <c r="CC362" i="1" s="1"/>
  <c r="BZ350" i="1"/>
  <c r="CC350" i="1" s="1"/>
  <c r="BZ338" i="1"/>
  <c r="CC338" i="1" s="1"/>
  <c r="BZ326" i="1"/>
  <c r="CC326" i="1" s="1"/>
  <c r="BZ314" i="1"/>
  <c r="CC314" i="1" s="1"/>
  <c r="BZ302" i="1"/>
  <c r="CC302" i="1" s="1"/>
  <c r="BZ290" i="1"/>
  <c r="CC290" i="1" s="1"/>
  <c r="BZ278" i="1"/>
  <c r="CC278" i="1" s="1"/>
  <c r="BZ266" i="1"/>
  <c r="CC266" i="1" s="1"/>
  <c r="BZ254" i="1"/>
  <c r="CC254" i="1" s="1"/>
  <c r="BZ228" i="1"/>
  <c r="CC228" i="1" s="1"/>
  <c r="BZ203" i="1"/>
  <c r="CC203" i="1" s="1"/>
  <c r="BZ195" i="1"/>
  <c r="CC195" i="1" s="1"/>
  <c r="BZ94" i="1"/>
  <c r="CC94" i="1" s="1"/>
  <c r="BZ393" i="1"/>
  <c r="CC393" i="1" s="1"/>
  <c r="BZ373" i="1"/>
  <c r="CC373" i="1" s="1"/>
  <c r="BZ361" i="1"/>
  <c r="CC361" i="1" s="1"/>
  <c r="BZ349" i="1"/>
  <c r="CC349" i="1" s="1"/>
  <c r="BZ337" i="1"/>
  <c r="CC337" i="1" s="1"/>
  <c r="BZ325" i="1"/>
  <c r="CC325" i="1" s="1"/>
  <c r="BZ313" i="1"/>
  <c r="CC313" i="1" s="1"/>
  <c r="BZ301" i="1"/>
  <c r="CC301" i="1" s="1"/>
  <c r="BZ289" i="1"/>
  <c r="CC289" i="1" s="1"/>
  <c r="BZ277" i="1"/>
  <c r="CC277" i="1" s="1"/>
  <c r="BZ265" i="1"/>
  <c r="CC265" i="1" s="1"/>
  <c r="BZ395" i="1"/>
  <c r="CC395" i="1" s="1"/>
  <c r="BZ376" i="1"/>
  <c r="CC376" i="1" s="1"/>
  <c r="BZ364" i="1"/>
  <c r="CC364" i="1" s="1"/>
  <c r="BZ352" i="1"/>
  <c r="CC352" i="1" s="1"/>
  <c r="BZ340" i="1"/>
  <c r="CC340" i="1" s="1"/>
  <c r="BZ328" i="1"/>
  <c r="CC328" i="1" s="1"/>
  <c r="BZ316" i="1"/>
  <c r="CC316" i="1" s="1"/>
  <c r="BZ304" i="1"/>
  <c r="CC304" i="1" s="1"/>
  <c r="BZ292" i="1"/>
  <c r="CC292" i="1" s="1"/>
  <c r="BZ280" i="1"/>
  <c r="CC280" i="1" s="1"/>
  <c r="BZ268" i="1"/>
  <c r="CC268" i="1" s="1"/>
  <c r="BZ256" i="1"/>
  <c r="CC256" i="1" s="1"/>
  <c r="BZ231" i="1"/>
  <c r="CC231" i="1" s="1"/>
  <c r="BZ204" i="1"/>
  <c r="CC204" i="1" s="1"/>
  <c r="BZ197" i="1"/>
  <c r="CC197" i="1" s="1"/>
  <c r="BZ179" i="1"/>
  <c r="CC179" i="1" s="1"/>
  <c r="BZ171" i="1"/>
  <c r="CC171" i="1" s="1"/>
  <c r="BZ145" i="1"/>
  <c r="CC145" i="1" s="1"/>
  <c r="BZ397" i="1"/>
  <c r="CC397" i="1" s="1"/>
  <c r="BZ375" i="1"/>
  <c r="CC375" i="1" s="1"/>
  <c r="BZ363" i="1"/>
  <c r="CC363" i="1" s="1"/>
  <c r="BZ351" i="1"/>
  <c r="CC351" i="1" s="1"/>
  <c r="BZ339" i="1"/>
  <c r="CC339" i="1" s="1"/>
  <c r="BZ327" i="1"/>
  <c r="CC327" i="1" s="1"/>
  <c r="BZ315" i="1"/>
  <c r="CC315" i="1" s="1"/>
  <c r="BZ303" i="1"/>
  <c r="CC303" i="1" s="1"/>
  <c r="BZ291" i="1"/>
  <c r="CC291" i="1" s="1"/>
  <c r="BZ279" i="1"/>
  <c r="CC279" i="1" s="1"/>
  <c r="BZ267" i="1"/>
  <c r="CC267" i="1" s="1"/>
  <c r="BZ255" i="1"/>
  <c r="CC255" i="1" s="1"/>
  <c r="BZ229" i="1"/>
  <c r="CC229" i="1" s="1"/>
  <c r="BZ318" i="1"/>
  <c r="CC318" i="1" s="1"/>
  <c r="BZ306" i="1"/>
  <c r="CC306" i="1" s="1"/>
  <c r="BZ294" i="1"/>
  <c r="CC294" i="1" s="1"/>
  <c r="BZ282" i="1"/>
  <c r="CC282" i="1" s="1"/>
  <c r="BZ270" i="1"/>
  <c r="CC270" i="1" s="1"/>
  <c r="BZ258" i="1"/>
  <c r="CC258" i="1" s="1"/>
  <c r="BZ239" i="1"/>
  <c r="CC239" i="1" s="1"/>
  <c r="BZ207" i="1"/>
  <c r="CC207" i="1" s="1"/>
  <c r="BZ180" i="1"/>
  <c r="CC180" i="1" s="1"/>
  <c r="BZ173" i="1"/>
  <c r="CC173" i="1" s="1"/>
  <c r="BZ147" i="1"/>
  <c r="CC147" i="1" s="1"/>
  <c r="BZ401" i="1"/>
  <c r="CC401" i="1" s="1"/>
  <c r="BZ377" i="1"/>
  <c r="CC377" i="1" s="1"/>
  <c r="BZ365" i="1"/>
  <c r="CC365" i="1" s="1"/>
  <c r="BZ353" i="1"/>
  <c r="CC353" i="1" s="1"/>
  <c r="BZ341" i="1"/>
  <c r="CC341" i="1" s="1"/>
  <c r="BZ329" i="1"/>
  <c r="CC329" i="1" s="1"/>
  <c r="BZ317" i="1"/>
  <c r="CC317" i="1" s="1"/>
  <c r="BZ379" i="1"/>
  <c r="CC379" i="1" s="1"/>
  <c r="BZ368" i="1"/>
  <c r="CC368" i="1" s="1"/>
  <c r="BZ356" i="1"/>
  <c r="CC356" i="1" s="1"/>
  <c r="BZ344" i="1"/>
  <c r="CC344" i="1" s="1"/>
  <c r="BZ332" i="1"/>
  <c r="CC332" i="1" s="1"/>
  <c r="BZ320" i="1"/>
  <c r="CC320" i="1" s="1"/>
  <c r="BZ308" i="1"/>
  <c r="CC308" i="1" s="1"/>
  <c r="BZ296" i="1"/>
  <c r="CC296" i="1" s="1"/>
  <c r="BZ284" i="1"/>
  <c r="CC284" i="1" s="1"/>
  <c r="BZ272" i="1"/>
  <c r="CC272" i="1" s="1"/>
  <c r="BZ260" i="1"/>
  <c r="CC260" i="1" s="1"/>
  <c r="BZ241" i="1"/>
  <c r="CC241" i="1" s="1"/>
  <c r="BZ215" i="1"/>
  <c r="CC215" i="1" s="1"/>
  <c r="BZ183" i="1"/>
  <c r="CC183" i="1" s="1"/>
  <c r="BZ157" i="1"/>
  <c r="CC157" i="1" s="1"/>
  <c r="BZ149" i="1"/>
  <c r="CC149" i="1" s="1"/>
  <c r="BZ381" i="1"/>
  <c r="CC381" i="1" s="1"/>
  <c r="BZ367" i="1"/>
  <c r="CC367" i="1" s="1"/>
  <c r="BZ355" i="1"/>
  <c r="CC355" i="1" s="1"/>
  <c r="BZ343" i="1"/>
  <c r="CC343" i="1" s="1"/>
  <c r="BZ331" i="1"/>
  <c r="CC331" i="1" s="1"/>
  <c r="BZ319" i="1"/>
  <c r="CC319" i="1" s="1"/>
  <c r="BZ307" i="1"/>
  <c r="CC307" i="1" s="1"/>
  <c r="BZ295" i="1"/>
  <c r="CC295" i="1" s="1"/>
  <c r="BZ283" i="1"/>
  <c r="CC283" i="1" s="1"/>
  <c r="BZ271" i="1"/>
  <c r="CC271" i="1" s="1"/>
  <c r="BZ259" i="1"/>
  <c r="CC259" i="1" s="1"/>
  <c r="BZ181" i="1"/>
  <c r="CC181" i="1" s="1"/>
  <c r="BZ383" i="1"/>
  <c r="CC383" i="1" s="1"/>
  <c r="BZ370" i="1"/>
  <c r="CC370" i="1" s="1"/>
  <c r="BZ358" i="1"/>
  <c r="CC358" i="1" s="1"/>
  <c r="BZ346" i="1"/>
  <c r="CC346" i="1" s="1"/>
  <c r="BZ334" i="1"/>
  <c r="CC334" i="1" s="1"/>
  <c r="BZ322" i="1"/>
  <c r="CC322" i="1" s="1"/>
  <c r="BZ310" i="1"/>
  <c r="CC310" i="1" s="1"/>
  <c r="BZ298" i="1"/>
  <c r="CC298" i="1" s="1"/>
  <c r="BZ286" i="1"/>
  <c r="CC286" i="1" s="1"/>
  <c r="BZ274" i="1"/>
  <c r="CC274" i="1" s="1"/>
  <c r="BZ262" i="1"/>
  <c r="CC262" i="1" s="1"/>
  <c r="BZ250" i="1"/>
  <c r="CC250" i="1" s="1"/>
  <c r="BZ243" i="1"/>
  <c r="CC243" i="1" s="1"/>
  <c r="BZ217" i="1"/>
  <c r="CC217" i="1" s="1"/>
  <c r="BZ191" i="1"/>
  <c r="CC191" i="1" s="1"/>
  <c r="BZ159" i="1"/>
  <c r="CC159" i="1" s="1"/>
  <c r="BZ385" i="1"/>
  <c r="CC385" i="1" s="1"/>
  <c r="BZ369" i="1"/>
  <c r="CC369" i="1" s="1"/>
  <c r="BZ357" i="1"/>
  <c r="CC357" i="1" s="1"/>
  <c r="BZ345" i="1"/>
  <c r="CC345" i="1" s="1"/>
  <c r="BZ333" i="1"/>
  <c r="CC333" i="1" s="1"/>
  <c r="BZ321" i="1"/>
  <c r="CC321" i="1" s="1"/>
  <c r="BZ309" i="1"/>
  <c r="CC309" i="1" s="1"/>
  <c r="BZ297" i="1"/>
  <c r="CC297" i="1" s="1"/>
  <c r="BZ285" i="1"/>
  <c r="CC285" i="1" s="1"/>
  <c r="BZ273" i="1"/>
  <c r="CC273" i="1" s="1"/>
  <c r="BZ261" i="1"/>
  <c r="CC261" i="1" s="1"/>
  <c r="BZ251" i="1"/>
  <c r="CC251" i="1" s="1"/>
  <c r="BZ387" i="1"/>
  <c r="CC387" i="1" s="1"/>
  <c r="BZ372" i="1"/>
  <c r="CC372" i="1" s="1"/>
  <c r="BZ360" i="1"/>
  <c r="CC360" i="1" s="1"/>
  <c r="BZ348" i="1"/>
  <c r="CC348" i="1" s="1"/>
  <c r="BZ336" i="1"/>
  <c r="CC336" i="1" s="1"/>
  <c r="BZ324" i="1"/>
  <c r="CC324" i="1" s="1"/>
  <c r="BZ312" i="1"/>
  <c r="CC312" i="1" s="1"/>
  <c r="BZ300" i="1"/>
  <c r="CC300" i="1" s="1"/>
  <c r="BZ288" i="1"/>
  <c r="CC288" i="1" s="1"/>
  <c r="BZ276" i="1"/>
  <c r="CC276" i="1" s="1"/>
  <c r="BZ264" i="1"/>
  <c r="CC264" i="1" s="1"/>
  <c r="BZ252" i="1"/>
  <c r="CC252" i="1" s="1"/>
  <c r="BZ226" i="1"/>
  <c r="CC226" i="1" s="1"/>
  <c r="BZ219" i="1"/>
  <c r="CC219" i="1" s="1"/>
  <c r="BZ193" i="1"/>
  <c r="CC193" i="1" s="1"/>
  <c r="BZ230" i="1"/>
  <c r="CC230" i="1" s="1"/>
  <c r="BZ206" i="1"/>
  <c r="CC206" i="1" s="1"/>
  <c r="BZ182" i="1"/>
  <c r="CC182" i="1" s="1"/>
  <c r="BZ158" i="1"/>
  <c r="CC158" i="1" s="1"/>
  <c r="BZ131" i="1"/>
  <c r="CC131" i="1" s="1"/>
  <c r="BZ119" i="1"/>
  <c r="CC119" i="1" s="1"/>
  <c r="BZ107" i="1"/>
  <c r="CC107" i="1" s="1"/>
  <c r="BZ95" i="1"/>
  <c r="CC95" i="1" s="1"/>
  <c r="BZ232" i="1"/>
  <c r="CC232" i="1" s="1"/>
  <c r="BZ208" i="1"/>
  <c r="CC208" i="1" s="1"/>
  <c r="BZ184" i="1"/>
  <c r="CC184" i="1" s="1"/>
  <c r="BZ160" i="1"/>
  <c r="CC160" i="1" s="1"/>
  <c r="BZ96" i="1"/>
  <c r="CC96" i="1" s="1"/>
  <c r="BZ84" i="1"/>
  <c r="CC84" i="1" s="1"/>
  <c r="BZ234" i="1"/>
  <c r="CC234" i="1" s="1"/>
  <c r="BZ210" i="1"/>
  <c r="CC210" i="1" s="1"/>
  <c r="BZ186" i="1"/>
  <c r="CC186" i="1" s="1"/>
  <c r="BZ162" i="1"/>
  <c r="CC162" i="1" s="1"/>
  <c r="BZ133" i="1"/>
  <c r="CC133" i="1" s="1"/>
  <c r="BZ121" i="1"/>
  <c r="CC121" i="1" s="1"/>
  <c r="BZ109" i="1"/>
  <c r="CC109" i="1" s="1"/>
  <c r="BZ97" i="1"/>
  <c r="CC97" i="1" s="1"/>
  <c r="BZ85" i="1"/>
  <c r="CC85" i="1" s="1"/>
  <c r="BZ236" i="1"/>
  <c r="CC236" i="1" s="1"/>
  <c r="BZ212" i="1"/>
  <c r="CC212" i="1" s="1"/>
  <c r="BZ188" i="1"/>
  <c r="CC188" i="1" s="1"/>
  <c r="BZ164" i="1"/>
  <c r="CC164" i="1" s="1"/>
  <c r="BZ142" i="1"/>
  <c r="CC142" i="1" s="1"/>
  <c r="BZ98" i="1"/>
  <c r="CC98" i="1" s="1"/>
  <c r="BZ86" i="1"/>
  <c r="CC86" i="1" s="1"/>
  <c r="BZ238" i="1"/>
  <c r="CC238" i="1" s="1"/>
  <c r="BZ214" i="1"/>
  <c r="CC214" i="1" s="1"/>
  <c r="BZ190" i="1"/>
  <c r="CC190" i="1" s="1"/>
  <c r="BZ166" i="1"/>
  <c r="CC166" i="1" s="1"/>
  <c r="BZ144" i="1"/>
  <c r="CC144" i="1" s="1"/>
  <c r="BZ135" i="1"/>
  <c r="CC135" i="1" s="1"/>
  <c r="BZ123" i="1"/>
  <c r="CC123" i="1" s="1"/>
  <c r="BZ111" i="1"/>
  <c r="CC111" i="1" s="1"/>
  <c r="BZ99" i="1"/>
  <c r="CC99" i="1" s="1"/>
  <c r="BZ87" i="1"/>
  <c r="CC87" i="1" s="1"/>
  <c r="BZ240" i="1"/>
  <c r="CC240" i="1" s="1"/>
  <c r="BZ216" i="1"/>
  <c r="CC216" i="1" s="1"/>
  <c r="BZ192" i="1"/>
  <c r="CC192" i="1" s="1"/>
  <c r="BZ168" i="1"/>
  <c r="CC168" i="1" s="1"/>
  <c r="BZ146" i="1"/>
  <c r="CC146" i="1" s="1"/>
  <c r="BZ100" i="1"/>
  <c r="CC100" i="1" s="1"/>
  <c r="BZ88" i="1"/>
  <c r="CC88" i="1" s="1"/>
  <c r="BZ242" i="1"/>
  <c r="CC242" i="1" s="1"/>
  <c r="BZ218" i="1"/>
  <c r="CC218" i="1" s="1"/>
  <c r="BZ194" i="1"/>
  <c r="CC194" i="1" s="1"/>
  <c r="BZ170" i="1"/>
  <c r="CC170" i="1" s="1"/>
  <c r="BZ148" i="1"/>
  <c r="CC148" i="1" s="1"/>
  <c r="BZ130" i="1"/>
  <c r="CC130" i="1" s="1"/>
  <c r="BZ125" i="1"/>
  <c r="CC125" i="1" s="1"/>
  <c r="BZ118" i="1"/>
  <c r="CC118" i="1" s="1"/>
  <c r="BZ113" i="1"/>
  <c r="CC113" i="1" s="1"/>
  <c r="BZ106" i="1"/>
  <c r="CC106" i="1" s="1"/>
  <c r="BZ101" i="1"/>
  <c r="CC101" i="1" s="1"/>
  <c r="BZ89" i="1"/>
  <c r="CC89" i="1" s="1"/>
  <c r="BZ244" i="1"/>
  <c r="CC244" i="1" s="1"/>
  <c r="BZ220" i="1"/>
  <c r="CC220" i="1" s="1"/>
  <c r="BZ196" i="1"/>
  <c r="CC196" i="1" s="1"/>
  <c r="BZ172" i="1"/>
  <c r="CC172" i="1" s="1"/>
  <c r="BZ150" i="1"/>
  <c r="CC150" i="1" s="1"/>
  <c r="BZ102" i="1"/>
  <c r="CC102" i="1" s="1"/>
  <c r="BZ90" i="1"/>
  <c r="CC90" i="1" s="1"/>
  <c r="BZ246" i="1"/>
  <c r="CC246" i="1" s="1"/>
  <c r="BZ222" i="1"/>
  <c r="CC222" i="1" s="1"/>
  <c r="BZ198" i="1"/>
  <c r="CC198" i="1" s="1"/>
  <c r="BZ174" i="1"/>
  <c r="CC174" i="1" s="1"/>
  <c r="BZ152" i="1"/>
  <c r="CC152" i="1" s="1"/>
  <c r="BZ132" i="1"/>
  <c r="CC132" i="1" s="1"/>
  <c r="BZ127" i="1"/>
  <c r="CC127" i="1" s="1"/>
  <c r="BZ120" i="1"/>
  <c r="CC120" i="1" s="1"/>
  <c r="BZ115" i="1"/>
  <c r="CC115" i="1" s="1"/>
  <c r="BZ108" i="1"/>
  <c r="CC108" i="1" s="1"/>
  <c r="BZ103" i="1"/>
  <c r="CC103" i="1" s="1"/>
  <c r="BZ91" i="1"/>
  <c r="CC91" i="1" s="1"/>
  <c r="BZ248" i="1"/>
  <c r="CC248" i="1" s="1"/>
  <c r="BZ224" i="1"/>
  <c r="CC224" i="1" s="1"/>
  <c r="BZ200" i="1"/>
  <c r="CC200" i="1" s="1"/>
  <c r="BZ176" i="1"/>
  <c r="CC176" i="1" s="1"/>
  <c r="BZ92" i="1"/>
  <c r="CC92" i="1" s="1"/>
  <c r="D11" i="3" l="1"/>
  <c r="E11" i="3" s="1"/>
  <c r="G79" i="2"/>
  <c r="G107" i="2"/>
  <c r="G72" i="2"/>
  <c r="G104" i="2"/>
  <c r="G91" i="2"/>
  <c r="G95" i="2"/>
  <c r="G109" i="2"/>
  <c r="G41" i="2"/>
  <c r="G48" i="2"/>
  <c r="G112" i="2"/>
  <c r="G65" i="2"/>
  <c r="G45" i="2"/>
  <c r="D14" i="3"/>
  <c r="E14" i="3" s="1"/>
  <c r="G101" i="2"/>
  <c r="G81" i="2"/>
  <c r="G108" i="2"/>
  <c r="G113" i="2"/>
  <c r="G105" i="2"/>
  <c r="G27" i="2"/>
  <c r="G76" i="2"/>
  <c r="G56" i="2"/>
  <c r="G39" i="2"/>
  <c r="G6" i="2"/>
  <c r="G46" i="2"/>
  <c r="G47" i="2"/>
  <c r="G51" i="2"/>
  <c r="G54" i="2"/>
  <c r="G13" i="2"/>
  <c r="G49" i="2"/>
  <c r="G87" i="2"/>
  <c r="G114" i="2"/>
  <c r="G82" i="2"/>
  <c r="G85" i="2"/>
  <c r="G64" i="2"/>
  <c r="G7" i="2"/>
  <c r="G97" i="2"/>
  <c r="G34" i="2"/>
  <c r="D12" i="3"/>
  <c r="E12" i="3" s="1"/>
  <c r="D15" i="3"/>
  <c r="E15" i="3" s="1"/>
  <c r="D13" i="3"/>
  <c r="E13" i="3" s="1"/>
  <c r="D16" i="3"/>
  <c r="E16" i="3" s="1"/>
  <c r="C14" i="3"/>
  <c r="G8" i="2"/>
  <c r="G32" i="2"/>
  <c r="G44" i="2"/>
  <c r="G35" i="2"/>
  <c r="G50" i="2"/>
  <c r="G12" i="2"/>
  <c r="G43" i="2"/>
  <c r="C13" i="3"/>
  <c r="G77" i="2"/>
  <c r="CC72" i="1"/>
  <c r="G53" i="2"/>
  <c r="CC41" i="1"/>
  <c r="C15" i="3"/>
  <c r="G29" i="2"/>
  <c r="CC47" i="1"/>
  <c r="G83" i="2"/>
  <c r="CC55" i="1"/>
  <c r="CC5" i="1"/>
  <c r="G24" i="2"/>
  <c r="G16" i="2"/>
  <c r="CC23" i="1"/>
  <c r="G38" i="2"/>
  <c r="CC35" i="1"/>
  <c r="G19" i="2"/>
  <c r="G11" i="2"/>
  <c r="CC50" i="1"/>
  <c r="G9" i="2"/>
  <c r="CC15" i="1"/>
  <c r="CC25" i="1"/>
  <c r="C16" i="3"/>
  <c r="G14" i="2"/>
  <c r="CC19" i="1"/>
  <c r="G10" i="2"/>
  <c r="CC18" i="1"/>
  <c r="D21" i="3"/>
  <c r="CC9" i="1"/>
  <c r="G15" i="2"/>
  <c r="CC21" i="1"/>
  <c r="G5" i="2"/>
  <c r="G26" i="2"/>
  <c r="G18" i="2"/>
  <c r="CC68" i="1"/>
  <c r="G86" i="2"/>
  <c r="CC67" i="1"/>
  <c r="G80" i="2"/>
  <c r="CC61" i="1"/>
  <c r="G57" i="2"/>
  <c r="CC81" i="1"/>
  <c r="G40" i="2"/>
  <c r="CC66" i="1"/>
  <c r="G31" i="2"/>
  <c r="CC80" i="1"/>
  <c r="G74" i="2"/>
  <c r="CC10" i="1"/>
  <c r="G33" i="2"/>
  <c r="CC52" i="1"/>
  <c r="G111" i="2"/>
  <c r="CC82" i="1"/>
  <c r="G36" i="2"/>
  <c r="D19" i="3"/>
  <c r="D22" i="3"/>
  <c r="D10" i="4"/>
  <c r="B3" i="4"/>
  <c r="C3" i="4" s="1"/>
  <c r="D13" i="4"/>
  <c r="D25" i="4"/>
  <c r="B14" i="4"/>
  <c r="B26" i="4"/>
  <c r="D14" i="4"/>
  <c r="D4" i="4"/>
  <c r="D16" i="4"/>
  <c r="D28" i="4"/>
  <c r="B5" i="4"/>
  <c r="B17" i="4"/>
  <c r="B29" i="4"/>
  <c r="D5" i="4"/>
  <c r="D17" i="4"/>
  <c r="D29" i="4"/>
  <c r="B6" i="4"/>
  <c r="B18" i="4"/>
  <c r="B30" i="4"/>
  <c r="D6" i="4"/>
  <c r="D7" i="4"/>
  <c r="D23" i="4"/>
  <c r="B4" i="4"/>
  <c r="B21" i="4"/>
  <c r="D24" i="4"/>
  <c r="B7" i="4"/>
  <c r="B22" i="4"/>
  <c r="D8" i="4"/>
  <c r="D26" i="4"/>
  <c r="B8" i="4"/>
  <c r="B23" i="4"/>
  <c r="D9" i="4"/>
  <c r="D27" i="4"/>
  <c r="B9" i="4"/>
  <c r="B24" i="4"/>
  <c r="D11" i="4"/>
  <c r="D30" i="4"/>
  <c r="B10" i="4"/>
  <c r="B25" i="4"/>
  <c r="D12" i="4"/>
  <c r="D31" i="4"/>
  <c r="B11" i="4"/>
  <c r="B27" i="4"/>
  <c r="D15" i="4"/>
  <c r="D3" i="4"/>
  <c r="B12" i="4"/>
  <c r="B28" i="4"/>
  <c r="B13" i="4"/>
  <c r="B15" i="4"/>
  <c r="D18" i="4"/>
  <c r="B16" i="4"/>
  <c r="C16" i="4" s="1"/>
  <c r="D19" i="4"/>
  <c r="B19" i="4"/>
  <c r="D20" i="4"/>
  <c r="B20" i="4"/>
  <c r="D22" i="4"/>
  <c r="D21" i="4"/>
  <c r="B31" i="4"/>
  <c r="D23" i="3"/>
  <c r="G22" i="2"/>
  <c r="G2" i="2"/>
  <c r="G37" i="2"/>
  <c r="G13" i="4"/>
  <c r="G14" i="4"/>
  <c r="G20" i="4"/>
  <c r="G25" i="4"/>
  <c r="G26" i="4"/>
  <c r="G4" i="4"/>
  <c r="G25" i="2"/>
  <c r="G15" i="4"/>
  <c r="G27" i="4"/>
  <c r="G16" i="4"/>
  <c r="G28" i="4"/>
  <c r="G5" i="4"/>
  <c r="G17" i="4"/>
  <c r="G29" i="4"/>
  <c r="G6" i="4"/>
  <c r="G18" i="4"/>
  <c r="G30" i="4"/>
  <c r="G7" i="4"/>
  <c r="G19" i="4"/>
  <c r="G31" i="4"/>
  <c r="G8" i="4"/>
  <c r="G9" i="4"/>
  <c r="G21" i="4"/>
  <c r="G3" i="4"/>
  <c r="G10" i="4"/>
  <c r="G22" i="4"/>
  <c r="G11" i="4"/>
  <c r="G23" i="4"/>
  <c r="G12" i="4"/>
  <c r="G24" i="4"/>
  <c r="G3" i="2"/>
  <c r="C12" i="3"/>
  <c r="D20" i="3"/>
  <c r="B17" i="3"/>
  <c r="C11" i="3"/>
  <c r="D24" i="3" l="1"/>
  <c r="F18" i="4"/>
  <c r="B21" i="3"/>
  <c r="B22" i="3"/>
  <c r="F26" i="4"/>
  <c r="B23" i="3"/>
  <c r="D17" i="3"/>
  <c r="E17" i="3" s="1"/>
  <c r="F21" i="4"/>
  <c r="F3" i="4"/>
  <c r="F27" i="4"/>
  <c r="F7" i="4"/>
  <c r="F22" i="4"/>
  <c r="F15" i="4"/>
  <c r="F9" i="4"/>
  <c r="F6" i="4"/>
  <c r="F4" i="4"/>
  <c r="F14" i="4"/>
  <c r="F20" i="4"/>
  <c r="C11" i="4"/>
  <c r="E11" i="4"/>
  <c r="C8" i="4"/>
  <c r="E8" i="4"/>
  <c r="E18" i="4"/>
  <c r="C18" i="4"/>
  <c r="C26" i="4"/>
  <c r="E26" i="4"/>
  <c r="C20" i="4"/>
  <c r="E20" i="4"/>
  <c r="C19" i="4"/>
  <c r="E19" i="4"/>
  <c r="F31" i="4"/>
  <c r="E6" i="4"/>
  <c r="C6" i="4"/>
  <c r="C14" i="4"/>
  <c r="E14" i="4"/>
  <c r="C27" i="4"/>
  <c r="E27" i="4"/>
  <c r="F19" i="4"/>
  <c r="F12" i="4"/>
  <c r="F8" i="4"/>
  <c r="F29" i="4"/>
  <c r="F25" i="4"/>
  <c r="C30" i="4"/>
  <c r="E30" i="4"/>
  <c r="C25" i="4"/>
  <c r="E25" i="4"/>
  <c r="C22" i="4"/>
  <c r="E22" i="4"/>
  <c r="F17" i="4"/>
  <c r="F13" i="4"/>
  <c r="C23" i="4"/>
  <c r="E23" i="4"/>
  <c r="E10" i="4"/>
  <c r="C10" i="4"/>
  <c r="E7" i="4"/>
  <c r="C7" i="4"/>
  <c r="F5" i="4"/>
  <c r="B1" i="4"/>
  <c r="E3" i="4"/>
  <c r="B20" i="3"/>
  <c r="C15" i="4"/>
  <c r="E15" i="4"/>
  <c r="F30" i="4"/>
  <c r="F24" i="4"/>
  <c r="C29" i="4"/>
  <c r="E29" i="4"/>
  <c r="F10" i="4"/>
  <c r="E16" i="4"/>
  <c r="F16" i="4"/>
  <c r="C13" i="4"/>
  <c r="E13" i="4"/>
  <c r="F11" i="4"/>
  <c r="C21" i="4"/>
  <c r="E21" i="4"/>
  <c r="C17" i="4"/>
  <c r="E17" i="4"/>
  <c r="C28" i="4"/>
  <c r="E28" i="4"/>
  <c r="C24" i="4"/>
  <c r="E24" i="4"/>
  <c r="C4" i="4"/>
  <c r="E4" i="4"/>
  <c r="B19" i="3"/>
  <c r="C5" i="4"/>
  <c r="E5" i="4"/>
  <c r="C31" i="4"/>
  <c r="E31" i="4"/>
  <c r="C12" i="4"/>
  <c r="E12" i="4"/>
  <c r="C9" i="4"/>
  <c r="C20" i="3" s="1"/>
  <c r="E9" i="4"/>
  <c r="F23" i="4"/>
  <c r="F28" i="4"/>
  <c r="G1" i="4"/>
  <c r="C23" i="3" l="1"/>
  <c r="C21" i="3"/>
  <c r="C22" i="3"/>
  <c r="B24" i="3"/>
  <c r="A6" i="3"/>
  <c r="F1" i="4"/>
  <c r="D6" i="3" s="1"/>
  <c r="C1" i="4"/>
  <c r="I6" i="3" s="1"/>
  <c r="C17" i="3" s="1"/>
  <c r="E1" i="4"/>
  <c r="C19" i="3"/>
  <c r="M6" i="3"/>
  <c r="C24" i="3" l="1"/>
</calcChain>
</file>

<file path=xl/sharedStrings.xml><?xml version="1.0" encoding="utf-8"?>
<sst xmlns="http://schemas.openxmlformats.org/spreadsheetml/2006/main" count="33519" uniqueCount="1772">
  <si>
    <t>Timestamp</t>
  </si>
  <si>
    <t>Email Address</t>
  </si>
  <si>
    <t>Score</t>
  </si>
  <si>
    <t>Auditor Name</t>
  </si>
  <si>
    <t>Audit Date</t>
  </si>
  <si>
    <t>LOB</t>
  </si>
  <si>
    <t>Call Date</t>
  </si>
  <si>
    <t>Mobile Number</t>
  </si>
  <si>
    <t>Duration Of Call</t>
  </si>
  <si>
    <t xml:space="preserve">Agent Emp ID </t>
  </si>
  <si>
    <t xml:space="preserve">Call Language </t>
  </si>
  <si>
    <t>Circle of Call</t>
  </si>
  <si>
    <t>Greeted Customer, Started BSNL Name, Started Call with a Smile</t>
  </si>
  <si>
    <t>Introduced Self (First Name)</t>
  </si>
  <si>
    <t>Asked Caller Name(First &amp;Last name)</t>
  </si>
  <si>
    <t>Asked the Caller required Verification Question (If any)</t>
  </si>
  <si>
    <t xml:space="preserve">Asked caller the purpose of the call </t>
  </si>
  <si>
    <t>Verified the Purpose of the caller (Paraphrase)</t>
  </si>
  <si>
    <t>Identified the call type &amp; Identified the process to be followed</t>
  </si>
  <si>
    <t xml:space="preserve">Identified the IT Systems/tools to be used </t>
  </si>
  <si>
    <t xml:space="preserve">Followed all Process Steps/ Actives in Sequence ? </t>
  </si>
  <si>
    <t xml:space="preserve">Navigated the System Without any errors (Leading to Increase call hold time) </t>
  </si>
  <si>
    <t xml:space="preserve">Procure the required information from customer </t>
  </si>
  <si>
    <t xml:space="preserve">
Utilized all information &amp; System access before escalation </t>
  </si>
  <si>
    <t xml:space="preserve">Used Approved Question/Polite language </t>
  </si>
  <si>
    <t xml:space="preserve">Demonstrated active listening skills </t>
  </si>
  <si>
    <t xml:space="preserve">Used confidence &amp; empathy Wordings </t>
  </si>
  <si>
    <t xml:space="preserve">Gave apology/reassurance/appropriate response </t>
  </si>
  <si>
    <t xml:space="preserve">Explained hold time or Dead air </t>
  </si>
  <si>
    <t xml:space="preserve">Upheld BSNL positive image </t>
  </si>
  <si>
    <t xml:space="preserve">Maintained focus on caller's problem </t>
  </si>
  <si>
    <t xml:space="preserve">Identified other issues raised (if any) during the call &amp; Sequenced each issue </t>
  </si>
  <si>
    <t xml:space="preserve">Give accurate information/ Next steps on each issue </t>
  </si>
  <si>
    <t xml:space="preserve">Transferred call appropriately (if required) </t>
  </si>
  <si>
    <t>Gave SR Number (If applicable)</t>
  </si>
  <si>
    <t>Thanked the caller for calling</t>
  </si>
  <si>
    <t>Waited for caller to hangup and appropriately closed the call ?</t>
  </si>
  <si>
    <t>Script adherence</t>
  </si>
  <si>
    <t>Captured accurate notes in the CRM</t>
  </si>
  <si>
    <t>Captured proper Notes</t>
  </si>
  <si>
    <t>Tagging Accuracy</t>
  </si>
  <si>
    <t xml:space="preserve">What went wrong ,required for Agent Feedback </t>
  </si>
  <si>
    <t xml:space="preserve">Call Summary </t>
  </si>
  <si>
    <t>Type of Connection</t>
  </si>
  <si>
    <t>Type of call</t>
  </si>
  <si>
    <t>Sub Type of Call</t>
  </si>
  <si>
    <t>Malayalam</t>
  </si>
  <si>
    <t>Kerala</t>
  </si>
  <si>
    <t>Yes</t>
  </si>
  <si>
    <t>No</t>
  </si>
  <si>
    <t>Not Applicable</t>
  </si>
  <si>
    <t>Prepaid</t>
  </si>
  <si>
    <t>Tamil</t>
  </si>
  <si>
    <t>Tamil Nadu</t>
  </si>
  <si>
    <t>SBM625</t>
  </si>
  <si>
    <t>SBM718</t>
  </si>
  <si>
    <t>Shakeer</t>
  </si>
  <si>
    <t xml:space="preserve">DATA SERVICES	</t>
  </si>
  <si>
    <t xml:space="preserve">UNABLE TO BROWSE DATA	</t>
  </si>
  <si>
    <t xml:space="preserve">PLANS AND VALIDITY DETAILS	</t>
  </si>
  <si>
    <t xml:space="preserve">ENQUIRY ON BALANCE AND VALIDITY	</t>
  </si>
  <si>
    <t>Saran</t>
  </si>
  <si>
    <t>SBM150</t>
  </si>
  <si>
    <t>SBM692</t>
  </si>
  <si>
    <t>CALL SERVICES</t>
  </si>
  <si>
    <t>UNABLE TO RECEIVE I/C CALLS</t>
  </si>
  <si>
    <t xml:space="preserve"> SIM</t>
  </si>
  <si>
    <t>NEW SIM ACTIVATION PROCESS</t>
  </si>
  <si>
    <t>DATA SERVICES</t>
  </si>
  <si>
    <t>UNABLE TO BROWSE DATA</t>
  </si>
  <si>
    <t>SBM157</t>
  </si>
  <si>
    <t>SBM373</t>
  </si>
  <si>
    <t>VOICE SERVICES</t>
  </si>
  <si>
    <t>Shiny</t>
  </si>
  <si>
    <t>SBM703</t>
  </si>
  <si>
    <t>SBM711</t>
  </si>
  <si>
    <t>WEAK SIGNAL</t>
  </si>
  <si>
    <t>SBM724</t>
  </si>
  <si>
    <t>SBM550</t>
  </si>
  <si>
    <t>English</t>
  </si>
  <si>
    <t>UNABLE TO MAKE O/G CALLS</t>
  </si>
  <si>
    <t>SBM422</t>
  </si>
  <si>
    <t>Adharsh</t>
  </si>
  <si>
    <t>DEAD AIR</t>
  </si>
  <si>
    <t xml:space="preserve">SMS SERVICES	</t>
  </si>
  <si>
    <t>SBM363</t>
  </si>
  <si>
    <t>SBM267</t>
  </si>
  <si>
    <t>SBM772</t>
  </si>
  <si>
    <t>SBM314</t>
  </si>
  <si>
    <t>SBM481</t>
  </si>
  <si>
    <t>SBM710</t>
  </si>
  <si>
    <t>SBM720</t>
  </si>
  <si>
    <t>TELE VERIFICATION</t>
  </si>
  <si>
    <t>POSITIVE</t>
  </si>
  <si>
    <t>SBM678</t>
  </si>
  <si>
    <t>SBM554</t>
  </si>
  <si>
    <t>SBM744</t>
  </si>
  <si>
    <t>DATA ACTIVATION</t>
  </si>
  <si>
    <t xml:space="preserve">UNABLE TO SEND SMS	</t>
  </si>
  <si>
    <t>SBM775</t>
  </si>
  <si>
    <t>SBM776</t>
  </si>
  <si>
    <t>SBM794</t>
  </si>
  <si>
    <t>SBM792</t>
  </si>
  <si>
    <t>PLANS AND VALIDITY DETAILS</t>
  </si>
  <si>
    <t>ENQUIRY ON BALANCE AND VALIDITY</t>
  </si>
  <si>
    <t>SBM583</t>
  </si>
  <si>
    <t>SBM485</t>
  </si>
  <si>
    <t>GOOD CALL</t>
  </si>
  <si>
    <t>SBM767</t>
  </si>
  <si>
    <t>No active listening skill</t>
  </si>
  <si>
    <t>RECHARGE ISSUE</t>
  </si>
  <si>
    <t>ANY OTHER RECHARGE ISSUE</t>
  </si>
  <si>
    <t>SBM739</t>
  </si>
  <si>
    <t>O/G AND I/C CALLS BARRED</t>
  </si>
  <si>
    <t>SBM482</t>
  </si>
  <si>
    <t>SBM524</t>
  </si>
  <si>
    <t>SBM202</t>
  </si>
  <si>
    <t>SMS SERVICES</t>
  </si>
  <si>
    <t>SBM773</t>
  </si>
  <si>
    <t>good call</t>
  </si>
  <si>
    <t>Postpaid</t>
  </si>
  <si>
    <t>SBM650</t>
  </si>
  <si>
    <t>No Tag</t>
  </si>
  <si>
    <t>UNABLE TO SEND SMS</t>
  </si>
  <si>
    <t>SBM901</t>
  </si>
  <si>
    <t>SBM913</t>
  </si>
  <si>
    <t>TRANSFER/RESUBSCRIPTION</t>
  </si>
  <si>
    <t>CONVERSION TO OTHER PLAN OR STV</t>
  </si>
  <si>
    <t>dead air</t>
  </si>
  <si>
    <t>COMPLAINT</t>
  </si>
  <si>
    <t>SBM479</t>
  </si>
  <si>
    <t>Not given accurate information</t>
  </si>
  <si>
    <t>APPLICATION DOWN</t>
  </si>
  <si>
    <t>SBM264</t>
  </si>
  <si>
    <t>SBM958</t>
  </si>
  <si>
    <t>SBM946</t>
  </si>
  <si>
    <t>SBM963</t>
  </si>
  <si>
    <t>SBM967</t>
  </si>
  <si>
    <t>priyankajino2013@gmail.com</t>
  </si>
  <si>
    <t>Priyanka</t>
  </si>
  <si>
    <t>Wireless</t>
  </si>
  <si>
    <t>empathy missing</t>
  </si>
  <si>
    <t xml:space="preserve"> UNABLE TO RECEIVE I/C CALLS</t>
  </si>
  <si>
    <t>CALL SERVICESf</t>
  </si>
  <si>
    <t>Anusha</t>
  </si>
  <si>
    <t>Wireline</t>
  </si>
  <si>
    <t>NA</t>
  </si>
  <si>
    <t>sr number not provide</t>
  </si>
  <si>
    <t xml:space="preserve"> POOR NETWORK COVERAGE</t>
  </si>
  <si>
    <t>POOR NETWORK COVERAGE</t>
  </si>
  <si>
    <t>SBM107</t>
  </si>
  <si>
    <t>VPS132</t>
  </si>
  <si>
    <t>Apology missing</t>
  </si>
  <si>
    <t>SBM613</t>
  </si>
  <si>
    <t>SBM618</t>
  </si>
  <si>
    <t>APPEAL COMPLAINT NETWORK</t>
  </si>
  <si>
    <t>na</t>
  </si>
  <si>
    <t>empathy missing ,dead air</t>
  </si>
  <si>
    <t>address not verified</t>
  </si>
  <si>
    <t>CRM LINK DOWN</t>
  </si>
  <si>
    <t>NO INTERNET ACCESS</t>
  </si>
  <si>
    <t>did not confirm sr number</t>
  </si>
  <si>
    <t>dead air abseved</t>
  </si>
  <si>
    <t>SBM734</t>
  </si>
  <si>
    <t>SBM755</t>
  </si>
  <si>
    <t>SBM758</t>
  </si>
  <si>
    <t>Followed all Process Steps/</t>
  </si>
  <si>
    <t xml:space="preserve">emparhy missinng
</t>
  </si>
  <si>
    <t>VPS181</t>
  </si>
  <si>
    <t>Iproper information</t>
  </si>
  <si>
    <t>VPS171</t>
  </si>
  <si>
    <t>empathy missing,dead air</t>
  </si>
  <si>
    <t>VPS183</t>
  </si>
  <si>
    <t>shakeerfazal11@gmail.com</t>
  </si>
  <si>
    <t xml:space="preserve">Dead Air, No further assistance </t>
  </si>
  <si>
    <t>Customer called and inquired about 4G connectivity related issue, Agent checked and given 4G Working process details properly.  but not followed required quality parameter properly.</t>
  </si>
  <si>
    <t>Dead air observed</t>
  </si>
  <si>
    <t>Customer called and inquired about Data connectivity connectivity related issue, Agent checked and Taken data connectivity issue related complaint properly. but not followed required quality parameter properly.</t>
  </si>
  <si>
    <t xml:space="preserve">DATA ISSUES	</t>
  </si>
  <si>
    <t xml:space="preserve">SLOW DATA SPEED ISSUE IN 3G COVERAGE	</t>
  </si>
  <si>
    <t xml:space="preserve">No active listening skill, Not used empathy and apology words, No further assistance </t>
  </si>
  <si>
    <t>Customer called and inquired about validity and plans related, Agent checked and given Validity and plans details properly,  but not followed required quality parameter properly.</t>
  </si>
  <si>
    <t>Delay Opening, Dead air</t>
  </si>
  <si>
    <t>Customer called and inquired about Data connectivity related issue, Agent checked and taken Appeal authority complaint properly but not followed required quality parameter properly.</t>
  </si>
  <si>
    <t xml:space="preserve">COMPLAINT	</t>
  </si>
  <si>
    <t xml:space="preserve">APPEAL COMPLAINT NETWORK	</t>
  </si>
  <si>
    <t>VPS151</t>
  </si>
  <si>
    <t>Customer called and inquired about Outgoing SMS related issue, Agent checked and given proper information but not followed required quality parameter properly.</t>
  </si>
  <si>
    <t>saranchirayinkeezhu720@gmail.com</t>
  </si>
  <si>
    <t>Not use empathy and apology</t>
  </si>
  <si>
    <t>Customer concern -Customer called for unable to use mobile data .
Resolution shared - Advisor done complete probing to customer as per call.</t>
  </si>
  <si>
    <t>Customer called and inquired about Poor signal related issue, Agent checked and taken poor network related complaint properly, but not followed required quality parameter properly.</t>
  </si>
  <si>
    <t xml:space="preserve">POOR NETWORK COVERAGE	</t>
  </si>
  <si>
    <t xml:space="preserve">
Not use apology, No Script adherence</t>
  </si>
  <si>
    <t>Customer concern -Customer called for unable to send SMS .
Resolution shared - Advisor done complete probing to customer as per call.</t>
  </si>
  <si>
    <t>No apology, No Script adherence</t>
  </si>
  <si>
    <t>Customer concern -Customer called for unable to use mobile data  .
Resolution shared - Advisor done complete probing to customer as per call.</t>
  </si>
  <si>
    <t>No active listening skill, Not Upheld BSNL positive image, No further assistance</t>
  </si>
  <si>
    <t>Customer called and inquired about Poor network coverage related issue, Agent checked and Taken network issue related complaint properly, but not followed required quality parameter properly</t>
  </si>
  <si>
    <t>Customer called and  inquired about Validity and plans related issue, Agent checked and given Validity and plans details Properly. but not followed required quality parameter properly.</t>
  </si>
  <si>
    <t>Not collect required information from customer</t>
  </si>
  <si>
    <t>Customer concern -Customer called for  recharge conversion  .
Resolution shared - Advisor done complete probing to customer as per call.</t>
  </si>
  <si>
    <t>Dead air,</t>
  </si>
  <si>
    <t>Customer concern -Customer called for Karnataka helpline number  .
Resolution shared - Advisor done complete probing to customer as per call.</t>
  </si>
  <si>
    <t>VPS213</t>
  </si>
  <si>
    <t>Not use empathy and apology, Dead Air, Not given accurate information,Not focus on caller concern</t>
  </si>
  <si>
    <t>Customer concern -Customer called for unable to use data  .
Resolution shared - Advisor done complete probing to customer as per call.</t>
  </si>
  <si>
    <t>Not use apology, No script adherence</t>
  </si>
  <si>
    <t xml:space="preserve">
Customer concern -Customer called for balance deduction details .
Resolution shared - Advisor done complete probing to customer as per call.</t>
  </si>
  <si>
    <t>SCORE</t>
  </si>
  <si>
    <t>Login _ ID</t>
  </si>
  <si>
    <t>Agent Name</t>
  </si>
  <si>
    <t>TL</t>
  </si>
  <si>
    <t>Gender</t>
  </si>
  <si>
    <t>Process</t>
  </si>
  <si>
    <t>Call</t>
  </si>
  <si>
    <t>YES</t>
  </si>
  <si>
    <t>TA</t>
  </si>
  <si>
    <t>Sudhi S R</t>
  </si>
  <si>
    <t>Female</t>
  </si>
  <si>
    <t>Wire-line</t>
  </si>
  <si>
    <t xml:space="preserve">Nikitha G </t>
  </si>
  <si>
    <t>SBM155</t>
  </si>
  <si>
    <t xml:space="preserve">Anuja J </t>
  </si>
  <si>
    <t>RECL</t>
  </si>
  <si>
    <t>Male</t>
  </si>
  <si>
    <t xml:space="preserve">Vijin V </t>
  </si>
  <si>
    <t>Kumar Arul Raj</t>
  </si>
  <si>
    <t>Abisha J K</t>
  </si>
  <si>
    <t xml:space="preserve">Suresh Ayyappan </t>
  </si>
  <si>
    <t>Rejisha Beautlin R</t>
  </si>
  <si>
    <t xml:space="preserve">Mary L </t>
  </si>
  <si>
    <t>Mary Gladis L</t>
  </si>
  <si>
    <t>Ajin Kumar K</t>
  </si>
  <si>
    <t>Abisha S L</t>
  </si>
  <si>
    <t xml:space="preserve">Abinisha Nadarajan </t>
  </si>
  <si>
    <t xml:space="preserve">Vidya M </t>
  </si>
  <si>
    <t>Divya V S Ram</t>
  </si>
  <si>
    <t xml:space="preserve">Abisha D </t>
  </si>
  <si>
    <t>Amal</t>
  </si>
  <si>
    <t xml:space="preserve">Anish K </t>
  </si>
  <si>
    <t xml:space="preserve">Aswin P </t>
  </si>
  <si>
    <t>SBM653</t>
  </si>
  <si>
    <t xml:space="preserve">Sajitha P </t>
  </si>
  <si>
    <t xml:space="preserve">Monisha V </t>
  </si>
  <si>
    <t xml:space="preserve">Jenisha R </t>
  </si>
  <si>
    <t>Monisha S S</t>
  </si>
  <si>
    <t xml:space="preserve">Abisha A </t>
  </si>
  <si>
    <t xml:space="preserve">Abisha T </t>
  </si>
  <si>
    <t xml:space="preserve">Renjitha M </t>
  </si>
  <si>
    <t>Abisha Joselin J</t>
  </si>
  <si>
    <t xml:space="preserve">Sini K </t>
  </si>
  <si>
    <t>Anaranya Saravana S</t>
  </si>
  <si>
    <t>SBM736</t>
  </si>
  <si>
    <t>Prabin Jose S</t>
  </si>
  <si>
    <t xml:space="preserve">Anisha R </t>
  </si>
  <si>
    <t>Riya Rose K</t>
  </si>
  <si>
    <t>Gopika K S</t>
  </si>
  <si>
    <t>Mookambika  R</t>
  </si>
  <si>
    <t>Vanaja Kumari. M</t>
  </si>
  <si>
    <t>Arockia Shajika G</t>
  </si>
  <si>
    <t>Asmi C S</t>
  </si>
  <si>
    <t xml:space="preserve">Divya R </t>
  </si>
  <si>
    <t xml:space="preserve">Sujitha S </t>
  </si>
  <si>
    <t>Gayathri R K</t>
  </si>
  <si>
    <t xml:space="preserve">Jersha R </t>
  </si>
  <si>
    <t>Leo Shali S</t>
  </si>
  <si>
    <t xml:space="preserve">Abisha E </t>
  </si>
  <si>
    <t>Anila Prakash</t>
  </si>
  <si>
    <t>Shalini B L</t>
  </si>
  <si>
    <t>Raja shri</t>
  </si>
  <si>
    <t xml:space="preserve">Albert Samuel </t>
  </si>
  <si>
    <t>SBM983</t>
  </si>
  <si>
    <t>Subin S</t>
  </si>
  <si>
    <t>MALE</t>
  </si>
  <si>
    <t>SBM990</t>
  </si>
  <si>
    <t>Rajasree S V</t>
  </si>
  <si>
    <t>VPS106</t>
  </si>
  <si>
    <t>Threse Rishika F</t>
  </si>
  <si>
    <t>VPS111</t>
  </si>
  <si>
    <t>Livin L H</t>
  </si>
  <si>
    <t>VPS120</t>
  </si>
  <si>
    <t>Geo Arlin E</t>
  </si>
  <si>
    <t>VPS124</t>
  </si>
  <si>
    <t>Adhulya A S</t>
  </si>
  <si>
    <t>VPS131</t>
  </si>
  <si>
    <t>Pavithra G V</t>
  </si>
  <si>
    <t>VPS126</t>
  </si>
  <si>
    <t>Vismi D J</t>
  </si>
  <si>
    <t>Sowmya</t>
  </si>
  <si>
    <t>VPS127</t>
  </si>
  <si>
    <t>Ashlin  D</t>
  </si>
  <si>
    <t>VPS130</t>
  </si>
  <si>
    <t>Reshma  D</t>
  </si>
  <si>
    <t>Abish A</t>
  </si>
  <si>
    <t>VPS143</t>
  </si>
  <si>
    <t>Nithisha A</t>
  </si>
  <si>
    <t>Aswathi M G</t>
  </si>
  <si>
    <t>VPS160</t>
  </si>
  <si>
    <t>Babisha Benjamin</t>
  </si>
  <si>
    <t>Monisha Satheesh</t>
  </si>
  <si>
    <t>VPS177</t>
  </si>
  <si>
    <t>Renjith R A</t>
  </si>
  <si>
    <t>VPS179</t>
  </si>
  <si>
    <t>Arun B</t>
  </si>
  <si>
    <t>Sowmiya T K</t>
  </si>
  <si>
    <t>VPS182</t>
  </si>
  <si>
    <t>Santhiya S</t>
  </si>
  <si>
    <t>Abisha J P</t>
  </si>
  <si>
    <t>VPS184</t>
  </si>
  <si>
    <t>Rejin R</t>
  </si>
  <si>
    <t>VPS191</t>
  </si>
  <si>
    <t>Nathisha Raj</t>
  </si>
  <si>
    <t>VPS193</t>
  </si>
  <si>
    <t>Asmitha J</t>
  </si>
  <si>
    <t>VPS197</t>
  </si>
  <si>
    <t>M K Kipston</t>
  </si>
  <si>
    <t>VPS201</t>
  </si>
  <si>
    <t>Sam J</t>
  </si>
  <si>
    <t>VPS206</t>
  </si>
  <si>
    <t>Lincy S</t>
  </si>
  <si>
    <t>VPS204</t>
  </si>
  <si>
    <t>Ashika T</t>
  </si>
  <si>
    <t>VPS208</t>
  </si>
  <si>
    <t>Abishek Rajagopal</t>
  </si>
  <si>
    <t>VPS209</t>
  </si>
  <si>
    <t>Lekshmi A M</t>
  </si>
  <si>
    <t>VPS210</t>
  </si>
  <si>
    <t>VPS211</t>
  </si>
  <si>
    <t>Abishek L</t>
  </si>
  <si>
    <t>Anchu M</t>
  </si>
  <si>
    <t>VPS214</t>
  </si>
  <si>
    <t>VPS215</t>
  </si>
  <si>
    <t>VPS216</t>
  </si>
  <si>
    <t>Vishnu T</t>
  </si>
  <si>
    <t>VPS217</t>
  </si>
  <si>
    <t>Vishnu Kumar S</t>
  </si>
  <si>
    <t xml:space="preserve">Shiny </t>
  </si>
  <si>
    <t>VPS219</t>
  </si>
  <si>
    <t>Sowmiya M</t>
  </si>
  <si>
    <t>VPS225</t>
  </si>
  <si>
    <t>Aakash S</t>
  </si>
  <si>
    <t>VPS226</t>
  </si>
  <si>
    <t>Kingsly Robert Kanagaraj</t>
  </si>
  <si>
    <t>VPS228</t>
  </si>
  <si>
    <t>VPS229</t>
  </si>
  <si>
    <t>Kavin J</t>
  </si>
  <si>
    <t>VPS230</t>
  </si>
  <si>
    <t>Sherlin S</t>
  </si>
  <si>
    <t>VPS237</t>
  </si>
  <si>
    <t>Shanmidun S</t>
  </si>
  <si>
    <t>VPS235</t>
  </si>
  <si>
    <t>Vishnu Prasad K</t>
  </si>
  <si>
    <t>VPS236</t>
  </si>
  <si>
    <t>Audit Count</t>
  </si>
  <si>
    <t>MTD Tagging Accuracy</t>
  </si>
  <si>
    <t>MTD - CQ Score</t>
  </si>
  <si>
    <t>Count</t>
  </si>
  <si>
    <t>MTD Score</t>
  </si>
  <si>
    <t>FTD Score</t>
  </si>
  <si>
    <t>Total</t>
  </si>
  <si>
    <t>Date</t>
  </si>
  <si>
    <t>Fatal Calls</t>
  </si>
  <si>
    <t>DATE</t>
  </si>
  <si>
    <t>FATAL</t>
  </si>
  <si>
    <t>Quality status</t>
  </si>
  <si>
    <t xml:space="preserve">empathy missing,dead air
</t>
  </si>
  <si>
    <t>empathi missing, apology missing</t>
  </si>
  <si>
    <t>sshinyc117@gmail.com</t>
  </si>
  <si>
    <t>Apology missing, Dead air, Further assistance not done</t>
  </si>
  <si>
    <t>Customer having  weak signal and data connectivity issue. Advisor complete probing to customer as per call and register complaint for weak signal issue ,</t>
  </si>
  <si>
    <t>Apology missing, Further assistance not done</t>
  </si>
  <si>
    <t>Customer having data connectivity issue. Advisor complete probing to customer as per call and register complaint for data issue.</t>
  </si>
  <si>
    <t>Complaint number not provided</t>
  </si>
  <si>
    <t>Empathy missing, failed to Maintained focus on caller's problem</t>
  </si>
  <si>
    <t>Customer having recharge related enquiry. Advisor complete probing to customer as per call and given proper details.</t>
  </si>
  <si>
    <t>CCM LINK DOWN</t>
  </si>
  <si>
    <t>empathi missing</t>
  </si>
  <si>
    <t>Empathy missing, further assistance not done</t>
  </si>
  <si>
    <t>Customer having ISD roaming related enquiry. Advisor complete probing to customer as per call and given proper details ,</t>
  </si>
  <si>
    <t>ISD ROAMING</t>
  </si>
  <si>
    <t>ENQUIRY ON ISD TARIFF</t>
  </si>
  <si>
    <t xml:space="preserve">-empathi missing, </t>
  </si>
  <si>
    <t>priyankajino2013@gmail.comc</t>
  </si>
  <si>
    <t>apology missing</t>
  </si>
  <si>
    <t>UNABLE TO MAKE O/G AND I/C CALLS</t>
  </si>
  <si>
    <t>ENQUIRY ON PREPAID PLANS</t>
  </si>
  <si>
    <t>Empathy missing</t>
  </si>
  <si>
    <t>BLANK CALL</t>
  </si>
  <si>
    <t>CUSTOMER DISCONNECTED THE CALL</t>
  </si>
  <si>
    <t>Hindi</t>
  </si>
  <si>
    <t>Failed to focus on caller's problem, Dead air, empathy, apology missing, further assistance not done</t>
  </si>
  <si>
    <t>Customer having I/C call issue. Advisor complete probing to customer as per call and register complaint for I/C call  issue ,</t>
  </si>
  <si>
    <t>CALL</t>
  </si>
  <si>
    <t>NOT GETTING INCOMING CALLS</t>
  </si>
  <si>
    <t>apology missing, further assistance not done</t>
  </si>
  <si>
    <t>NETWORK</t>
  </si>
  <si>
    <t xml:space="preserve">apology missing, </t>
  </si>
  <si>
    <t>failed to focus customer issue, further assistance not done</t>
  </si>
  <si>
    <t>Customer called for recharge conversion request. Agent verified recharge number and register request for STV 1515 to PV 1499 conversion</t>
  </si>
  <si>
    <t>WRONG VOUCHER</t>
  </si>
  <si>
    <t>CONVERSION OF PACK</t>
  </si>
  <si>
    <t>Failed to focus customer issue</t>
  </si>
  <si>
    <t>Customer called for data issue. Agent checked and given application down and call back details</t>
  </si>
  <si>
    <t xml:space="preserve">emapthy missing,dead air,apology missing,Did not Captured accurate notes in the CRM
</t>
  </si>
  <si>
    <t>emapthy missing,did not Captured accurate notes in the CRM</t>
  </si>
  <si>
    <t>WRONG RECHARGE</t>
  </si>
  <si>
    <t>empathy missing,correct tag not down</t>
  </si>
  <si>
    <t>Good call</t>
  </si>
  <si>
    <t>correct tag not down,</t>
  </si>
  <si>
    <t>MOBILE DATA</t>
  </si>
  <si>
    <t>Apology missing,  Further assistance not done</t>
  </si>
  <si>
    <t>Further assistance not done</t>
  </si>
  <si>
    <t>Apology missing, failed to focus customer issue</t>
  </si>
  <si>
    <t>Customer called for I/C call connectivity issue. Agent given proper details</t>
  </si>
  <si>
    <t>DEAD AIR,</t>
  </si>
  <si>
    <t>BSNL SELF CARE SERVICES</t>
  </si>
  <si>
    <t>CALL WAITING</t>
  </si>
  <si>
    <t>enpathy missing</t>
  </si>
  <si>
    <t xml:space="preserve"> DATA SERVICES</t>
  </si>
  <si>
    <t xml:space="preserve"> DATA ACTIVATION</t>
  </si>
  <si>
    <t xml:space="preserve"> PLANS AND VALIDITY DETAILS</t>
  </si>
  <si>
    <t>SIM</t>
  </si>
  <si>
    <t>empathy missing,Tagging Accuracy not down</t>
  </si>
  <si>
    <t>ENQUIRY ON BSNL APP OR WEBSITE</t>
  </si>
  <si>
    <t>RECHARGE PLAN NOT AVAILABLE</t>
  </si>
  <si>
    <t>empathy missing,</t>
  </si>
  <si>
    <t>DOUBLE RECHARGE</t>
  </si>
  <si>
    <t>NO INTERNET CONNECTIVITY</t>
  </si>
  <si>
    <t>FAULT - NO INTERNET CONNECTIVITY</t>
  </si>
  <si>
    <t>dead air observed</t>
  </si>
  <si>
    <t>Utilized all information &amp; System access before escalation</t>
  </si>
  <si>
    <t>Customer concern -Customer called for recharge plan details .
Resolution shared - Advisor done complete probing to customer as per call.</t>
  </si>
  <si>
    <t>Customer concern -Customer called for unable to use mobile data details .
Resolution shared - Advisor done complete probing to customer as per call.</t>
  </si>
  <si>
    <t>No empathy</t>
  </si>
  <si>
    <t xml:space="preserve">
Customer concern -Customer called for wrong recharge conversion .
Resolution shared - Advisor done complete probing to customer as per call.</t>
  </si>
  <si>
    <t>No empathy , Dead Air,Not take complaint for the customer issue</t>
  </si>
  <si>
    <t>Customer concern -Customer called for  network complaint.
Resolution shared - Advisor done complete probing to customer as per call.</t>
  </si>
  <si>
    <t>COMPLAINT RELATED</t>
  </si>
  <si>
    <t>COMPLAINT BOOKED BUT ISSUE NOT RESOLVED</t>
  </si>
  <si>
    <t>VPS240</t>
  </si>
  <si>
    <t>empathy missing, correct taging not down,dead air</t>
  </si>
  <si>
    <t>empathy missing, dead air</t>
  </si>
  <si>
    <t xml:space="preserve"> UNABLE TO BROWSE DATA</t>
  </si>
  <si>
    <t>VPS241</t>
  </si>
  <si>
    <t xml:space="preserve">empathy missing, apology missing,dead air,Transferred call appropriately </t>
  </si>
  <si>
    <t>Empathy &amp; Apology missing, Dead air</t>
  </si>
  <si>
    <t xml:space="preserve">empathy missing, </t>
  </si>
  <si>
    <t>ENQUIRY ON BROADBAND AND LANDLINE</t>
  </si>
  <si>
    <t>Dead air, Apology missing</t>
  </si>
  <si>
    <t>empathy missing,apology missing,dead air</t>
  </si>
  <si>
    <t>Failed to focus customer issue, Dead air</t>
  </si>
  <si>
    <t>VPS243</t>
  </si>
  <si>
    <t>DATA DEACTIVATION</t>
  </si>
  <si>
    <t>No positive image, no listening skill, dead air</t>
  </si>
  <si>
    <t>-empathy missing,</t>
  </si>
  <si>
    <t>VALIDITY EXTENSION</t>
  </si>
  <si>
    <t>VPS244</t>
  </si>
  <si>
    <t>empathy missing,apology missingb</t>
  </si>
  <si>
    <t>VPS242</t>
  </si>
  <si>
    <t>dead air,empathy missing</t>
  </si>
  <si>
    <t>dead air,empathy missing,</t>
  </si>
  <si>
    <t>VPS247</t>
  </si>
  <si>
    <t>dead air,empathy missing,Tagging Accuracy</t>
  </si>
  <si>
    <t>VPS249</t>
  </si>
  <si>
    <t>VPS250</t>
  </si>
  <si>
    <t>empathy missing,dead air,Tagging Accuracy</t>
  </si>
  <si>
    <t xml:space="preserve">-empathy missing,dead air,
</t>
  </si>
  <si>
    <t>DND</t>
  </si>
  <si>
    <t>DND STATUS CHECK IN DND SITE</t>
  </si>
  <si>
    <t xml:space="preserve">empathy missing,dead air,apology missimg
</t>
  </si>
  <si>
    <t>VPS251</t>
  </si>
  <si>
    <t>-empathy missing,dead air,</t>
  </si>
  <si>
    <t>empathy missing,,</t>
  </si>
  <si>
    <t>Empathy &amp; Apology missing, dead air,  complete tagging remark not mentioned, further assistance not done</t>
  </si>
  <si>
    <t>Dead air, empathy &amp; apology missing</t>
  </si>
  <si>
    <t xml:space="preserve">Dead air, empathy &amp; apology missing, delay opening </t>
  </si>
  <si>
    <t>Customer called for unable to receive UPC code regarding issue. Agent checked and given proper details</t>
  </si>
  <si>
    <t>PORT OUT ENQUIRY</t>
  </si>
  <si>
    <t>PORT SMS SEND BUT UPC NOT RECEIVED</t>
  </si>
  <si>
    <t>Failed to focus customer issue, dead air, further assistance not done</t>
  </si>
  <si>
    <t>VPS245</t>
  </si>
  <si>
    <t>empathy missing,,apology missing,dead air,correct taging not done</t>
  </si>
  <si>
    <t>ALREADY COMPLAINT BOOKED</t>
  </si>
  <si>
    <t>empathy missing,,dead air,correct taging not down</t>
  </si>
  <si>
    <t xml:space="preserve"> DND</t>
  </si>
  <si>
    <t>-empathy missing,,dead air,correct taging not down</t>
  </si>
  <si>
    <t>VAS SERVICES</t>
  </si>
  <si>
    <t xml:space="preserve"> UNABLE TO ACTIVATE PRBT THROUGH BSNL TUNES APP</t>
  </si>
  <si>
    <t>VPS248</t>
  </si>
  <si>
    <t xml:space="preserve"> CALL SERVICES</t>
  </si>
  <si>
    <t>empathy missing,,dead air</t>
  </si>
  <si>
    <t xml:space="preserve">empathy missing,,dead air,correct taging not down
</t>
  </si>
  <si>
    <t xml:space="preserve">-empathy missing,,dead air,correct taging not down
</t>
  </si>
  <si>
    <t xml:space="preserve">Not used empathy and apology words, Dead air, No further assistance </t>
  </si>
  <si>
    <t>Customer called and  inquired about Data connectivity related issue, Agent checked and given proper information but not followed required quality parameter properly.</t>
  </si>
  <si>
    <t xml:space="preserve">COMPLAINT RELATED	</t>
  </si>
  <si>
    <t xml:space="preserve">COMPLAINT BOOKED BUT ISSUE NOT RESOLVED	</t>
  </si>
  <si>
    <t>No further assistance, No active listening skill</t>
  </si>
  <si>
    <t>Customer called and  inquired about IRPack connectivity related issue, Agent checked and given proper information but not followed required quality parameter properly.</t>
  </si>
  <si>
    <t>Not Maintained focus on caller's problem</t>
  </si>
  <si>
    <t>Customer called and  inquired about Outgoing SMS connectivity related issue, Agent checked and given SMS center number, but not followed required quality parameter properly.</t>
  </si>
  <si>
    <t xml:space="preserve">SMS CENTER NUMBER	</t>
  </si>
  <si>
    <t>Customer called and  inquired about SIM Validity related issue, Agent checked and given  sim validity details properly. but not followed required quality parameter properly.</t>
  </si>
  <si>
    <t>Customer called and  inquired about Data connectivity related issue, Agent checked and Taken network issue related complaint properly,  but not followed required quality parameter properly.</t>
  </si>
  <si>
    <t xml:space="preserve">Dead air, No further assistance </t>
  </si>
  <si>
    <t>Customer called and  inquired about Incoming SMS related issue, Agent checked and Taken Incoming SMS related complaint,  but not followed required quality parameter properly.</t>
  </si>
  <si>
    <t xml:space="preserve">SMS	</t>
  </si>
  <si>
    <t xml:space="preserve">UNABLE TO RECEIVE SMS	</t>
  </si>
  <si>
    <t>Dead Air, No further assistance</t>
  </si>
  <si>
    <t>Customer called and  inquired about Data connectivity related issue, Agent checked and taken data slow speed related complaint properly,  but not followed required quality parameter properly.</t>
  </si>
  <si>
    <t xml:space="preserve">SLOW DATA SPEED	</t>
  </si>
  <si>
    <t xml:space="preserve">No active listening skill, Dead air, No further assistance </t>
  </si>
  <si>
    <t>Customer called and  inquired about Data connectivity related issue, Agent checked and taken data connectivity issue related complaint, but not followed required quality parameter properly.</t>
  </si>
  <si>
    <t xml:space="preserve">NO INTERNET ACCESS	</t>
  </si>
  <si>
    <t xml:space="preserve">Malayalam opening script used, Dead air
</t>
  </si>
  <si>
    <t>Customer concern -Customer called for DND related details .
Resolution shared - Advisor done complete probing to customer as per call.</t>
  </si>
  <si>
    <t>PARTIAL ACTIVATION</t>
  </si>
  <si>
    <t>Dead air, Not given accurate information</t>
  </si>
  <si>
    <t>Customer concern -Customer called for balance deduction details .
Resolution shared - Advisor done complete probing to customer as per call.</t>
  </si>
  <si>
    <t>PORT IN ENQUIRY</t>
  </si>
  <si>
    <t>ENQUIRY ON PORT IN STATUS</t>
  </si>
  <si>
    <t xml:space="preserve">Dead Air,No Script adherence,not Captured accurate notes in the CRM, No further assistance
</t>
  </si>
  <si>
    <t>No active listening skill,No apology,Not given accurate information</t>
  </si>
  <si>
    <t>Customer concern -Customer called for unable to use data .
Resolution shared - Advisor done complete probing to customer as per call.</t>
  </si>
  <si>
    <t>No further assistance</t>
  </si>
  <si>
    <t>Customer concern -Customer called for wrong recharge  .
Resolution shared - Advisor done complete probing to customer as per call.</t>
  </si>
  <si>
    <t xml:space="preserve">Not Upheld BSNL positive image(Lack of convincing ,No further assistance
</t>
  </si>
  <si>
    <t>Customer concern -Customer called for unable to get PORT CODE .
Resolution shared - Advisor done complete probing to customer as per call.</t>
  </si>
  <si>
    <t>ENQUIRY ON PORT PROCESS</t>
  </si>
  <si>
    <t>Customer concern -Customer called for SMS recharge 
Resolution shared - Advisor done complete probing to customer as per call.</t>
  </si>
  <si>
    <t>correct distirc taluk not down</t>
  </si>
  <si>
    <t>correct tag not down</t>
  </si>
  <si>
    <t>correct tag not down,empathy missing, dead air observed</t>
  </si>
  <si>
    <t>correct tag not down, dead air observed</t>
  </si>
  <si>
    <t>empathy missing, dead air observed</t>
  </si>
  <si>
    <t>SIM REPLACEMENT PROCESS</t>
  </si>
  <si>
    <t>sr number not provide,probing not down</t>
  </si>
  <si>
    <t>SLOW DATA SPEED</t>
  </si>
  <si>
    <t>dead air,correct tagging not down</t>
  </si>
  <si>
    <t>Dead Air, No empathy, No script adherence</t>
  </si>
  <si>
    <t>Customer concern -Customer called for recharge plan .
Resolution shared - Advisor done complete probing to customer as per call.</t>
  </si>
  <si>
    <t>Dead air, No apology</t>
  </si>
  <si>
    <t xml:space="preserve">
Customer concern -Customer called for recharge not activated .
Resolution shared - Advisor done complete probing to customer as per call.</t>
  </si>
  <si>
    <t>.</t>
  </si>
  <si>
    <t xml:space="preserve">Customer concern -Customer called for unable to use mobile data .
Resolution shared - Advisor done complete probing to customer as per call.
</t>
  </si>
  <si>
    <t>No apology,</t>
  </si>
  <si>
    <t xml:space="preserve">Customer concern -Customer called for recharge not activated .
Resolution shared - Advisor done complete probing to customer as per call.
</t>
  </si>
  <si>
    <t>CTOPUP</t>
  </si>
  <si>
    <t>ENQUIRY ABOUT OFFERS</t>
  </si>
  <si>
    <t>Not use empathy and apology,No script adherence</t>
  </si>
  <si>
    <t>Customer concern -Customer called for recharge not activated .
Resolution shared - Advisor done complete probing to customer as per call.</t>
  </si>
  <si>
    <t>No active listening skill, Dead air</t>
  </si>
  <si>
    <t>Customer called and  inquired about  Weak signal related issue, Agent checked and given proper information but not followed required quality parameter properly.</t>
  </si>
  <si>
    <t xml:space="preserve">VOICE SERVICES	</t>
  </si>
  <si>
    <t xml:space="preserve">WEAK SIGNAL	</t>
  </si>
  <si>
    <t>Not used apology word, No further assistance</t>
  </si>
  <si>
    <t>Customer called and  inquired about Data connectivity related issue, Agent checked and given Last registered compliant status information but not followed required quality parameter properly.</t>
  </si>
  <si>
    <t>Dead Air</t>
  </si>
  <si>
    <t xml:space="preserve">
Customer called and  inquired about Data connectivity related issue, Agent checked and taken data speed related issue complaint properly but not followed required quality parameter properly.</t>
  </si>
  <si>
    <t xml:space="preserve">
Customer called and  inquired about Plans related details, Agent checked and given proper plan information but not followed required quality parameter properly.</t>
  </si>
  <si>
    <t xml:space="preserve">ENQUIRY ON PREPAID PLANS	</t>
  </si>
  <si>
    <t xml:space="preserve">
Customer called and  inquired about Outgoing SMS related issue, Agent checked and taken Outgoing SMS Related complaint properly required quality parameter properly.</t>
  </si>
  <si>
    <t>dead air,</t>
  </si>
  <si>
    <t>empathy missing,tagging not down</t>
  </si>
  <si>
    <t>VPS239</t>
  </si>
  <si>
    <t>tag not done</t>
  </si>
  <si>
    <t>AOI-correct tagging not down</t>
  </si>
  <si>
    <t>AOI-empathy missing</t>
  </si>
  <si>
    <t>AOI-dead air</t>
  </si>
  <si>
    <t>AOI-empathy misssing</t>
  </si>
  <si>
    <t>Failed to focus customer issue, further assistance not done</t>
  </si>
  <si>
    <t>Apology missing, further assistance</t>
  </si>
  <si>
    <t>Apology missing, correct tagging not done, correct information not provided</t>
  </si>
  <si>
    <t>Customer having DND issue. Advisor complete probing to customer as per call and register complaint for weak signal issue ,</t>
  </si>
  <si>
    <t>NO SIGNAL</t>
  </si>
  <si>
    <t>Apology missing, call opening done after 3 sec, further assistance not done</t>
  </si>
  <si>
    <t>Customer having call connectivity issue. Advisor complete probing to customer as per call and given volte not activated and given volte activation format</t>
  </si>
  <si>
    <t>Correct tagging not done, dead air, wrong complaint, Further assistance not done</t>
  </si>
  <si>
    <t>Customer having  I/C call connectivity issue getting busy error. Advisor complete probing to customer as per call and register complaint regarding I/C call issue ,</t>
  </si>
  <si>
    <t>Customer concern -Customer called and complaint about fiber internet not working regarding issue
Resolution shared - Advisor complete probing to customer as per call and given complaint status</t>
  </si>
  <si>
    <t>FAULT - LANDLINE IS DEAD OR NOT WORKING</t>
  </si>
  <si>
    <t>Customer concern -Customer called and complaint about fiber internet not working regarding issue
Resolution shared - Advisor complete probing to customer as per call and taken a complaint</t>
  </si>
  <si>
    <t>Delay opening</t>
  </si>
  <si>
    <t>AOI-sr number not provide</t>
  </si>
  <si>
    <t>FULLY ACTIVATION</t>
  </si>
  <si>
    <t>correct tagging not down</t>
  </si>
  <si>
    <t>anuazhgappan97@gmail.com</t>
  </si>
  <si>
    <t>SERVICE - VIEW OR CONFIRM CURRENT PLAN DETAILS</t>
  </si>
  <si>
    <t>proper call</t>
  </si>
  <si>
    <t>Delay opening, dead air, wrong complaint( complaint registered non BSNL number)</t>
  </si>
  <si>
    <t>Failed to use apology, Dead air, further assistance not done</t>
  </si>
  <si>
    <t xml:space="preserve">Customer having data connectivity issue. Advisor complete probing to customer as per call and register complaint for data issue </t>
  </si>
  <si>
    <t>Complete remark not mentioned, dead air, apology missing, further assistance not done</t>
  </si>
  <si>
    <t>Correct tagging not done</t>
  </si>
  <si>
    <t>Customer having data connectivity issue. Advisor complete probing to customer as per call and given application down and call back details ,</t>
  </si>
  <si>
    <t>Dead air, empathy &amp; apology missing, further assistance not done</t>
  </si>
  <si>
    <t>Customer having balance deduction regarding issue. Advisor complete probing to customer as per call and given balance deduction for SMS regarding details ,</t>
  </si>
  <si>
    <t xml:space="preserve">No apology, Dead air, No further assistance </t>
  </si>
  <si>
    <t xml:space="preserve">
Customer concern -Customer called for unable to use data .
Resolution shared - Advisor done complete probing to customer as per call.
</t>
  </si>
  <si>
    <t>Dead air,No further assistance</t>
  </si>
  <si>
    <t>Customer concern -Customer called for unable to browse data .
Resolution shared - Advisor done complete probing to customer as per call.</t>
  </si>
  <si>
    <t xml:space="preserve">Not use empathy and apology,Not Identified the IT Systems/tools to be used, not Captured accurate notes in the CRM
</t>
  </si>
  <si>
    <t>Customer concern -Customer called for  sim status and recharge.
Resolution shared - Advisor done complete probing to customer as per call.</t>
  </si>
  <si>
    <t>Dead air</t>
  </si>
  <si>
    <t>No script adherence</t>
  </si>
  <si>
    <t>Customer concern -Customer called for recharge details .
Resolution shared - Advisor done complete probing to customer as per call.</t>
  </si>
  <si>
    <t>Customer called and  inquired about data connectivity related issue, Agent checked and given proper information.</t>
  </si>
  <si>
    <t>Not Upheld BSNL positive image,No apology, Dead air,</t>
  </si>
  <si>
    <t>Customer concern -Customer called for PORT out status .
Resolution shared - Advisor done complete probing to customer as per call.</t>
  </si>
  <si>
    <t>No apology,no further assistance</t>
  </si>
  <si>
    <t>Customer concern -Customer called for unable to make call .
Resolution shared - Advisor done complete probing to customer as per call.</t>
  </si>
  <si>
    <t>Not focused customer problem</t>
  </si>
  <si>
    <t>Customer called and  inquired about coverage related issue, Agent checked and taken network issue related complaint, but not followed required quality parameter properly.</t>
  </si>
  <si>
    <t>Customer called and  inquired about data connectivity related issue, Agent checked and given APN Setting details,  but not followed required quality parameter properly.</t>
  </si>
  <si>
    <t>Customer called and  inquired about Recharge related issue, Agent checked and given proper information but not followed required quality parameter properly.</t>
  </si>
  <si>
    <t xml:space="preserve">RECHARGE ISSUE	</t>
  </si>
  <si>
    <t xml:space="preserve">WRONG RECHARGE	</t>
  </si>
  <si>
    <t xml:space="preserve">Dead air </t>
  </si>
  <si>
    <t>Customer called and  inquired about PUK Code related issue, Agent checked and given proper information but not followed required quality parameter properly.</t>
  </si>
  <si>
    <t xml:space="preserve">BSNL SELF CARE SERVICES	</t>
  </si>
  <si>
    <t>PUK CODE</t>
  </si>
  <si>
    <t>No active listening skill, Dead air, No further assistance</t>
  </si>
  <si>
    <t>Customer called and  inquired about weak signal related issue, Agent checked and taken network issue related complaint properly,  but not followed required quality parameter properly.</t>
  </si>
  <si>
    <t>Customer called and  inquired about No coverage related issue, Agent checked and taken Poor coverage related complaint,  but not followed required quality parameter properly.</t>
  </si>
  <si>
    <t>Empathy &amp; Apology missing, dead air observed, correct remark not mentioned, complete probing not done</t>
  </si>
  <si>
    <t>Customer having call connectivity issue. Advisor complete probing to customer as per call and register complaint for call connectivity issue ,</t>
  </si>
  <si>
    <t>UNABLE TO MAKE OUTGOING CALLS ON SPECIAL/ PREMIUM NUMBERS</t>
  </si>
  <si>
    <t>FAULT - FREQUENT DISCONNECTION OF BB/FTTH CONNECTION</t>
  </si>
  <si>
    <t>Failed to use empathy &amp;apology, complete probing not done, dead air</t>
  </si>
  <si>
    <t>Complete probing not done, interruption</t>
  </si>
  <si>
    <t>Customer having data connectivity issue. Advisor complete probing to customer as per call and register complaint for data issue ,</t>
  </si>
  <si>
    <t>INVOICE - CHECK DUE DATE FOR PAYMENT</t>
  </si>
  <si>
    <t>Dead air,  further assistance not done</t>
  </si>
  <si>
    <t>Empathy &amp; apology missing, dead air, correct information not shared</t>
  </si>
  <si>
    <t>Customer having data connectivity issue. Advisor complete probing to customer as per call and given APN settings ,</t>
  </si>
  <si>
    <t xml:space="preserve"> SMS SERVICES</t>
  </si>
  <si>
    <t>SR number not given</t>
  </si>
  <si>
    <t>INVOICE - REQUEST A DETAILED BILL REPORT</t>
  </si>
  <si>
    <t>probing not done</t>
  </si>
  <si>
    <t>correct taging not down</t>
  </si>
  <si>
    <t>SMS CENTER NUMBER</t>
  </si>
  <si>
    <t>4G SIM NOT WORKING IN OTHER MOBILES</t>
  </si>
  <si>
    <t>AOI-probing not down</t>
  </si>
  <si>
    <t xml:space="preserve"> VOICE SERVICES</t>
  </si>
  <si>
    <t>eg details</t>
  </si>
  <si>
    <t>INVOICE - REPORT PAYMENT FAILURE</t>
  </si>
  <si>
    <t>AOI-dead air,empathy missing</t>
  </si>
  <si>
    <t>AOI-,empathy missing</t>
  </si>
  <si>
    <t>Customer concern -Customer called for Recharge plan details .
Resolution shared - Advisor done complete probing to customer as per call.</t>
  </si>
  <si>
    <t>No apology.</t>
  </si>
  <si>
    <t>No apology, Dead air, no further assistance</t>
  </si>
  <si>
    <t>Customer concern -Customer called for new sim not activated .
Resolution shared - Advisor done complete probing to customer as per call.</t>
  </si>
  <si>
    <t>NEW CUSTOMER</t>
  </si>
  <si>
    <t>CUSTOMER DETAILS NOT FOUND</t>
  </si>
  <si>
    <t>Not given accurate information, No further assistance</t>
  </si>
  <si>
    <t xml:space="preserve">Customer concern -Customer called for unable to use data.
Resolution shared - Advisor done complete probing to customer as per call.
</t>
  </si>
  <si>
    <t>No apology</t>
  </si>
  <si>
    <t xml:space="preserve">Customer concern -Customer called for unable to make call .
Resolution shared - Advisor done complete probing to customer as per call.
</t>
  </si>
  <si>
    <t>,empathy missing</t>
  </si>
  <si>
    <t>UNABLE TO RECEIVE SMS</t>
  </si>
  <si>
    <t xml:space="preserve">AOI-,dead air </t>
  </si>
  <si>
    <t>AOI-,dead air</t>
  </si>
  <si>
    <t xml:space="preserve"> ERROR IN CONNECTION</t>
  </si>
  <si>
    <t>AOI-dead air,correct tagging not down</t>
  </si>
  <si>
    <t>AOI-empathy missng</t>
  </si>
  <si>
    <t xml:space="preserve"> SMS CENTER NUMBER</t>
  </si>
  <si>
    <t>AOI-</t>
  </si>
  <si>
    <t>AOI-correct tag not down,empathy missing</t>
  </si>
  <si>
    <t>RESUBSCRIPTION</t>
  </si>
  <si>
    <t xml:space="preserve">AOI-prober information </t>
  </si>
  <si>
    <t>AOI-,corract tag not down,empathy missing</t>
  </si>
  <si>
    <t>AOI-dead air,probing missing</t>
  </si>
  <si>
    <t>SR number not provide</t>
  </si>
  <si>
    <t>Dead air, complete probing not done, taluk not correct</t>
  </si>
  <si>
    <t>Apology missing, dead air</t>
  </si>
  <si>
    <t>INTERNET SYMBOL NOT SHOWING WHILE NETWORK IS FULL</t>
  </si>
  <si>
    <t>AOI-dead air,EMPATHY missing</t>
  </si>
  <si>
    <t>Customer having network connectivity issue. Advisor complete probing to customer as per call and given application down and call back details ,</t>
  </si>
  <si>
    <t>AOI-dead air,EMPATHY missing,probing not complet</t>
  </si>
  <si>
    <t>No positive image regarding BSNL</t>
  </si>
  <si>
    <t>AOI-dead air,EMPATHY missing,apology missing</t>
  </si>
  <si>
    <t xml:space="preserve">AOI-sr number </t>
  </si>
  <si>
    <t>Customer concern -Customer called for  unable to recharge .
Resolution shared - Advisor done complete probing to customer as per call.</t>
  </si>
  <si>
    <t>UNABLE TO RECHARGE</t>
  </si>
  <si>
    <t>Not use empathy and apology,Not given accurate information.</t>
  </si>
  <si>
    <t>Customer concern -Customer called for  unable to make call proplerly.
Resolution shared - Advisor done complete probing to customer as per call.</t>
  </si>
  <si>
    <t>Customer concern -Customer called for unable to make OG and IC calls .
Resolution shared - Advisor done complete probing to customer as per call</t>
  </si>
  <si>
    <t>No active listening skill, No apology,</t>
  </si>
  <si>
    <t>Customer concern -Customer called for network issue .
Resolution shared - Advisor done complete probing to customer as per call.</t>
  </si>
  <si>
    <t>No apology ,No further assistance</t>
  </si>
  <si>
    <t xml:space="preserve">
Customer concern -Customer called for unable to make calls .
Resolution shared - Advisor done complete probing to customer as per call</t>
  </si>
  <si>
    <t>Empathy &amp; Apology missing, dead air,  tagging not accurate</t>
  </si>
  <si>
    <t>Customer having  weak signal and data connectivity issue. Advisor complete probing to customer as per call and register complaint for data issue ,</t>
  </si>
  <si>
    <t>Interruption, no listening skill</t>
  </si>
  <si>
    <t>Apology missing, interruption</t>
  </si>
  <si>
    <t>Interruption</t>
  </si>
  <si>
    <t xml:space="preserve"> NETWORK</t>
  </si>
  <si>
    <t>adharshleewvan003@gmail.com</t>
  </si>
  <si>
    <t>Didn't provided correct information to customer at the begging of call</t>
  </si>
  <si>
    <t>Customer called and inquired about a data connectivity issue in his location; the agent provided the preferable data setting.</t>
  </si>
  <si>
    <t xml:space="preserve">Asked Caller Name(First &amp;Last name),	</t>
  </si>
  <si>
    <t>Customer called and inquired about FRC status; agent replied the site was down and informed the customer to contact after 30 minutes.</t>
  </si>
  <si>
    <t>NEGATIVE</t>
  </si>
  <si>
    <t>AOI-proper information provide</t>
  </si>
  <si>
    <t xml:space="preserve"> PUK CODE</t>
  </si>
  <si>
    <t xml:space="preserve"> Give accurate information/ Next steps on each issue,  Maintained focus on caller's problem </t>
  </si>
  <si>
    <t>Customer called and reported that he is facing data connectivity issue in his location, agent replied that she will be reactivating data service and to restart after 15mins</t>
  </si>
  <si>
    <t xml:space="preserve">UNABLE TO BROWSE DATA         </t>
  </si>
  <si>
    <t>AOI-tag mot down</t>
  </si>
  <si>
    <t xml:space="preserve">  Give accurate information/ Next steps on each issue,  Maintained focus on caller's problem </t>
  </si>
  <si>
    <t>Customer reported that he is facing a data connectivity issue in his location; the agent activated the data service and informed the customer to restart his mobile after 15 minutes.</t>
  </si>
  <si>
    <t xml:space="preserve"> Demonstrated active listening skills, Dead air, Give accurate information/ Next steps on each issue</t>
  </si>
  <si>
    <t>Customer reported call connectivity issue in his location, agent provided network selection setting</t>
  </si>
  <si>
    <t xml:space="preserve">  Gave apology/reassurance/appropriate response, Script adherence</t>
  </si>
  <si>
    <t xml:space="preserve">Customer called and inquired about recharge plan details </t>
  </si>
  <si>
    <t xml:space="preserve"> Good call</t>
  </si>
  <si>
    <t>Customer called and reported that there is an message in his display "sending text message" shows multiple time in his phone and requested to deactivate those status</t>
  </si>
  <si>
    <t xml:space="preserve">BSNL BUZZ </t>
  </si>
  <si>
    <t xml:space="preserve"> Give accurate information/ Next steps on each issue ,  Maintained focus on caller's problem </t>
  </si>
  <si>
    <t xml:space="preserve">Customer reported that he is facing a data connectivity issue in his location. The agent informed the customer to restart his phone after 15 minutes, as he has refreshed the data service. </t>
  </si>
  <si>
    <t>AOI-proper call</t>
  </si>
  <si>
    <t>Customer called and reported that customer is facing signal issue in his location, agent provided network setting</t>
  </si>
  <si>
    <t>FAULT - NO INTERNET CONNECTIVITY Inquiry Only</t>
  </si>
  <si>
    <t>DATA BALANCE NOT AVAILABLE</t>
  </si>
  <si>
    <t>Customer called and inquired about 4G service in Tiruppur, And agent said 4G service available in main places</t>
  </si>
  <si>
    <t>Asked Caller Name(First &amp;Last name),  Used confidence &amp; empathy Wordings</t>
  </si>
  <si>
    <t>Customer called and said he has recharged 2 plans and needed to transfer 1 plan from another. The agent replied to the customer to do a 10 rupee TOPUP and to call back CC.</t>
  </si>
  <si>
    <t>AOI-apology missing, sr number not provide</t>
  </si>
  <si>
    <t>Customer PORT-IN from another network, and he reported that he couldn't make calls. The agent checked and said his FRC was not updated and requested the customer to wait for a few more hours.</t>
  </si>
  <si>
    <t>FRC NOT UPDATED</t>
  </si>
  <si>
    <t xml:space="preserve">Customer called and inquired about his SIM status. The customer needed to know whether the SIM will be activated after recharge. The agent replied he needs to go to the nearest BSNL office. </t>
  </si>
  <si>
    <t xml:space="preserve"> Give accurate information/ Next steps on each issue,  Demonstrated active listening skills ,  Maintained focus on caller's problem,</t>
  </si>
  <si>
    <t>Customer called and reported that he is facing data connectivity issue i his location, then agent replied she will be activating data service and to restart phone after 15 mins</t>
  </si>
  <si>
    <t xml:space="preserve"> Used confidence &amp; empathy Wordings </t>
  </si>
  <si>
    <t>Customer called and said she wasn't able to send SMS. The agent checked and replied to TOPUP for 10 rupees for sending SMS.</t>
  </si>
  <si>
    <t>Customer called and informed that customer facing data connectivity issue in his location</t>
  </si>
  <si>
    <t>Customer called for TV related, agent informed to contact after few hours to update his details</t>
  </si>
  <si>
    <t>Customer called and inquired about active plan details and also inquired about recharge plan details</t>
  </si>
  <si>
    <t>Customer reported that he couldn't make calls. The agent checked and said the customer's active SIM plan was a data pack and requested to do a calling pack.</t>
  </si>
  <si>
    <t xml:space="preserve"> Give accurate information/ Next steps on each issue </t>
  </si>
  <si>
    <t>Customer reported that he couldn't send SMS. The agent checked and replied that the customer needed to TOPUP 10 rupees to send SMS, as his pack recharge balance was not available.</t>
  </si>
  <si>
    <t>Delay opening, Tagging Accuracy, Captured proper Notes, Captured accurate notes in the CRM</t>
  </si>
  <si>
    <t>Customer called and inquired about caller tune service related, agent replied caller tune service was not available in BSNL</t>
  </si>
  <si>
    <t>CALL DROP DURING MOVE</t>
  </si>
  <si>
    <t xml:space="preserve">Asked Caller Name(First &amp;Last name),  Explained hold time or Dead air </t>
  </si>
  <si>
    <t>Customer called and reported that he is facing call connectivity issue in his number, agent check and said to wait for few more hours to rectify his issue</t>
  </si>
  <si>
    <t xml:space="preserve"> Explained hold time or Dead air </t>
  </si>
  <si>
    <t xml:space="preserve">Customer called and said he is facing data connectivity issue in his location </t>
  </si>
  <si>
    <t>Captured accurate notes in the CRM, Captured proper Notes, Tagging Accuracy</t>
  </si>
  <si>
    <t>Customer called and enquired about IR related details</t>
  </si>
  <si>
    <t>ENQUIRY ON ISD ROAMING</t>
  </si>
  <si>
    <t xml:space="preserve">AOI-proper information </t>
  </si>
  <si>
    <t>AOI-empathy missing,dead air</t>
  </si>
  <si>
    <t>Customer reported that he didn't receiving SMS from GPAY for activation</t>
  </si>
  <si>
    <t>Dead air, apology missing</t>
  </si>
  <si>
    <t>Complete probing not done</t>
  </si>
  <si>
    <t xml:space="preserve">Customer having  recharge conversion regarding details. Advisor complete probing to customer as per call and given TU details, and if freebies used conversion not possible details. </t>
  </si>
  <si>
    <t>Empathy apology missing, Tagging not correct</t>
  </si>
  <si>
    <t xml:space="preserve">UNABLE TO RECHARGE	</t>
  </si>
  <si>
    <t>Not used empathy and apology words</t>
  </si>
  <si>
    <t xml:space="preserve">
Customer called and  inquired about SIM Name and validity related issue, Agent checked and given proper information but not followed required quality parameter properly.</t>
  </si>
  <si>
    <t>Dead air, Not focused customer problem</t>
  </si>
  <si>
    <t>Customer called and  inquired about Recharge related issue, Agent checked and given Recharge status and refund details,  but not followed required quality parameter properly.</t>
  </si>
  <si>
    <t xml:space="preserve">ANY OTHER RECHARGE ISSUE	</t>
  </si>
  <si>
    <t xml:space="preserve">
Customer called and  inquired about poor network coverage related issue, Agent checked and taken poor coverage related complaint properly, but not followed required quality parameter properly.</t>
  </si>
  <si>
    <t>Customer called and  inquired about Poor coverage related issue, Agent checked and taken Poor network issue related complaint properly, but not followed required quality parameter properly.</t>
  </si>
  <si>
    <t xml:space="preserve"> No empathy , no further assistance</t>
  </si>
  <si>
    <t xml:space="preserve">Customer concern -Customer called forsim block .
Resolution shared - Advisor done complete probing to customer as per call.
</t>
  </si>
  <si>
    <t>Not  apology, No further assistance</t>
  </si>
  <si>
    <t>Deleay opening, No apology.</t>
  </si>
  <si>
    <t>No apology, Dead air,</t>
  </si>
  <si>
    <t>Customer concern -Customer called for unable to recharge
Resolution shared - Advisor done complete probing to customer as per call.</t>
  </si>
  <si>
    <t xml:space="preserve">
Not use empathy and apology, Not given accurate information, no further assistance</t>
  </si>
  <si>
    <t xml:space="preserve">
Customer concern -Customer called for unable to use mobile data .
Resolution shared - Advisor done complete probing to customer as per call.</t>
  </si>
  <si>
    <t>Not use empathy and apology, Dead air.</t>
  </si>
  <si>
    <t>Customer concern -Customer called for unable to get IC call .
Resolution shared - Advisor done complete probing to customer as per call.</t>
  </si>
  <si>
    <t>Empathy &amp; Apology missing, dead air</t>
  </si>
  <si>
    <t>Customer having network connectivity issue during power down time. Advisor complete probing to customer as per call and register complaint for weak signal issue ,</t>
  </si>
  <si>
    <t>Complete probing not done, pin code mismatch, further assistance not done</t>
  </si>
  <si>
    <t>Customer having  weak signal and data connectivity issue. Advisor complete probing to customer as per call and register complaint for weak signal issue.</t>
  </si>
  <si>
    <t>MNP OBD</t>
  </si>
  <si>
    <t>COMPLETE CALL</t>
  </si>
  <si>
    <t>NOT AGREED</t>
  </si>
  <si>
    <t>AOI-proper information</t>
  </si>
  <si>
    <t xml:space="preserve"> Demonstrated active listening skills </t>
  </si>
  <si>
    <t>Customer called and inquired about recharge plan details, agent provided STV147 plan details</t>
  </si>
  <si>
    <t>Apology missing,  hold time exceeded, dead air</t>
  </si>
  <si>
    <t>empathy &amp; apology missing, dead air</t>
  </si>
  <si>
    <t>AOI-empathy misssing,dead air,proper information</t>
  </si>
  <si>
    <t>Asked Caller Name(First &amp;Last name),  Gave apology/reassurance/appropriate response</t>
  </si>
  <si>
    <t>Customer reported that she is facing coverage issue in her location, agent provided preferable selection setting</t>
  </si>
  <si>
    <t xml:space="preserve">AOI-empathy misssing,dead air,proper information
</t>
  </si>
  <si>
    <t>No active listening skill, Not focused customer problem, Dead air observed</t>
  </si>
  <si>
    <t>Customer called and  inquired about Weak signal related issue, Agent checked and given proper information but not followed required quality parameter properly.</t>
  </si>
  <si>
    <t>Dead air observed, No active on the call</t>
  </si>
  <si>
    <t>Customer called and  inquired about Poor network coverage related issue, Agent checked and taken poor coverage issue related complaint properly, but not followed required quality parameter properly.</t>
  </si>
  <si>
    <t>Not used apology words, Further assistance not used</t>
  </si>
  <si>
    <t xml:space="preserve">
Customer called and  inquired about Outgoing SMS related issue, Agent checked and given SMS balance details properly but not followed required quality parameter properly.</t>
  </si>
  <si>
    <t xml:space="preserve">SMS BALANCE NOT AVAILABLE	</t>
  </si>
  <si>
    <t>No active on call, Dead air, Not used apology word, No further assistance</t>
  </si>
  <si>
    <t>Customer called and  inquired about Not internet access related issue, Agent checked and taken no internet access complaint properly,  but not followed required quality parameter properly.</t>
  </si>
  <si>
    <t>ENQUIRY ON PREPAID PLANSc</t>
  </si>
  <si>
    <t>No convincing skill, dead air, interruption</t>
  </si>
  <si>
    <t>Customer having network connectivity issue. Advisor complete probing to customer as per call and register complaint for weak signal issue ,</t>
  </si>
  <si>
    <t>Apology missing, complete probing not done</t>
  </si>
  <si>
    <t>Dead air, empathy &amp; apology missing, correct tagging remark not mentioned, correct tagging not done</t>
  </si>
  <si>
    <t>Empathy apology missing, complete probing not done, dead air</t>
  </si>
  <si>
    <t>AOI-empathy missing,tag missing</t>
  </si>
  <si>
    <t>DEAD AIR OBSERVED</t>
  </si>
  <si>
    <t>AOI-empathy missing,</t>
  </si>
  <si>
    <t>Test</t>
  </si>
  <si>
    <t>AOI-empathy missing, correct tag not down</t>
  </si>
  <si>
    <t xml:space="preserve"> PORT OUT ENQUIRY</t>
  </si>
  <si>
    <t>UNABLE TO SEND PORT SMS</t>
  </si>
  <si>
    <t xml:space="preserve">AOI-dead air
</t>
  </si>
  <si>
    <t>DATA SERVICES ,</t>
  </si>
  <si>
    <t>NO INTERNET SERVICES IN PARTICULAR AREA</t>
  </si>
  <si>
    <t>Customer called and  inquired about outgoing calls related issue, Agent checked and given SIM validity information but not followed required quality parameter properly.</t>
  </si>
  <si>
    <t xml:space="preserve">CALL SERVICES	</t>
  </si>
  <si>
    <t xml:space="preserve">UNABLE TO MAKE O/G CALLS	</t>
  </si>
  <si>
    <t xml:space="preserve">Dead air observed, No further assistance </t>
  </si>
  <si>
    <t>Customer called and  inquired about Weak signal related issue, Agent checked and given Last complaint status and solution properly,  but not followed required quality parameter properly.</t>
  </si>
  <si>
    <t xml:space="preserve">ENQUIRY ON LAST COMPLAINT	</t>
  </si>
  <si>
    <t>Customer called and  inquired SIM Activation related issue, Agent checked and given SIM status and recharge procedure properly.</t>
  </si>
  <si>
    <t xml:space="preserve">UNIFIED SIM	</t>
  </si>
  <si>
    <t xml:space="preserve">No further assistance </t>
  </si>
  <si>
    <t>Customer called and  inquired about Validity related issue, Agent checked and given validity details and plans information properly.</t>
  </si>
  <si>
    <t xml:space="preserve">Not focused customer problem, No further assistance </t>
  </si>
  <si>
    <t>Customer called and  inquired about OG and IC SMS related issue, Agent checked and given barring status details properly.  but not followed required quality parameter properly.</t>
  </si>
  <si>
    <t xml:space="preserve">I/C AND O/G SMS BARRED	</t>
  </si>
  <si>
    <t>Customer called and  inquired about Wrong Recharge related issue, Agent checked and given proper information but not followed required quality parameter properly.</t>
  </si>
  <si>
    <t xml:space="preserve">DOUBLE RECHARGE	</t>
  </si>
  <si>
    <t>Customer called and  inquired about Incoming calls connectivity related issue, Agent checked and Activated incoming service through CCM properly</t>
  </si>
  <si>
    <t xml:space="preserve">UNABLE TO RECEIVE I/C CALLS	</t>
  </si>
  <si>
    <t>Not used empathy and apology words, No further assistance,  Wrong tag</t>
  </si>
  <si>
    <t>Customer called and  inquired about Data connectivity related issue, Agent checked and given data balance details properly,  but not followed required quality parameter properly.</t>
  </si>
  <si>
    <t xml:space="preserve">NEW CUSTOMER	</t>
  </si>
  <si>
    <t>Customer called and  inquired about Data connectivity related issue, Agent checked and given data balance details and Data plans information,  but not followed required quality parameter properly.</t>
  </si>
  <si>
    <t xml:space="preserve">DATA BALANCE NOT AVAILABLE	</t>
  </si>
  <si>
    <t xml:space="preserve">No active on call, No further assistance </t>
  </si>
  <si>
    <t>Customer called and  inquired about ISD related issue, Agent checked and given proper information but not followed required quality parameter properly.</t>
  </si>
  <si>
    <t xml:space="preserve">ISD ROAMING	</t>
  </si>
  <si>
    <t xml:space="preserve">ENQUIRY ON ISD ROAMING	</t>
  </si>
  <si>
    <t>Wrong tag</t>
  </si>
  <si>
    <t>Customer called and  inquired about New plans related issue, Agent checked and given proper plans information's, but not followed required quality parameter properly.</t>
  </si>
  <si>
    <t>Customer called and  inquired about Voice call connectivity related issue, Agent checked and taken Weak signal related complaint, but not followed required quality parameter properly.</t>
  </si>
  <si>
    <t xml:space="preserve">POOR VOICE QUALITY	</t>
  </si>
  <si>
    <t xml:space="preserve">Dead air observed </t>
  </si>
  <si>
    <t>Customer called and  inquired about Poor signal related issue, Agent checked and taken poor signal related complaint,  but not followed required quality parameter properly.</t>
  </si>
  <si>
    <t>Dead air, No active on call</t>
  </si>
  <si>
    <t>Customer called and  inquired about Data connectivity related issue, Agent checked and taken Data connectivity related complaint.  but not followed required quality parameter properly.</t>
  </si>
  <si>
    <t>Not focused customer problem, Interrupted on call</t>
  </si>
  <si>
    <t>Customer called and  inquired about Data connectivity related issue, Agent checked and given Last complaint status and Solution properly. but not followed required quality parameter properly.</t>
  </si>
  <si>
    <t xml:space="preserve">SBM772 </t>
  </si>
  <si>
    <t xml:space="preserve">SBM775 </t>
  </si>
  <si>
    <t>AOI-empathy issue</t>
  </si>
  <si>
    <t>ENQUIRY ON LAST COMPLAINT</t>
  </si>
  <si>
    <t>AOI-correct informtion</t>
  </si>
  <si>
    <t xml:space="preserve">Give accurate information/ Next steps on each issue
</t>
  </si>
  <si>
    <t xml:space="preserve">SBM913 </t>
  </si>
  <si>
    <t>PLANS AND VALIDITY DETAIs</t>
  </si>
  <si>
    <t xml:space="preserve">SBM967 </t>
  </si>
  <si>
    <t>AOI-dead air,apology missing</t>
  </si>
  <si>
    <t xml:space="preserve">CCM LINK DOWN </t>
  </si>
  <si>
    <t>AOI-dead air,apology missing ,correct tag not down</t>
  </si>
  <si>
    <t>ccm down</t>
  </si>
  <si>
    <t>AOI-empathy missing,apology missing,tag not down</t>
  </si>
  <si>
    <t xml:space="preserve"> BLANK CALL</t>
  </si>
  <si>
    <t>AOI-empathy missing,correct tag not down</t>
  </si>
  <si>
    <t>FULLY DEACTIVATION</t>
  </si>
  <si>
    <t>AOI-Delay opening ,</t>
  </si>
  <si>
    <t xml:space="preserve"> ANY OTHER RECHARGE ISSUE</t>
  </si>
  <si>
    <t>Used Approved Question not done</t>
  </si>
  <si>
    <t xml:space="preserve"> MOBILE DATA</t>
  </si>
  <si>
    <t xml:space="preserve"> NO INTERNET ACCESS</t>
  </si>
  <si>
    <t xml:space="preserve">wrong tagging </t>
  </si>
  <si>
    <t xml:space="preserve"> CALL</t>
  </si>
  <si>
    <t xml:space="preserve">  NOT GETTING INCOMING CALLS</t>
  </si>
  <si>
    <t>AOI-dead air,empathy missing proper information not down</t>
  </si>
  <si>
    <t xml:space="preserve">AOI-empathy missing </t>
  </si>
  <si>
    <t>VPS252</t>
  </si>
  <si>
    <t>AOI-correct tag not dowm</t>
  </si>
  <si>
    <t>PORT IN FROM OTHER NETWORK TO BSNL</t>
  </si>
  <si>
    <t>VPS253</t>
  </si>
  <si>
    <t>VPS254</t>
  </si>
  <si>
    <t>recharge details</t>
  </si>
  <si>
    <t>recharge plan enquire</t>
  </si>
  <si>
    <t xml:space="preserve">Complete probing not done ,Dead air
</t>
  </si>
  <si>
    <t>VPS256</t>
  </si>
  <si>
    <t>AOI-dead air,emoathy missing</t>
  </si>
  <si>
    <t xml:space="preserve"> O/G AND I/C CALLS BARRED</t>
  </si>
  <si>
    <t>Customer called and  inquired about Validity related issue, Agent checked and given validity details properly. but not followed required quality parameter properly.</t>
  </si>
  <si>
    <t>Not used empathy and apology words, Not focused customer problem, No further assistance, Wrong tag</t>
  </si>
  <si>
    <t>Customer called and  inquired about DND related issue, Agent checked and given proper information but not followed required quality parameter properly.</t>
  </si>
  <si>
    <t xml:space="preserve">SIM	</t>
  </si>
  <si>
    <t xml:space="preserve">NEW SIM ACTIVATION PROCESS	</t>
  </si>
  <si>
    <t>No active on call, Not focused customer problem, Dead air</t>
  </si>
  <si>
    <t>Customer called and  inquired about Outgoing calls connectivity related issue, Agent checked and given proper information but not followed required quality parameter properly.</t>
  </si>
  <si>
    <t>Customer called and  inquired about Validity and plans related issue, Agent checked and given Validity and plans details properly. information but not followed required quality parameter properly.</t>
  </si>
  <si>
    <t>Customer called and  inquired about Validity related issue, Agent checked and given sim Validity details but not followed required quality parameter properly.</t>
  </si>
  <si>
    <t xml:space="preserve">Customer called and  inquired about Validity and plans related issue, Agent checked and given proper information </t>
  </si>
  <si>
    <t xml:space="preserve">Delay opening, Not used empathy and apology words, No further assistance </t>
  </si>
  <si>
    <t>Customer called and  inquired about SIM activation related issue, Agent checked and given FRC Details, but not followed required quality parameter properly.</t>
  </si>
  <si>
    <t xml:space="preserve">FRC NOT UPDATED	</t>
  </si>
  <si>
    <t>Not asked customer name, Not used empathy and apology words, No further assistance</t>
  </si>
  <si>
    <t xml:space="preserve"> Upheld BSNL positive image </t>
  </si>
  <si>
    <t xml:space="preserve"> Procure the required information from customer, Captured proper Notes</t>
  </si>
  <si>
    <t>Customer called and said he is facing a 4G connectivity issue in his location. The agent said she will be taking the complaint, and the issue will be rectified.</t>
  </si>
  <si>
    <t xml:space="preserve"> Used confidence &amp; empathy Wordings,  Explained hold time or Dead air </t>
  </si>
  <si>
    <t>Customer said he has done a recharge for STV198 and needed to convert it to a calling pack. The agent has taken a recharge request for plan conversion</t>
  </si>
  <si>
    <t>Customer called and said he had done 2 recharges, but one of the recharges was not successful, and he needed to refund his 1 recharge pack amount. The agent said to check it on the recharged platform.</t>
  </si>
  <si>
    <t xml:space="preserve"> Gave apology/reassurance/appropriate response,  Explained hold time or Dead air </t>
  </si>
  <si>
    <t>Customer called and said he recharged his number during the morning, but still his SIM was in an inactive stage. The agent checked and said the customer needed to wait for 7 working days to refund his amount.</t>
  </si>
  <si>
    <t xml:space="preserve"> Used Approved Question/Polite language </t>
  </si>
  <si>
    <t>Customer called and inquired about the recharge status; the agent said the application was down and to call back after 2 hours.</t>
  </si>
  <si>
    <t>Customer called and said he had been facing a call drop issue with his SIM. The agent said the network preference is network selection in settings.</t>
  </si>
  <si>
    <t>Asked Caller Name(First &amp;Last name),  Used confidence &amp; empathy Wordings,  Gave apology/reassurance/appropriate response, Script adherence</t>
  </si>
  <si>
    <t>Customer called and said her SIM and broadband were not working properly. The agent said it was a network setting and provided the landline customer care number.</t>
  </si>
  <si>
    <t>Captured proper Notes, Tagging Accuracy, Captured accurate notes in the CRM</t>
  </si>
  <si>
    <t>Customer called and said she had been facing a data connectivity issue in her location. The agent provided network settings and then asked the required question for taking the complaint, but the customer didn't know proper address details. The agent requested to call back after taking the address and PIN code.</t>
  </si>
  <si>
    <t>COMPLAINT BOOKING</t>
  </si>
  <si>
    <t>Introduced Self (First Name),  Used confidence &amp; empathy Wordings ,  Gave apology/reassurance/appropriate response ,  Explained hold time or Dead air, Script adherence</t>
  </si>
  <si>
    <t>The customer called and said he had been facing a call issue. The agent checked and said his call balance was completed and told him to recharge his calling pack.</t>
  </si>
  <si>
    <t xml:space="preserve"> Used confidence &amp; empathy Wordings,  Gave apology/reassurance/appropriate response, Script adherence</t>
  </si>
  <si>
    <t>Customer called and reported that customer is facing data connectivity issue in his location</t>
  </si>
  <si>
    <t xml:space="preserve"> Gave apology/reassurance/appropriate response, Explained hold time or Dead air ,Tagging Accuracy</t>
  </si>
  <si>
    <t xml:space="preserve">Customer reported that his SIM signal was not showing; the agent replied to visit the nearest BSNL office. </t>
  </si>
  <si>
    <t>REPLACED SIM NOT ACTIVATED</t>
  </si>
  <si>
    <t>delay opening , dead air observed</t>
  </si>
  <si>
    <t>VPS255</t>
  </si>
  <si>
    <t>AOI-dead air,emoathy missing,Give accurate information/ Next steps on each issue,wrong information</t>
  </si>
  <si>
    <t>AOI-dead air,emoathy missing,</t>
  </si>
  <si>
    <t>AOI-dead air,emoathy missing,taggimg not down</t>
  </si>
  <si>
    <t>VPS257</t>
  </si>
  <si>
    <t xml:space="preserve">Customer informed he is facing data connectivity issue </t>
  </si>
  <si>
    <t>sbm775</t>
  </si>
  <si>
    <t xml:space="preserve"> Used confidence &amp; empathy Wordings,  Gave apology/reassurance/appropriate response </t>
  </si>
  <si>
    <t>Customer called and inquired about SIM status; the agent replied the SIM was deactivated and requested the customer visit the nearest BSNL office.</t>
  </si>
  <si>
    <t xml:space="preserve">AOI-dead air,emoathy missing,
</t>
  </si>
  <si>
    <t>AOI-dead air,emoathy missing, correct tag not down</t>
  </si>
  <si>
    <t>network issue</t>
  </si>
  <si>
    <t xml:space="preserve"> Gave apology/reassurance/appropriate response, Explained hold time or Dead air, Script adherence</t>
  </si>
  <si>
    <t xml:space="preserve">Customer called and informed us that he is facing a data connectivity issue. The agent checked and informed the customer of the data activation SMS format. </t>
  </si>
  <si>
    <t xml:space="preserve"> Used confidence &amp; empathy Wordings,  Gave apology/reassurance/appropriate response,  Explained hold time or Dead air </t>
  </si>
  <si>
    <t>Customer called and inquired about a data loan; the agent said there's no data loan option available in BSNL.</t>
  </si>
  <si>
    <t>Apology missing, complete probing not done, failed to focus customer issue, dead air</t>
  </si>
  <si>
    <t xml:space="preserve">Tagging not accurate, apology missing, dead air </t>
  </si>
  <si>
    <t>Customer having data connectivity issue. Advisor complete probing to customer as per call and register complaint for data  issue ,</t>
  </si>
  <si>
    <t>No listening skill, Tagging not accurate</t>
  </si>
  <si>
    <t>Customer having volte and SMS issue. Advisor complete probing to customer as per call and given proper details ,</t>
  </si>
  <si>
    <t>failed to focus customer issue</t>
  </si>
  <si>
    <t>Tagging not accurate(taluk), apology missing, interruption</t>
  </si>
  <si>
    <t>Customer having sim activation issue. Advisor complete probing to customer as per call and given sim type as 2G/3G sim upgradation details ,</t>
  </si>
  <si>
    <t>ERROR IN CONNECTION</t>
  </si>
  <si>
    <t>BHARAT FIBER | BHARAT FIBER BROADBAND</t>
  </si>
  <si>
    <t>BROADBAND | BB ONLY</t>
  </si>
  <si>
    <t>Customer concern -Customer called for unable to mobile data .
Resolution shared - Advisor done complete probing to customer as per call.</t>
  </si>
  <si>
    <t>VPS138</t>
  </si>
  <si>
    <t>Customer concern -Customer called for recharge pack details .
Resolution shared - Advisor done complete probing to customer as per call.</t>
  </si>
  <si>
    <t xml:space="preserve">
Customer concern -Customer called for recharge plan details .
Resolution shared - Advisor done complete probing to customer as per call.</t>
  </si>
  <si>
    <t xml:space="preserve">Not Captured accurate notes in the CRM
</t>
  </si>
  <si>
    <t>No apology, Not given accurate information</t>
  </si>
  <si>
    <t xml:space="preserve">
Customer concern -Customer called for unable to get 4G network .
Resolution shared - Advisor done complete probing to customer as per call.</t>
  </si>
  <si>
    <t>No apology , No further assistance</t>
  </si>
  <si>
    <t>Dead air, no apology.</t>
  </si>
  <si>
    <t xml:space="preserve">
Customer concern -Customer called for unable to use data .
Resolution shared - Advisor done complete probing to customer as per call.</t>
  </si>
  <si>
    <t>LANDLINE | FIXED LANDLINE</t>
  </si>
  <si>
    <t xml:space="preserve">SBM736 </t>
  </si>
  <si>
    <t xml:space="preserve"> Demonstrated active listening skills, Script adherence</t>
  </si>
  <si>
    <t>Customer called and said his recharge was not successful, but the amount was debited. The agent informed the customer to wait for 7 working days for a refund.</t>
  </si>
  <si>
    <t xml:space="preserve"> Explained hold time or Dead air</t>
  </si>
  <si>
    <t>Customer called and asked about the status of his SIM card. The agent checked and replied that the SIM was not activated and to wait for another 4 hours for activation.</t>
  </si>
  <si>
    <t>PLAN TRANSFER</t>
  </si>
  <si>
    <t xml:space="preserve"> Explained hold time or Dead air , Script adherence</t>
  </si>
  <si>
    <t>Customer called to get details regarding the PUK code for his SIM, and the agent checked verification questions. After verifying the agent provided the PUK code to the customer.</t>
  </si>
  <si>
    <t xml:space="preserve">Greeted Customer, Started BSNL Name, Started Call with a Smile, Asked Caller Name(First &amp;Last name), Used confidence &amp; empathy Wordings,  Gave apology/reassurance/appropriate response ,  Explained hold time or Dead air, Script adherence,  Give accurate information/ Next steps on each issue,  Maintained focus on caller's problem </t>
  </si>
  <si>
    <t>Customer called and informed he been facing call connectivity issue, agent check and provided network setting</t>
  </si>
  <si>
    <t xml:space="preserve"> NO INCOMING ALL NUMBERS</t>
  </si>
  <si>
    <t xml:space="preserve"> ISD ROAMING</t>
  </si>
  <si>
    <t>SD ACTIVATION</t>
  </si>
  <si>
    <t xml:space="preserve">Asked Caller Name(First &amp;Last name),  Demonstrated active listening skills,  Used confidence &amp; empathy Wordings,  Gave apology/reassurance/appropriate response,  Explained hold time or Dead air, Maintained focus on caller's problem </t>
  </si>
  <si>
    <t>Customer is facing a signal issue in his location. The agent checked and said the complaint has already been forwarded and to wait for the issue to resolve his issue.</t>
  </si>
  <si>
    <t>No listening skill, apology missing, interruption, complete probing not done, tagging not accurate</t>
  </si>
  <si>
    <t>Customer having indoor coverage issue. Advisor complete probing to customer as per call and register complaint for weak signal issue ,</t>
  </si>
  <si>
    <t>Empathy &amp; Apology missing, complete probing not done, dead air</t>
  </si>
  <si>
    <t xml:space="preserve"> ENQUIRY ON BALANCE AND VALIDITY</t>
  </si>
  <si>
    <t>Hold time exceeded, complete probing not done</t>
  </si>
  <si>
    <t>CALL DROP</t>
  </si>
  <si>
    <t xml:space="preserve">ENQUIRY ON BALANCE AND VALIDITY </t>
  </si>
  <si>
    <t>Empathy &amp; Apology missing, dead air, complete probing not done</t>
  </si>
  <si>
    <t>Empathy missing, dead air</t>
  </si>
  <si>
    <t>Customer called for recharge issue. Agent checked and given STV 198 recharge done regarding details</t>
  </si>
  <si>
    <t>AOI-empathy missing,correct tagging not down</t>
  </si>
  <si>
    <t>AOI-empathy missing,apology missing,sr number not provide</t>
  </si>
  <si>
    <t xml:space="preserve">POOR NETWORK COVERAGE </t>
  </si>
  <si>
    <t>priyankajino2013@gmail.comb</t>
  </si>
  <si>
    <t xml:space="preserve">VPS239 </t>
  </si>
  <si>
    <t>AOI-sr number not provide,empathy missing probing not down</t>
  </si>
  <si>
    <t>Dead Air, Wrong tag</t>
  </si>
  <si>
    <t>Customer called and  inquired about Data plans related issue, Agent checked and given Data plan plans properly, but not followed required quality parameter properly.</t>
  </si>
  <si>
    <t xml:space="preserve">No active listening skill, Dead air, Not focused customer problem, No further assistance, Not focused customer problem, Not upheld BSNL positive image </t>
  </si>
  <si>
    <t>Customer called and  inquired about Outgoing calls related issue, Agent checked and given wrong information</t>
  </si>
  <si>
    <t xml:space="preserve">UNABLE TO MAKE O/G AND I/C CALLS	</t>
  </si>
  <si>
    <t xml:space="preserve">No active listening skill, No further assistance </t>
  </si>
  <si>
    <t>Customer called and  inquired about Data connectivity related issue, Agent checked and taken data issue related complaint, but not followed required quality parameter properly.</t>
  </si>
  <si>
    <t xml:space="preserve">NO INTERNET SERVICES IN PARTICULAR AREA	</t>
  </si>
  <si>
    <t>Customer called and  inquired about Recharge related issue, Agent checked and given proper information.</t>
  </si>
  <si>
    <t>Long hold, empathy &amp; apology missing, complete probing not done, dead air</t>
  </si>
  <si>
    <t>Wrong information, empathy missing, Tagging not accurate</t>
  </si>
  <si>
    <t>Customer having O/G call connectivity issue. Advisor complete probing to customer as per call and given recharged pack STV 198 data pack and for conversion TU 10rs details ,</t>
  </si>
  <si>
    <t>Interruption, correct remark not mentioned</t>
  </si>
  <si>
    <t>Empathy &amp; Apology missing, correct greetings not used, no listening skill, correct information not shared (Call issue APN settings provided in call), complete probing not done, dead air</t>
  </si>
  <si>
    <t>Customer having call connectivity issue. Advisor complete probing to customer as per call and register complaint for call issue ,</t>
  </si>
  <si>
    <t>UNABLE TO MAKE OUTGOING CALLS</t>
  </si>
  <si>
    <t>Empathy missing, correct information not shared, correct tagging not done, no listening skill</t>
  </si>
  <si>
    <t>Customer having  recharge conversion status regarding details. Advisor complete probing to customer as per call and given application down details ,</t>
  </si>
  <si>
    <t>Call opening done after 3 sec, Further assistance not done, authentication failed</t>
  </si>
  <si>
    <t>Customer having recharge related enquiry. Advisor complete probing to customer as per call and given STV 147, STV 439 pack details ,</t>
  </si>
  <si>
    <t>No active listening skill interruption on the call</t>
  </si>
  <si>
    <t xml:space="preserve">
Customer called and  inquired about Validity related issue, Agent checked and given Validity details but not followed required quality parameter properly.</t>
  </si>
  <si>
    <t>Not Procure the required information from customer</t>
  </si>
  <si>
    <t>Customer called and  inquired Unwanted SMS and calls related issue, Agent checked and given DND Procedure but not followed required quality parameter properly.</t>
  </si>
  <si>
    <t xml:space="preserve">DND	</t>
  </si>
  <si>
    <t xml:space="preserve">FULLY ACTIVATION	</t>
  </si>
  <si>
    <t>AOI-,tagging missing</t>
  </si>
  <si>
    <t>UNIFIED SIM</t>
  </si>
  <si>
    <t>AOI-,empathy missing, did not comfirm districk,taluk</t>
  </si>
  <si>
    <t>AOI-,empathy missing,apology missing</t>
  </si>
  <si>
    <t>Interruption, No listening skill, Steps not sequence, empathy &amp; apology missing, complete probing not done, Tagging not accurate</t>
  </si>
  <si>
    <t>Complete probing not done, empathy missing</t>
  </si>
  <si>
    <t>AOI-,empathy missing,probing not down</t>
  </si>
  <si>
    <t>AOI-,empathy missing,apology missing,dead air</t>
  </si>
  <si>
    <t>Apology missing, complete probing not done, correct remark not mentioned</t>
  </si>
  <si>
    <t>Customer having call  connectivity issue. Advisor complete probing to customer as per call and register complaint for call issue ,</t>
  </si>
  <si>
    <t>Empathy missing, probing not done, Tagging not accurate, dead air</t>
  </si>
  <si>
    <t>Customer called for sim stats and calling number regarding details. Agent given DEACTIVE regarding details</t>
  </si>
  <si>
    <t>AOI-Give accurate information</t>
  </si>
  <si>
    <t>Correct greeting not used, dead air</t>
  </si>
  <si>
    <t>Customer having call connectivity issue. Advisor complete probing to customer as per call and given recharged pack STV 198 and TU 10rs for pack conversion details,</t>
  </si>
  <si>
    <t xml:space="preserve"> WRONG RECHARGE</t>
  </si>
  <si>
    <t>Hold time exceeded, empathy missing</t>
  </si>
  <si>
    <t>Customer having data connectivity issue. Advisor complete probing to customer as per call and given proper details ,</t>
  </si>
  <si>
    <t>AOI-empathy missing,tagging missing</t>
  </si>
  <si>
    <t>Tagging not accurate, Apology missing</t>
  </si>
  <si>
    <t>Customer having network connectivity issue in KTK. Advisor complete probing to customer as per call and collect information regarding port out ,</t>
  </si>
  <si>
    <t>Not focused customer call Interruption on the call, Dead air</t>
  </si>
  <si>
    <t>Customer called and  inquired about Weak signal related issue, Agent checked and taken weak signal related complaint properly, but not followed required quality parameters.</t>
  </si>
  <si>
    <t>Customer concern -Customer called for unable to make OG calls .
Resolution shared - Advisor done complete probing to customer as per call.</t>
  </si>
  <si>
    <t>Customer called and  inquired about Weak signal related issue, Agent checked and Taken weak signal related complaint. but not followed required quality parameter properly.</t>
  </si>
  <si>
    <t>Customer concern -Customer called for sim not working .
Resolution shared - Advisor done complete probing to customer as per call.</t>
  </si>
  <si>
    <t xml:space="preserve">
Customer called and  inquired about Weak signal related issue, Agent checked and given 3g and 2g network changing setting details. But not followed required quality parameter properly.</t>
  </si>
  <si>
    <t xml:space="preserve">Empathy missing, Dead air </t>
  </si>
  <si>
    <t>Customer called and  inquired about Weak signal related issue, Agent checked and taken weak signal related complaint properly, but not followed required quality parameter properly.</t>
  </si>
  <si>
    <t>Not used empathy and apology words, Dead air observed</t>
  </si>
  <si>
    <t>Customer called and  inquired about Outgoing calls related issue, Agent checked and given no valid pack available and given new plans and topup details. but not followed required quality parameter properly.</t>
  </si>
  <si>
    <t xml:space="preserve">RECHARGE PLAN NOT AVAILABLE	</t>
  </si>
  <si>
    <t>Not asked customer name, Not used empathy and apology words, Dead air, Not Identified the call type &amp; Identified the process to be followed</t>
  </si>
  <si>
    <t>Customer called and  inquired about Data slow speed related issue, Agent checked and taken slow speed related complaint properly. But not followed required quality parameter properly.</t>
  </si>
  <si>
    <t xml:space="preserve"> VPS210</t>
  </si>
  <si>
    <t>No active listening skill, No apology, Dead air, Not given accurate information</t>
  </si>
  <si>
    <t>SMS</t>
  </si>
  <si>
    <t>No apology,No further assistance,Not Maintained focus on caller's problem</t>
  </si>
  <si>
    <t>No apology, Dead air, No active listening skill</t>
  </si>
  <si>
    <t>Customer concern -Customer called for  unable to make OG &amp; IC calls .
Resolution shared - Advisor done complete probing to customer as per call.</t>
  </si>
  <si>
    <t>Not used apology words, No active listening skill</t>
  </si>
  <si>
    <t>Customer called and  inquired about Wrong recharge related issue, Agent checked and taken pack conversion request but not followed required quality parameter properly.</t>
  </si>
  <si>
    <t xml:space="preserve">REQUEST	</t>
  </si>
  <si>
    <t xml:space="preserve">CONVERSION OF PACK	</t>
  </si>
  <si>
    <t>No apology, Dead air,No active listening skill.</t>
  </si>
  <si>
    <t>Customer concern -Customer called for recharge refund issue .
Resolution shared - Advisor done complete probing to customer as per call.</t>
  </si>
  <si>
    <t>ONLINE RECHARGE RELATED ISSUES- OTHER ONLINE CHANNELS</t>
  </si>
  <si>
    <t>RECHARGE AMOUNT NOT REFUNDED AFTER 7 DAYS</t>
  </si>
  <si>
    <t>Not Introduced Self,Not use empathy and apology, Dead air,Not try to retain the customer.</t>
  </si>
  <si>
    <t>Customer concern -Customer called for unable to get UPC Code after send SMS to 1900 .
Resolution shared - Advisor done complete probing to customer as per call.</t>
  </si>
  <si>
    <t>UNABLE TO RECEIVE UPC CODE</t>
  </si>
  <si>
    <t>Not Upheld BSNL positive image, No active listening skill</t>
  </si>
  <si>
    <t>Customer concern -Customer called for unable to send PORT SMS.
Resolution shared - Advisor done complete probing to customer as per call.</t>
  </si>
  <si>
    <t>UNABLE TO SEND SMS TO 1900</t>
  </si>
  <si>
    <t>Apology missing , SR number not provide</t>
  </si>
  <si>
    <t>Long hold, empathy &amp; apology missing</t>
  </si>
  <si>
    <t>Customer having data connectivity issue. Advisor complete probing to customer as per call and register complaint for data issue</t>
  </si>
  <si>
    <t>Empathy &amp; Apology missing, complete probing not done</t>
  </si>
  <si>
    <t>Empathy &amp; Apology missing, Dead air, complete probing not done, correct tagging not done</t>
  </si>
  <si>
    <t>Customer having call connectivity issue. Advisor complete probing to customer as per call and register complaint for call issue</t>
  </si>
  <si>
    <t>Dear air, Empathy &amp;apology missing, complete probing not done</t>
  </si>
  <si>
    <t>Empathy missing, Dead air, Accurate information not shared, didn't use system tools(usage details not verified)</t>
  </si>
  <si>
    <t>Customer having data connectivity issue. Advisor complete probing to customer as per call and given data activation SMS format.</t>
  </si>
  <si>
    <t>Customer having  weak signal and data connectivity issue. Advisor complete probing to customer as per call and collect information regarding port out</t>
  </si>
  <si>
    <t>BHARAT FIBER | BHARAT FIBER VOICE</t>
  </si>
  <si>
    <t>AGREED</t>
  </si>
  <si>
    <t>AOI-did not positive image</t>
  </si>
  <si>
    <t>INCOMPLETE CALL</t>
  </si>
  <si>
    <t>DISCONNECTED BY CUSTOMER</t>
  </si>
  <si>
    <t>CALL BACK</t>
  </si>
  <si>
    <t>Customer called and  inquired about Recharge related issue, Agent checked and given recharge status details properly. but not followed required quality parameter properly.</t>
  </si>
  <si>
    <t>Not used apology words</t>
  </si>
  <si>
    <t>Customer called and  inquired about data connectivity related issue, Agent checked Taken Data slow speed related complaint properly. But not followed required quality parameters properly.</t>
  </si>
  <si>
    <t xml:space="preserve">MOBILE DATA	</t>
  </si>
  <si>
    <t>No active listening skill, Not focused customer problem, No further assistance, No Identified the IT Systems/tools to be used</t>
  </si>
  <si>
    <t>Customer called and  inquired about data connectivity related issue, Agent checked Internet refresh settings. But not followed required quality parameters properly.</t>
  </si>
  <si>
    <t xml:space="preserve">DATA ACTIVATION	</t>
  </si>
  <si>
    <t xml:space="preserve">No active listening skill, Not focused customer problem, Dead air </t>
  </si>
  <si>
    <t xml:space="preserve">Not used empathy words, Dead air, No further assistance </t>
  </si>
  <si>
    <t>Customer called and  inquired about Recharge related issue, Agent checked and given recharge status and refund procedures properly. But not followed required quality parameters properly.</t>
  </si>
  <si>
    <t>Customer called and  inquired about Calls connectivity related issue, Agent checked given last complaint status and resolving procedures properly. But not followed required quality parameters properly.</t>
  </si>
  <si>
    <t>Customer called and  inquired about Weak signal related issue, Agent checked Taken Weak signal related complaint properly. But not followed required quality parameters properly.</t>
  </si>
  <si>
    <t>Customer called and  inquired about Sim replacement related issue, Agent checked given replacement process properly. But not followed required quality parameters properly.</t>
  </si>
  <si>
    <t xml:space="preserve">SIM REPLACEMENT PROCESS	</t>
  </si>
  <si>
    <t>Customer concern -Customer called for unable to make calls .
Resolution shared - Advisor done complete probing to customer as per call.</t>
  </si>
  <si>
    <t>No empathy, Not focus on customer conern,Not given accurate information.</t>
  </si>
  <si>
    <t>Customer concern -Customer called for International roaming details .
Resolution shared - Advisor done complete probing to customer as per call.</t>
  </si>
  <si>
    <t>No apology, No further assistance</t>
  </si>
  <si>
    <t>Customer concern -Customer called for unable to make data .
Resolution shared - Advisor done complete probing to customer as per call</t>
  </si>
  <si>
    <t>No apology, Dead air,Not given accurate information.</t>
  </si>
  <si>
    <t>No apology,Dead air</t>
  </si>
  <si>
    <t>Customer concern -Customer called for SMS delayed issue .
Resolution shared - Advisor done complete probing to customer as per call.</t>
  </si>
  <si>
    <t>No apology, Dead air</t>
  </si>
  <si>
    <t>Dead air, complete probing not done</t>
  </si>
  <si>
    <t>Interruption, empathy missing</t>
  </si>
  <si>
    <t>Dead air, Interruption</t>
  </si>
  <si>
    <t>Apology missing, further assistance not done</t>
  </si>
  <si>
    <t>Customer having recharge issue. Advisor complete probing to customer as per call and given recharge not success and amount will refund details.</t>
  </si>
  <si>
    <t>No convincing skill, script not correct, correct opening not done</t>
  </si>
  <si>
    <t>script not followed, tagging not accurate, no convincing skill</t>
  </si>
  <si>
    <t xml:space="preserve">Customer having  weak signal and data connectivity issue. Advisor complete probing to customer as per call and collect information regarding port out
</t>
  </si>
  <si>
    <t>AOI-did not accuranc information,</t>
  </si>
  <si>
    <t>REQUESTED TO CALLBACK</t>
  </si>
  <si>
    <t>amalbabu142@gmail.com</t>
  </si>
  <si>
    <t xml:space="preserve">Failed to asked empathy Wordings </t>
  </si>
  <si>
    <t xml:space="preserve">The customer called and Enquiry about data connectivity issue agent checked and information given properly, Failed to provide the compliant </t>
  </si>
  <si>
    <t>INTERNET CONNECTIVITY</t>
  </si>
  <si>
    <t xml:space="preserve">Failed to  Demonstrated active listening skills </t>
  </si>
  <si>
    <t xml:space="preserve">The customer called and Inquiry about payment details agent checked and Information given Properly </t>
  </si>
  <si>
    <t>CHECK DUE DATE FOR PAYMENT</t>
  </si>
  <si>
    <t xml:space="preserve">Failed to ask  apology </t>
  </si>
  <si>
    <t xml:space="preserve">The customer facing Bill payment Issue and Data connectivity Issue </t>
  </si>
  <si>
    <t xml:space="preserve">The customer called and Inquiry about Payment details, Agent checked and Information given Properly </t>
  </si>
  <si>
    <t>Failed to Script adherence and  apology</t>
  </si>
  <si>
    <t xml:space="preserve">The customer facing Internet not getting related Issue, agent checked  and Information given Properly </t>
  </si>
  <si>
    <t xml:space="preserve"> NO INTERNET CONNECTIVITY</t>
  </si>
  <si>
    <t>Not use empathy and apology,Dead air</t>
  </si>
  <si>
    <t>Customer concern -Customer called for unable to use mobile data.
Resolution shared - Advisor done complete probing to customer as per call.</t>
  </si>
  <si>
    <t xml:space="preserve"> VPS245</t>
  </si>
  <si>
    <t>Dead air, No further assistance</t>
  </si>
  <si>
    <t>Customer concern -Customer called for unable to browse mobile data .
Resolution shared - Advisor done complete probing to customer as per call.</t>
  </si>
  <si>
    <t xml:space="preserve"> VPS160 </t>
  </si>
  <si>
    <t>Customer concern -Customer called for unable to use data.
Resolution shared - Advisor done complete probing to customer as per call.</t>
  </si>
  <si>
    <t xml:space="preserve"> VPS204</t>
  </si>
  <si>
    <t xml:space="preserve">
Not use empathy and apology, No further assistance</t>
  </si>
  <si>
    <t xml:space="preserve">Customer concern -Customer called for unable to send SMS .
Resolution shared - Advisor done complete probing to customer as per call.
</t>
  </si>
  <si>
    <t>Customer concern -Customer called for  recharge plan details.
Resolution shared - Advisor done complete probing to customer as per call.</t>
  </si>
  <si>
    <t>Not use empathy and apology, No further assistance</t>
  </si>
  <si>
    <t>Customer concern -Customer called for data usage related .
Resolution shared - Advisor done complete probing to customer as per call.</t>
  </si>
  <si>
    <t>Not use empathy and apology, No further assistance.</t>
  </si>
  <si>
    <t>Customer concern -Customer called for recharge not activated .
Resolution shared - Advisor done complete probing to customer as per call</t>
  </si>
  <si>
    <t xml:space="preserve">Apology missing, dead air, complete probing not done, no listening skill, </t>
  </si>
  <si>
    <t>Did not confirm customer name , proper information not given, correct tagging not done</t>
  </si>
  <si>
    <t xml:space="preserve">Did not confirm customer name and address, Apology missing </t>
  </si>
  <si>
    <t>Complete remark not mentioned, Interruption</t>
  </si>
  <si>
    <t>Empathy missing, Interruption</t>
  </si>
  <si>
    <t>Empathy missing ,Dead air observed</t>
  </si>
  <si>
    <t>Dead air, correct greeting not used, No tag</t>
  </si>
  <si>
    <t>Customer called for recharge conversion. Agent complete probing and recharge conversion details and not register request for pack conversion</t>
  </si>
  <si>
    <t>Complete probing not done, apology missing, empathy missing</t>
  </si>
  <si>
    <t>Customer called for SMS issue. Agent checked and given SMS freebies available and given SMSC number.</t>
  </si>
  <si>
    <t>Customer having network connectivity issue. Advisor complete probing to customer as per call and collect information regarding port out.</t>
  </si>
  <si>
    <t>Delay opening, Apology missing</t>
  </si>
  <si>
    <t>interruption on call</t>
  </si>
  <si>
    <t>Dead air observed , empathy and apology missing , hold script not followed</t>
  </si>
  <si>
    <t>AOI-positive image</t>
  </si>
  <si>
    <t xml:space="preserve">AOI-dead air,lack of confident
</t>
  </si>
  <si>
    <t>CALL BACK,</t>
  </si>
  <si>
    <t>did not positive image</t>
  </si>
  <si>
    <t>CUSTOMER BUSY</t>
  </si>
  <si>
    <t>probing not down</t>
  </si>
  <si>
    <t xml:space="preserve">Delay opening </t>
  </si>
  <si>
    <t xml:space="preserve">Apology missing , impolite </t>
  </si>
  <si>
    <t>dead air, apology missng</t>
  </si>
  <si>
    <t xml:space="preserve"> INCOMPLETE CALL</t>
  </si>
  <si>
    <t xml:space="preserve"> DISCONNECTED BY CUSTOMER</t>
  </si>
  <si>
    <t>GOOD  CALL</t>
  </si>
  <si>
    <t>Delay opening , dead air observed ,Did not confirm customer address</t>
  </si>
  <si>
    <t>dead air,did not positive image</t>
  </si>
  <si>
    <t>delay opening ,impolite on call</t>
  </si>
  <si>
    <t>Empathy &amp; apology missing, dead air</t>
  </si>
  <si>
    <t xml:space="preserve">Customer having  data connectivity issue. Advisor complete probing to customer as per call and register complaint for data issue. </t>
  </si>
  <si>
    <t xml:space="preserve">DEAD AIR </t>
  </si>
  <si>
    <t>apology missing, did not bsnl positive image</t>
  </si>
  <si>
    <t>Empathy &amp; Apology missing, dead air, no active in call</t>
  </si>
  <si>
    <t xml:space="preserve">Customer having  weak signal and data connectivity issue during power down time. Advisor complete probing to customer as per call and register complaint for weak signal issue. </t>
  </si>
  <si>
    <t xml:space="preserve"> NO SIGNAL</t>
  </si>
  <si>
    <t>Complete probing not done, dead air, further assistance not done</t>
  </si>
  <si>
    <t xml:space="preserve">Customer having  weak signal and data connectivity issue. Advisor complete probing to customer as per call and register complaint for weak signal issue. </t>
  </si>
  <si>
    <t>Customer having call connectivity issue. Advisor complete probing to customer as per call and given recharged pack data pack and given recharge details</t>
  </si>
  <si>
    <t xml:space="preserve"> RECHARGE ISSUE</t>
  </si>
  <si>
    <t>No active in call, empathy &amp; apology missing, dead air</t>
  </si>
  <si>
    <t>Customer having SMS issue. Advisor complete probing to customer as per call and given SMSC number.</t>
  </si>
  <si>
    <t>I/C AND O/G SMS BARRED</t>
  </si>
  <si>
    <t>Customer having balance deduction regarding issue. Advisor complete probing to customer as per call and given change preferred type as 2G/3G details</t>
  </si>
  <si>
    <t>Customer sending port out SMS to 1900. Advisor complete probing to customer as per call and collect information regarding port out.</t>
  </si>
  <si>
    <t xml:space="preserve"> REQUESTED TO CALLBACK</t>
  </si>
  <si>
    <t>Delay opening, dead air</t>
  </si>
  <si>
    <t>Customer given port out request. Customer given call back request.</t>
  </si>
  <si>
    <t>Customer called and informed us that his PORTOUT message was not delivered and he couldn't port from BSNL to another network. The agent said there is no common issue that has been found out and requested the customer to wait for another 2 hours to rectify his issue.</t>
  </si>
  <si>
    <t xml:space="preserve"> Give accurate information/ Next steps on each issue, Script adherence</t>
  </si>
  <si>
    <t>Customer's IC and OG SMS service were barred after the SIM was updated. The agent checked and informed him that it will take 24 to 48 hours to unbar his SMS service.</t>
  </si>
  <si>
    <t>Customer called and informed she couldn't able to recharge PV107 agent checked and inform her SIM status is in Inactive2 Stage and requested to recharge Above STV147</t>
  </si>
  <si>
    <t>AOI-did not confirm distric taluk</t>
  </si>
  <si>
    <t>AOI-empathy missing,apology missing</t>
  </si>
  <si>
    <t>SIM BLOCK</t>
  </si>
  <si>
    <t>SIM BLOCKDUE TO SIM LOST</t>
  </si>
  <si>
    <t xml:space="preserve"> Maintained focus on caller's problem,  Upheld BSNL positive image ,  Explained hold time or Dead air,  Demonstrated active listening skills </t>
  </si>
  <si>
    <t>Customer called and informed us that he couldn't generate a UPC code. The agent checked and informed the customer that the application was down and said to try again after 24 hours.</t>
  </si>
  <si>
    <t>anuvikki2021@gmail.com</t>
  </si>
  <si>
    <t>remark not mentioned</t>
  </si>
  <si>
    <t xml:space="preserve">Script adherence,  Demonstrated active listening skills </t>
  </si>
  <si>
    <t>Customer called and informed that his recharge amount plan benefit was debited without any usage, agent checked and said all the freebies had been used.</t>
  </si>
  <si>
    <t>VPS258</t>
  </si>
  <si>
    <t>AOI-empathy missing,apology missing,dead air</t>
  </si>
  <si>
    <t xml:space="preserve">Explained hold time or Dead air,  Give accurate information/ Next steps on each issue,  Maintained focus on caller's problem </t>
  </si>
  <si>
    <t>Customer said he migrated his SIM from the KT circle to the KL circle but it still was not activated after 5 days, and the check said the SIM will be activated in 4 hours.</t>
  </si>
  <si>
    <t xml:space="preserve">Explained hold time or Dead air,  Used confidence &amp; empathy Wordings ,   Gave apology/reassurance/appropriate response </t>
  </si>
  <si>
    <t>Customer called and said he had been facing a network issue during power down. The agent checked the customer's previous complaint and said the issue had been found and will be rectified as soon as possible and told the customer to wait for 2 weeks.</t>
  </si>
  <si>
    <t>VPS259</t>
  </si>
  <si>
    <t>AOI-empathy missing,did not conform districk, taluk</t>
  </si>
  <si>
    <t xml:space="preserve"> Gave apology/reassurance/appropriate response, Script adherence</t>
  </si>
  <si>
    <t>Customer called and said he been facing data connectivity issue  agent checked and inform his data balance was completed</t>
  </si>
  <si>
    <t xml:space="preserve"> Script adherence</t>
  </si>
  <si>
    <t>Customer called and said she had been going to Delhi and needed to know about the plan tariff to use it in Delhi. The agent checked and said the customer didn't need to recharge any extra plan and said to change the network selection setting provided in Delhi.</t>
  </si>
  <si>
    <t>AOI-dead air,</t>
  </si>
  <si>
    <t>AOI-probing not complete</t>
  </si>
  <si>
    <t>Customer concern -Customer called for wrong recharge conversion .
Resolution shared - Advisor done complete probing to customer as per call.</t>
  </si>
  <si>
    <t>Dead air, No script adherence</t>
  </si>
  <si>
    <t>Customer concern -Customer called for data balance .
Resolution shared - Advisor done complete probing to customer as per call.</t>
  </si>
  <si>
    <t>No active listening skill, No apology, No further assistance</t>
  </si>
  <si>
    <t>Customer concern -Customer called for recharge no activated .
Resolution shared - Advisor done complete probing to customer as per call.</t>
  </si>
  <si>
    <t xml:space="preserve"> VPS244</t>
  </si>
  <si>
    <t>Not use empathy and apology,Dead air,No further assistance</t>
  </si>
  <si>
    <t>Customer concern -Customer called for 5G sim upgradation details .
Resolution shared - Advisor done complete probing to customer as per call.</t>
  </si>
  <si>
    <t>Not given accurate information,Not focus on caller problem,Dead air</t>
  </si>
  <si>
    <t>Customer concern -Customer called for unable to use data.
Resolution shared - Advisor done complete probing to customer as per call</t>
  </si>
  <si>
    <t>Not given accurate information, No apology,</t>
  </si>
  <si>
    <t>No apology, Not focus on customer issue , Not given accurate information,wrong tagging</t>
  </si>
  <si>
    <t>Customer concern -Customer called for sim network not availablle.
Resolution shared - Advisor not done correct probing to customer as per call.</t>
  </si>
  <si>
    <t>No empathy, wrong tagging,No script adherence</t>
  </si>
  <si>
    <t>Customer concern -Customer called for sim replacement details details .
Resolution shared - Advisor done complete probing to customer as per call.</t>
  </si>
  <si>
    <t>The customer inquired about his active recharge plan details for his number and provided another number to check the suitable recharge plan for that number.</t>
  </si>
  <si>
    <t xml:space="preserve"> Maintained focus on caller's problem, Script adherence</t>
  </si>
  <si>
    <t>Customer inquired about PV107 plan details and als inquired about active plan details related</t>
  </si>
  <si>
    <t>The customer is facing a network issue in his location. The agent said she will be taking the complaint to rectify his issue, but the customer didn't provide details and disconnected the call.</t>
  </si>
  <si>
    <t xml:space="preserve"> Greeted Customer, Started BSNL Name, Started Call with a Smile,  Demonstrated active listening skills</t>
  </si>
  <si>
    <t>Reason: Customer said he need to change his ownership
Solution provided: Agent said to visit the nearest BSNL office to change ownership and said it is not necessary to change the network provider for changing ownership.</t>
  </si>
  <si>
    <t xml:space="preserve">Failed to use apology </t>
  </si>
  <si>
    <t xml:space="preserve">The customer called and Inquiry about - NO INTERNET CONNECTIVITY related Issue agent checked and Book a complaint </t>
  </si>
  <si>
    <t>Reason for PORTING request: network issue
Resolution provided:  Complaint taken but customer not agreed</t>
  </si>
  <si>
    <t>Positive reassurance not provide</t>
  </si>
  <si>
    <t>AOI-greeting not down,empathy missing</t>
  </si>
  <si>
    <t>FAULT - LANDLINE IS DEAD OR NOT WORKING Inquiry Only</t>
  </si>
  <si>
    <t>Thanked the caller for calling, Waited for caller to hangup and appropriately closed the call ?</t>
  </si>
  <si>
    <t>Reason for PORTING request: Network issue
Resolution provided:  Complaint taken Customer not agree to continue in BSNL</t>
  </si>
  <si>
    <t>DISCONNECTED BY CUSTOMERq</t>
  </si>
  <si>
    <t>Empathy missing and apology missing ,Dead air observed</t>
  </si>
  <si>
    <t>Maintained focus on caller's problem,  Give accurate information/ Next steps on each issue, Captured accurate notes in the CRM</t>
  </si>
  <si>
    <t>Reason for PORTING request: Call and Data issue
Resolution provided:  Complaint taken Customer not agree to continue in BSNL</t>
  </si>
  <si>
    <t xml:space="preserve">
Customer concern -Customer called and complaint about fiber internet not working regarding issue
Resolution shared - Advisor complete probing to customer as per call and given proper information
</t>
  </si>
  <si>
    <t>Customer called for complaint about fiber internet and land phone not working regarding issue. Resolution shared - Advisor complete probing to customer as per call and given complaint status</t>
  </si>
  <si>
    <t>Apology missing  ,</t>
  </si>
  <si>
    <t>Furthure assisatance not done</t>
  </si>
  <si>
    <t>Customer concern -Customer called and complaint bill payment related issue
Resolution shared - Advisor complete probing to customer as per call and informed payment not done</t>
  </si>
  <si>
    <t xml:space="preserve">AOI-empathy missing,SR NUMBER </t>
  </si>
  <si>
    <t xml:space="preserve">INVOICE - REPORT PAYMENT FAILURE Inquiry Only  </t>
  </si>
  <si>
    <t xml:space="preserve">SBM794 </t>
  </si>
  <si>
    <t>AOI-sr number</t>
  </si>
  <si>
    <t>Inquiry Only</t>
  </si>
  <si>
    <t>AOI-apology missing</t>
  </si>
  <si>
    <t>GOOD CAL</t>
  </si>
  <si>
    <t>AOI-sr number not provide,empathy missing</t>
  </si>
  <si>
    <t>FAULT - NO INTERNET CONNECTIVITY Complaint</t>
  </si>
  <si>
    <t>AOI-sr number not provide,empathy missing,dead air</t>
  </si>
  <si>
    <t>ISDN | ISDN PRI</t>
  </si>
  <si>
    <t xml:space="preserve">INVOICE - REPORT PAYMENT FAILURE Inquiry  </t>
  </si>
  <si>
    <t xml:space="preserve">SBM107 </t>
  </si>
  <si>
    <t>IN | TOLL FREE NUMBER</t>
  </si>
  <si>
    <t>OTHER(REMARK</t>
  </si>
  <si>
    <t>AOI-empathy missing,correct information not down,opening not done</t>
  </si>
  <si>
    <t>AOI-APPLICATION DONE</t>
  </si>
  <si>
    <t>INVOICE - REQUEST A DETAILED BILL REPORT Inquiry</t>
  </si>
  <si>
    <t>AOI-empathy missing,correct tagging not done</t>
  </si>
  <si>
    <t>AOI-empathy missing,probing not done</t>
  </si>
  <si>
    <t>Customer called and  inquired about Wrong recharge related issue, Agent checked and given  Recharge benefit details and other pack informations but not followed required quality parameter properly.</t>
  </si>
  <si>
    <t xml:space="preserve">No active listening skill, Not focused customer problem, No further assistance </t>
  </si>
  <si>
    <t>Customer called and  inquired about Weak signal related issue, Agent checked and taken poor coverage related complaint. But not followed required quality parameter properly.</t>
  </si>
  <si>
    <t>Customer called and  inquired about Data connectivity related issue, Agent checked taken data issue related complaint properly. but not followed required quality parameter properly.</t>
  </si>
  <si>
    <t>Delay opening, Not used empathy and apology words</t>
  </si>
  <si>
    <t>Customer called and  inquired about Validity and plans related issue, Agent checked and given Plans details. but not followed required quality parameter properly.</t>
  </si>
  <si>
    <t xml:space="preserve">No active listening skill, Repetition observed, Dead air, No further assistance   </t>
  </si>
  <si>
    <t>Customer called and  inquired about Weak signal related issue, Agent checked and taken poor coverage related complaint properly. but not followed required quality parameter properly.</t>
  </si>
  <si>
    <t>Customer called and  inquired about Data connectivity related issue, Agent checked and taken internet related issue complaint properly. but not followed required quality parameter properly.</t>
  </si>
  <si>
    <t>Not used empathy and apology words, Dead air</t>
  </si>
  <si>
    <t xml:space="preserve"> VPS143</t>
  </si>
  <si>
    <t xml:space="preserve">AOI-did not positive image </t>
  </si>
  <si>
    <t xml:space="preserve"> CALL BACK</t>
  </si>
  <si>
    <t xml:space="preserve">AOI-empathy missing
 </t>
  </si>
  <si>
    <t xml:space="preserve"> COMPLETE CALL</t>
  </si>
  <si>
    <t xml:space="preserve">AOI-did not positive image
</t>
  </si>
  <si>
    <t>Interruption on call</t>
  </si>
  <si>
    <t>Customer concern -Customer called and complaint about internet not working regarding issue
Resolution shared - Advisor complete probing to customer as per call and registered the complaint</t>
  </si>
  <si>
    <t xml:space="preserve"> SBM792</t>
  </si>
  <si>
    <t xml:space="preserve"> VPS151</t>
  </si>
  <si>
    <t>did not positve image</t>
  </si>
  <si>
    <t xml:space="preserve">appropriate response
</t>
  </si>
  <si>
    <t>Customer concern -Customer called and complaint about call and network related issue
Resolution shared - Advisor complete probing to customer as per call and taken a network complaint</t>
  </si>
  <si>
    <t>Customer concern -Customer called and complaint about internet not working regarding issue
Resolution shared - Advisor complete probing to customer as per call and taken mobile data complaint</t>
  </si>
  <si>
    <t xml:space="preserve"> SBM267</t>
  </si>
  <si>
    <t>empathy missing,apology missing,probin not done</t>
  </si>
  <si>
    <t>correct greeting not done</t>
  </si>
  <si>
    <t>Customer concern -Customer called and complaint about recharge failed but amount not refund regarding issue
Resolution shared - Advisor complete probing to customer as per call and taken a complaint</t>
  </si>
  <si>
    <t xml:space="preserve"> ONLINE RECHARGE RELATED ISSUES- OTHER ONLINE CHANNELS</t>
  </si>
  <si>
    <t>complete probing not done ,incorrect tagging</t>
  </si>
  <si>
    <t>Customer concern -Customer called and complaint about internet not working regarding issue
Resolution shared - Advisor not complete probing to customer as per call and registered the complaint</t>
  </si>
  <si>
    <t>empathy missing, did not positive image</t>
  </si>
  <si>
    <t xml:space="preserve"> SBM720</t>
  </si>
  <si>
    <t>complete probing not done</t>
  </si>
  <si>
    <t>ISSUE STATUS</t>
  </si>
  <si>
    <t>NOT RESOLVED</t>
  </si>
  <si>
    <t xml:space="preserve"> VPS111</t>
  </si>
  <si>
    <t>AOI-did not positive image,probing not done, apology missing,</t>
  </si>
  <si>
    <t xml:space="preserve">
AOI-did not positive image,probing not done, apology missing,</t>
  </si>
  <si>
    <t xml:space="preserve"> AGREED</t>
  </si>
  <si>
    <t xml:space="preserve">VPS143 </t>
  </si>
  <si>
    <t>probing not done,did not positive image</t>
  </si>
  <si>
    <t>proper call customer call disconnected</t>
  </si>
  <si>
    <t>Empathy missing , Dead air oberved</t>
  </si>
  <si>
    <t>Customer concern -Customer called and complaint about internet not working regarding issue
Resolution shared - Advisor complete probing to customer as per call and taken a complaint</t>
  </si>
  <si>
    <t>Delay opening, dead air observed ,</t>
  </si>
  <si>
    <t>Customer concern -Customer called and complaint about unable to send sms regarding issue
Resolution shared - Advisor complete probing to customer as per call and taken a sms complaint</t>
  </si>
  <si>
    <t xml:space="preserve"> COMPLAINT</t>
  </si>
  <si>
    <t>Customer concern -Customer called and complaint about network related issue
Resolution shared - Advisor complete probing to customer as per call and taken a poor network complaint</t>
  </si>
  <si>
    <t xml:space="preserve">SBM710 </t>
  </si>
  <si>
    <t>probing not done, did not positive image</t>
  </si>
  <si>
    <t>DID NOT C ONFIRM CUSTOMER NAME apology missing</t>
  </si>
  <si>
    <t>Customer concern -Customer called and complaint about  unable to make calls regarding issue
Resolution shared - Advisor complete probing to customer as per call and given proper information</t>
  </si>
  <si>
    <t>Customer concern -Customer called and complaint about fiber internet not working regarding issue
Resolution shared - Advisor complete probing to customer as per call and payment not update</t>
  </si>
  <si>
    <t xml:space="preserve">Customer concern -Customer called and complaint about Bill  paid fiber internet not working regarding issue
Resolution shared - Advisor complete probing to customer as per call and payment not update given 24 hours TAT one way block
</t>
  </si>
  <si>
    <t>Delay opening and correct greeting not done</t>
  </si>
  <si>
    <t>Customer concern -Customer called and complaint about fiber internet not working regarding issue
Resolution shared - Advisor complete probing to customer as per call and informed basic trouble shooting</t>
  </si>
  <si>
    <t>Delay opening ,SR number not provide</t>
  </si>
  <si>
    <t xml:space="preserve">Customer concern -Customer called and complaint about fiber internet not working regarding issue
Resolution shared - Advisor complete probing to customer as per call and registered the complaint 
</t>
  </si>
  <si>
    <t>Dead air observed ,reassurance</t>
  </si>
  <si>
    <t xml:space="preserve">Customer concern -Customer called and complaint about unable to registered skybro app regarding issue
Resolution shared - Advisor complete probing to customer as per call and given proper information
</t>
  </si>
  <si>
    <t>Customer concern -Customer called and complaint about fiber LAND PHONE not working regarding issue
Resolution shared - Advisor complete probing to customer as per call and given complaint status
Further Assistance -Done</t>
  </si>
  <si>
    <t>COMPLETE CAL</t>
  </si>
  <si>
    <t>Customer concern -Customer called and complaint about fiber internet not working regarding issue
Resolution shared - Advisor complete probing to customer as per call and given complaint status
Further Assistance -Done</t>
  </si>
  <si>
    <t xml:space="preserve">SBM720 </t>
  </si>
  <si>
    <t>empathy missing,did not positive image</t>
  </si>
  <si>
    <t>Customer concern -Customer called and complaint about  bill paid fiber internet not working regarding issue
Resolution shared - Advisor complete probing to customer as per call and given proper information</t>
  </si>
  <si>
    <t>empathy missing,aplogy missing,dead air</t>
  </si>
  <si>
    <t xml:space="preserve"> SBM150</t>
  </si>
  <si>
    <t xml:space="preserve">Customer concern -Customer called and enquire about bill payment details
Resolution shared - Advisor complete probing to customer as per call and given proper information
</t>
  </si>
  <si>
    <t>AOI-correct taluk not done</t>
  </si>
  <si>
    <t xml:space="preserve"> SBM550</t>
  </si>
  <si>
    <t xml:space="preserve">SBM264 </t>
  </si>
  <si>
    <t>AOI-empathy misssing,</t>
  </si>
  <si>
    <t>AOI-empathy misssing,apology missing</t>
  </si>
  <si>
    <t>QA Score</t>
  </si>
  <si>
    <t>Tagging YES</t>
  </si>
  <si>
    <t>Tagging No</t>
  </si>
  <si>
    <t>Opening &amp; Introduction – Done 
Customer details captured –Done
Customer concern -Customer having network issue
Resolution shared - Advisor complete probing to customers as per setting
Further Assistance -Done
Closing as per standard -  Done.
AOI-empathy missing</t>
  </si>
  <si>
    <t>Opening &amp; Introduction – Done 
Customer details captured –Done
Customer concern -Customer having network issue
Resolution shared - Advisor complete probing to customers as per setting
Further Assistance -Done
Closing as per standard -  Done.
AOI-proper information provide</t>
  </si>
  <si>
    <t>Opening &amp; Introduction – Done 
Customer details captured –Done
Customer concern -Customer having network issue
Resolution shared - Advisor complete probing to customers as per complent booking
Further Assistance -Done
Closing as per standard -  Done.
AOI- SR Number not provide</t>
  </si>
  <si>
    <t>Opening &amp; Introduction – Done 
Customer details captured –Done
Customer concern -Customer having network issue
Resolution shared - Advisor complete probing to customers as per 4g updateing sowait
Further Assistance -Done
Closing as per standard -  Done.
AOI- proper information provied</t>
  </si>
  <si>
    <t>Opening &amp; Introduction – Done 
Customer details captured –Done
Customer concern -Customer having recharge issue
Resolution shared - Advisor complete probing to customers as per wait for 2hur
Further Assistance -Done
Closing as per standard -  Done.
AOI- empathy missing</t>
  </si>
  <si>
    <t>Opening &amp; Introduction – Done 
Customer details captured –Done
Customer concern -Customer having network issue
Resolution shared - Advisor complete probing to customers as per customer call back
Further Assistance -Done
Closing as per standard -  Done.
AOI-DEAD AIR</t>
  </si>
  <si>
    <t>Opening &amp; Introduction – Done 
Customer details captured –Done
Customer concern -Customer having CALL ISSUE
Resolution shared - Advisor complete probing to customers as per change another
Further Assistance -Done
Closing as per standard -  Done.
AOI-proper information provide</t>
  </si>
  <si>
    <t>Opening &amp; Introduction – Done 
Customer details captured –Done
Customer concern -Customer having network issue
Resolution shared - Advisor complete probing to customers as app call
Further Assistance -Done
Closing as per standard -  Done.
AOI-empathy missing,dead air</t>
  </si>
  <si>
    <t>Opening &amp; Introduction – Done 
Customer details captured –Done
Customer concern -Customer having network issue
Resolution shared - Advisor complete probing to customers as per call and setting ,
Further Assistance -Done
Closing as per standard -  Done.
AOI-empthy missing</t>
  </si>
  <si>
    <t xml:space="preserve">Opening &amp; Introduction – Done 
Customer details captured –Done
Customer concern -Customer having network issue
Resolution shared - Advisor complete probing to customers as per call application down ,
Further Assistance -Done
Closing as per standard -  Done.
AOI-distirc taluka not ask,Captured accurate notes in the CRM
</t>
  </si>
  <si>
    <t>Opening &amp; Introduction – Done 
Customer details captured –Done
Customer concern -Customer having network issue
Resolution shared - Advisor complete probing to customers as per call application down ,
Further Assistance -Done
Closing as per standard -  Done.
AOI-sr number not provide</t>
  </si>
  <si>
    <t>Opening &amp; Introduction – Done 
Customer details captured –Done
Customer concern -Customer having network issue
Resolution shared - Advisor complete probing to customers as per call complent booking ,
Further Assistance -Done
Closing as per standard -  Done.
AOI-sr number not provide</t>
  </si>
  <si>
    <t>Opening &amp; Introduction – Done 
Customer details captured –Done
Customer concern -Customer having network issue
Resolution shared - Advisor complete probing to customers as per call setting provide,
Further Assistance -Done
Closing as per standard -  Done.
AOI-empathy missng</t>
  </si>
  <si>
    <t>Opening &amp; Introduction – Done 
Customer details captured –Done
Customer concern -Customer having sim activation
Resolution shared - Advisor complete probing to customers as per call tv done
Further Assistance -Done
Closing as per standard -  Done.
AOI-dead air observed</t>
  </si>
  <si>
    <t>Opening &amp; Introduction – Done 
Customer details captured –Done
Customer concern -Customer having sim activation
Resolution shared - Advisor complete probing to customers as per call plan details
Further Assistance -Done
Closing as per standard -  Done.
AOI-peoper information provide</t>
  </si>
  <si>
    <t xml:space="preserve">Opening &amp; Introduction – Done 
Customer details captured –Done
Customer concern -Customer having data issue 
Resolution shared - Advisor complete probing to customers as per call disconnected
Closing as per standard -  Done.
AOI-empathy missing
</t>
  </si>
  <si>
    <t xml:space="preserve">Opening &amp; Introduction – Done 
Customer details captured –Done
Customer concern -Customer having recharge  issue 
Resolution shared - Advisor complete probing to customers as per call recharge not pay
Closing as per standard -  Done.
AOI-empathy missing
</t>
  </si>
  <si>
    <t xml:space="preserve">Opening &amp; Introduction – Done 
Customer details captured –Done
Customer concern -Customer having network  issue 
Resolution shared - Advisor complete probing to customers as per call setting provide
Closing as per standard -  Done.
AOI-Followed all Process Steps/
</t>
  </si>
  <si>
    <t xml:space="preserve">Opening &amp; Introduction – Done 
Customer details captured –Done
Customer concern -Customer having new sim act 
Resolution shared - Advisor complete probing to customers as per call tv down
Closing as per standard -  Done.
AOI-emparhy missinng
</t>
  </si>
  <si>
    <t xml:space="preserve">Opening &amp; Introduction – Done 
Customer details captured –Done
Customer concern -Customer having recharge details
Resolution shared - Advisor complete probing to customers as per plan 107
Closing as per standard -  Done.
AOI-emparhy missinng
</t>
  </si>
  <si>
    <t>Opening &amp; Introduction – Done 
Customer details captured –Done
Customer concern -Customer having recharge details
Resolution shared - Advisor complete probing to customers as per freedam plan details
Closing as per standard -  Done.
AOI-dead air</t>
  </si>
  <si>
    <t>Opening &amp; Introduction – Done 
Customer details captured –Done
Customer concern -Customer having recharge details
Resolution shared - Advisor complete probing to customers as per recharge not credited
AOIproper information</t>
  </si>
  <si>
    <t>Opening &amp; Introduction – Done 
Customer details captured –Done
Customer concern -Customer having puk code 
Resolution shared - Advisor complete probing to customers as per puk code address ask
AOI-dead air</t>
  </si>
  <si>
    <t>Opening &amp; Introduction – Done 
Customer details captured –Done
Customer concern -Customer having recharge details
Resolution shared - Advisor complete probing to customers as per plan 439 provide
AOI-empathy missing</t>
  </si>
  <si>
    <t>Opening &amp; Introduction – Done 
Customer details captured –Done
Customer concern -Customer having puk code details
Resolution shared - Advisor complete probing to customers as per code provide
AOI-empathy missing</t>
  </si>
  <si>
    <t>-dead air, name distirck no ask</t>
  </si>
  <si>
    <t>Opening &amp; Introduction – Done 
Customer details captured –Done
Customer concern -Customer having recharge issue 
Resolution shared - Advisor complete probing to customers as per 107 plan act
AOI-dead air, name distirck no ask</t>
  </si>
  <si>
    <t>Opening &amp; Introduction – Done 
Customer details captured –Done
Customer concern -Customer having recharge issue 
Resolution shared - Advisor complete probing to customers as per decharge provide
AOI-empathy missing,dead air</t>
  </si>
  <si>
    <t xml:space="preserve">Opening &amp; Introduction – Done 
Customer details captured –Done
Customer concern -Customer having data issue 
Resolution shared - Advisor complete probing to customers as per complent booking
AOI-empathy missing,dead air
</t>
  </si>
  <si>
    <t>Opening &amp; Introduction – Done 
Customer details captured –Done
Customer concern -Customer having data issue 
Resolution shared - Advisor complete probing to customers as per data act 
AOI-proper information</t>
  </si>
  <si>
    <t>Opening &amp; Introduction – Done 
Customer details captured –Done
Customer concern -Customer having sms issue
Resolution shared - Advisor complete probing to customers as per sms center number 
AOI-empathi missing, apology missing</t>
  </si>
  <si>
    <t xml:space="preserve">Opening &amp; Introduction – Done 
Customer details captured –Done
Customer concern -Customer having network issue
Resolution shared - Advisor complete probing to customers as per complent booking
AOI-empathi missing, </t>
  </si>
  <si>
    <t xml:space="preserve">Opening &amp; Introduction – Done 
Customer details captured –Done
Customer concern -Customer having sim details
Resolution shared - Advisor complete probing to customers as per recharge details
AOI-empathi missing, </t>
  </si>
  <si>
    <t xml:space="preserve">Opening &amp; Introduction – Done 
Customer details captured –Done
Customer concern -Customer having sim details
Resolution shared - Advisor complete probing to customers as per recharge details
AOI-empathi missing, Tagging Accuracy
</t>
  </si>
  <si>
    <t>Opening &amp; Introduction – Done 
Customer details captured –Done
Customer concern -Customer having RECHARGE ISSUE
Resolution shared - Advisor complete probing to customers as per recharge request
AOI-dead air</t>
  </si>
  <si>
    <t>Opening &amp; Introduction – Done 
Customer details captured –Done
Customer concern -Customer having plan details
Resolution shared - Advisor complete probing to customers as per recharge plan
AOI-empathy missing</t>
  </si>
  <si>
    <t>Opening &amp; Introduction – Done 
Customer details captured –Done
Customer concern -Customer having sms issue
Resolution shared - Advisor complete probing to customers as per application down
AOI-empathy missing</t>
  </si>
  <si>
    <t>Opening &amp; Introduction – Done 
Customer details captured –Done
Customer concern -Customer network issue
Resolution shared - Advisor complete probing to customers as per setting
AOI-apology missing</t>
  </si>
  <si>
    <t>Opening &amp; Introduction – Done 
Customer details captured –Done
Customer concern -Customer ask plan details
Resolution shared - Advisor complete probing to customers as per plan197
AOI-empathy missing</t>
  </si>
  <si>
    <t>Opening &amp; Introduction – Done 
Customer details captured –Done
Customer concern -Customer ask plan details
Resolution shared - Advisor complete probing to customers as per sim validity
AOI-empathy missing,dead air</t>
  </si>
  <si>
    <t>Opening &amp; Introduction – Done 
Customer details captured –Done
Customer concern -Customer ask call issue
Resolution shared - Advisor complete probing to customers as per net work setting
AOI-dead air</t>
  </si>
  <si>
    <t xml:space="preserve">Opening &amp; Introduction – Done 
Customer details captured –Done
Customer concern -Customer ask plan details
Resolution shared - Advisor complete probing to customers as per plan details
AOI-Tagging Accuracy,Captured accurate notes in the CRM
</t>
  </si>
  <si>
    <t>Opening &amp; Introduction – Done 
Customer details captured –Done
Customer concern -Customer ask net work issue
Resolution shared - Advisor complete probing to customers as per setting 
AOI-empathy missing</t>
  </si>
  <si>
    <t xml:space="preserve">Opening &amp; Introduction – Done 
Customer details captured –Done
Customer concern -Customer ask sms issue
Resolution shared - Advisor complete probing to customers as per sms balance not avabile
AOI-Captured proper Notes
</t>
  </si>
  <si>
    <t xml:space="preserve">Opening &amp; Introduction – Done 
Customer details captured –Done
Customer concern -Customer ask sms issue
Resolution shared - Advisor complete probing to customers as per sms balance not avabile
AOI-dead air
</t>
  </si>
  <si>
    <t xml:space="preserve">Opening &amp; Introduction – Done 
Customer details captured –Done
Customer concern -Customer ask recharge issue
Resolution shared - Advisor complete probing to customers as per rechar ge details
AOI-emapthy missing,dead air,apology missing,Did not Captured accurate notes in the CRM
</t>
  </si>
  <si>
    <t xml:space="preserve">Opening &amp; Introduction – Done 
Customer details captured –Done
Customer concern -Customer ask recharge issue
Resolution shared - Advisor complete probing to customers as per recharge plan 198data 
AOI-emapthy missing,did not Captured accurate notes in the CRM
</t>
  </si>
  <si>
    <t>Opening &amp; Introduction – Done 
Customer details captured –Done
Customer concern -Customer having call issue
Resolution shared - Advisor complete probing to customers as per call and setting provide,
Further Assistance -Done
Closing as per standard -  Done.
AOI-empathy missing,correct tag not down</t>
  </si>
  <si>
    <t>Opening &amp; Introduction – Done 
Customer details captured –Done
Customer concern -Customer having plan details
Resolution shared - Advisor complete probing to customers as per call plan 197
Further Assistance -Done
Closing as per standard -  Done.
AOI-empathy missing,corrrct tag not down</t>
  </si>
  <si>
    <t>Opening &amp; Introduction – Done 
Customer details captured –Done
Customer concern -Customer having sim details
Resolution shared - Advisor complete probing to customers as per call application down
Further Assistance -Done
Closing as per standard -  Done.
AOI-correct tag not down,</t>
  </si>
  <si>
    <t>Opening &amp; Introduction – Done 
Customer details captured –Done
Customer concern -Customer having data issue
Resolution shared - Advisor complete probing to customers as per call setting provide
Further Assistance -Done
Closing as per standard -  Done.
AOI-empathy missing,</t>
  </si>
  <si>
    <t>Opening &amp; Introduction – Done 
Customer details captured –Done
Customer concern -Customer having data issue
Resolution shared - Advisor complete probing to customers as per call setting provide
Further Assistance -Done
Closing as per standard -  Done.
AOI-empathy missing,correct tag not down</t>
  </si>
  <si>
    <t>Customer having data connectivity issue. Advisor complete probing to customer as per call and register complaint for data issue ,</t>
  </si>
  <si>
    <t>Customer having  weak signal and data connectivity issue. Advisor complete probing to customer as per call and register complaint for weak signal issue ,</t>
  </si>
  <si>
    <t>Opening &amp; Introduction – Done 
Customer details captured –Done
Customer concern -Customer having data issue
Resolution shared - Advisor complete probing to customers as per call setting provide
Further Assistance -Done
Closing as per standard -  Done.
AOI-DEAD AIR,</t>
  </si>
  <si>
    <t>Opening &amp; Introduction – Done 
Customer details captured –Done
Customer concern -Customer having data issue
Resolution shared - Advisor complete probing to customers as per call settng provide
Further Assistance -Done
Closing as per standard -  Done.
AOI-enpathy missing</t>
  </si>
  <si>
    <t>Opening &amp; Introduction – Done 
Customer details captured –Done
Customer concern -Customer having sim details
Resolution shared - Advisor complete probing to customers as per call inactive stage2 mum plan147
Further Assistance -Done
Closing as per standard -  Done.
AOI-dead air</t>
  </si>
  <si>
    <t>Opening &amp; Introduction – Done 
Customer details captured –Done
Customer concern -Customer having sim details
Resolution shared - Advisor complete probing to customers as per call deactive stage
Further Assistance -Done
Closing as per standard -  Done.
AOI-empathy missing</t>
  </si>
  <si>
    <t xml:space="preserve">Opening &amp; Introduction – Done 
Customer details captured –Done
Customer concern -Customer having data issue
Resolution shared - Advisor complete probing to customers as per call data act
Further Assistance -Done
Closing as per standard -  Done.
AOI-empathy missing,Tagging Accuracy not down
</t>
  </si>
  <si>
    <t>Opening &amp; Introduction – Done 
Customer details captured –Done
Customer concern -Customer having data issue
Resolution shared - Advisor complete probing to customers as per call data act
Further Assistance -Done
Closing as per standard -  Done.
AOI-empathy missing</t>
  </si>
  <si>
    <t>Opening &amp; Introduction – Done 
Customer details captured –Done
Customer concern -Customer having sim details
Resolution shared - Advisor complete probing to customers as per call application down
Further Assistance -Done
Closing as per standard -  Done.
AOI-empathy missing</t>
  </si>
  <si>
    <t>Opening &amp; Introduction – Done 
Customer details captured –Done
Customer concern -Customer having recharge details
Resolution shared - Advisor complete probing to customers as per call wait for few mumt
Further Assistance -Done
Closing as per standard -  Done.
AOI-empathy missing,dead air</t>
  </si>
  <si>
    <t>Opening &amp; Introduction – Done 
Customer details captured –Done
Customer concern -Customer having recharge details
Resolution shared - Advisor complete probing to customers as per call plan198 omly data useage
Further Assistance -Done
Closing as per standard -  Done.
AOI-dead air</t>
  </si>
  <si>
    <t>Opening &amp; Introduction – Done 
Customer details captured –Done
Customer concern -Customer having sim details
Resolution shared - Advisor complete probing to customers as per call unified sim
Further Assistance -Done
Closing as per standard -  Done.
AOI-empathy missing</t>
  </si>
  <si>
    <t>Opening &amp; Introduction – Done 
Customer details captured –Done
Customer concern -Customer having net work issue
Resolution shared - Advisor complete probing to customers as per call setting
Further Assistance -Done
Closing as per standard -  Done.
AOI-empathy missing,dead air</t>
  </si>
  <si>
    <t>Opening &amp; Introduction – Done 
Customer details captured –Done
Customer concern -Customer having network issue
Resolution shared - Advisor complete probing to customers as per call setting
Further Assistance -Done
Closing as per standard -  Done.
AOI-empathy missing,dead air</t>
  </si>
  <si>
    <t>Opening &amp; Introduction – Done 
Customer details captured –Done
Customer concern -Customer having recharge issue
Resolution shared - Advisor complete probing to customers as per call plan extent
Further Assistance -Done
Closing as per standard -  Done.
AOI-empathy missing,</t>
  </si>
  <si>
    <t xml:space="preserve">Opening &amp; Introduction – Done 
Customer details captured –Done
Customer concern -Customer having data issue issue
Resolution shared - Advisor complete probing to customers as per call apn setting
Further Assistance -Done
Closing as per standard -  Done.
AOI-Utilized all information &amp; System access before escalation
</t>
  </si>
  <si>
    <t>Opening &amp; Introduction – Done 
Customer details captured –Done
Customer concern -Customer having call missed alter 
Resolution shared - Advisor complete probing to customers as per call act number provide
Further Assistance -Done
Closing as per standard -  Done.
AOI-empathy missing, correct taging not down,dead air</t>
  </si>
  <si>
    <t>Opening &amp; Introduction – Done 
Customer details captured –Done
Customer concern -Customer having call network issue
Resolution shared - Advisor complete probing to customers as per call dead air
Further Assistance -Done
Closing as per standard -  Done.
AOI-empathy missing, dead air</t>
  </si>
  <si>
    <t>Opening &amp; Introduction – Done 
Customer details captured –Done
Customer concern -Customer having call incoming call issue
Resolution shared - Advisor complete probing to customers as per call ACTIVATED
Further Assistance -Done
Closing as per standard -  Done.
AOI-empathy missing, dead air</t>
  </si>
  <si>
    <t xml:space="preserve">Opening &amp; Introduction – Done 
Customer details captured –Done
Customer concern -Customer having call incoming call issue
Resolution shared - Advisor complete probing to customers as per call dead air
Further Assistance -Done
Closing as per standard -  Done.
AOI-empathy missing, apology missing,dead air,Transferred call appropriately </t>
  </si>
  <si>
    <t xml:space="preserve">Opening &amp; Introduction – Done 
Customer details captured –Done
Customer concern -Customer having call incoming data issue
Resolution shared - Advisor complete probing to customers as per call application down
Further Assistance -Done
Closing as per standard -  Done.
AOI-empathy missing, </t>
  </si>
  <si>
    <t>Opening &amp; Introduction – Done 
Customer details captured –Done
Customer concern -Customer having call net work issue
Resolution shared - Advisor complete probing to customers as per call data act
Further Assistance -Done
Closing as per standard -  Done.
AOI-empathy missing,apology missing,dead air</t>
  </si>
  <si>
    <t>Customer having  call connectivity issue during 4G and data connectivity issue. Advisor complete probing to customer as per call and register complaint for weak signal issue ,</t>
  </si>
  <si>
    <t>Opening &amp; Introduction – Done 
Customer details captured –Done
Customer concern -Customer having call net work issue
Resolution shared - Advisor complete probing to customers as per call data setting 
Further Assistance -Done
Closing as per standard -  Done.
AOI-empathy missing,</t>
  </si>
  <si>
    <t>Customer having port issue. Advisor complete probing to customer as per call and given proper details ,</t>
  </si>
  <si>
    <t>Opening &amp; Introduction – Done 
Customer details captured –Done
Customer concern -Customer having call net work issue
Resolution shared - Advisor complete probing to customers as per call  setting provide
Further Assistance -Done
Closing as per standard -  Done.
AOI-empathy missing,</t>
  </si>
  <si>
    <t>Opening &amp; Introduction – Done 
Customer details captured –Done
Customer concern -Customer having call plan details
Resolution shared - Advisor complete probing to customers as per call  plan 147
Further Assistance -Done
Closing as per standard -  Done.
AOI-empathy missing,</t>
  </si>
  <si>
    <t>Opening &amp; Introduction – Done 
Customer details captured –Done
Customer concern -Customer having call recharge issue
Resolution shared - Advisor complete probing to customers as per call  plan active1499
Further Assistance -Done
Closing as per standard -  Done.
AOI-empathy missing,apology missing</t>
  </si>
  <si>
    <t>Opening &amp; Introduction – Done 
Customer details captured –Done
Customer concern -Customer having call issue
Resolution shared - Advisor complete probing to customers as per call mobile setting 
Further Assistance -Done
Closing as per standard -  Done.
AOI-empathy missing,dead air</t>
  </si>
  <si>
    <t>Opening &amp; Introduction – Done 
Customer details captured –Done
Customer concern -Customer having net work issue
Resolution shared - Advisor complete probing to customers as per call mobile setting 
Further Assistance -Done
Closing as per standard -  Done.
AOI-dead air</t>
  </si>
  <si>
    <t>Opening &amp; Introduction – Done 
Customer details captured –Done
Customer concern -Customer having recharge details
Resolution shared - Advisor complete probing to customers as per call plan details  
Further Assistance -Done
Closing as per standard -  Done.
AOI-dead air,empathy missing,</t>
  </si>
  <si>
    <t>-dead air,empathy missing,apology missing,Tagging Accuracy</t>
  </si>
  <si>
    <t xml:space="preserve">Opening &amp; Introduction – Done 
Customer details captured –Done
Customer concern -Customer having roming details
Resolution shared - Advisor complete probing to customers as per call plan details  
Further Assistance -Done
Closing as per standard -  Done.
AOI-dead air,empathy missing,apology missing,Tagging Accuracy
</t>
  </si>
  <si>
    <t xml:space="preserve">Opening &amp; Introduction – Done 
Customer details captured –Done
Customer concern -Customer having recharge details
Resolution shared - Advisor complete probing to customers as per call plan details  
Further Assistance -Done
Closing as per standard -  Done.
AOI-dead air,empathy missing,Tagging Accuracy
</t>
  </si>
  <si>
    <t xml:space="preserve">-dead air,empathy missing,Tagging Accuracy
</t>
  </si>
  <si>
    <t>-empathy missing,dead air</t>
  </si>
  <si>
    <t xml:space="preserve">Opening &amp; Introduction – Done 
Customer details captured –Done
Customer concern -Customer having data issue
Resolution shared - Advisor complete probing to customers as per call setting change 
Further Assistance -Done
Closing as per standard -  Done.
AOI-empathy missing,dead air
</t>
  </si>
  <si>
    <t xml:space="preserve">Opening &amp; Introduction – Done 
Customer details captured –Done
Customer concern -Customer having recharge details
Resolution shared - Advisor complete probing to customers as per call only data plan 
Further Assistance -Done
Closing as per standard -  Done.
AOI-empathy missing,dead air
</t>
  </si>
  <si>
    <t xml:space="preserve">Opening &amp; Introduction – Done 
Customer details captured –Done
Customer concern -Customer having sim details
Resolution shared - Advisor complete probing to customers as per call sim details
Further Assistance -Done
Closing as per standard -  Done.
AOI-empathy missing,dead air
</t>
  </si>
  <si>
    <t xml:space="preserve">Opening &amp; Introduction – Done 
Customer details captured –Done
Customer concern -Customer having new sim plan details 
Resolution shared - Advisor complete probing to customers as per call plan 247
Further Assistance -Done
Closing as per standard -  Done.
AOI-empathy missing,dead air,Tagging Accuracy
</t>
  </si>
  <si>
    <t xml:space="preserve">Opening &amp; Introduction – Done 
Customer details captured –Done
Customer concern -Customer having new dnd 
Resolution shared - Advisor complete probing to customers as per dnd act
Further Assistance -Done
Closing as per standard -  Done.
AOI-empathy missing,dead air
</t>
  </si>
  <si>
    <t xml:space="preserve">Opening &amp; Introduction – Done 
Customer details captured –Done
Customer concern -Customer having plan details
Resolution shared - Advisor complete probing to customers as per main account balance
Further Assistance -Done
Closing as per standard -  Done.
AOI-empathy missing,dead air,apology missimg
</t>
  </si>
  <si>
    <t xml:space="preserve">Opening &amp; Introduction – Done 
Customer details captured –Done
Customer concern -Customer having plan details
Resolution shared - Advisor complete probing to customers as per deactive sim
Further Assistance -Done
Closing as per standard -  Done.
AOI-empathy missing,dead air
</t>
  </si>
  <si>
    <t xml:space="preserve">Opening &amp; Introduction – Done 
Customer details captured –Done
Customer concern -Customer having cug sim details
Resolution shared - Advisor complete probing to customers as per bsnl office visit 4gconvert
Further Assistance -Done
Closing as per standard -  Done.
AOI-empathy missing,dead air,
</t>
  </si>
  <si>
    <t xml:space="preserve">Opening &amp; Introduction – Done 
Customer details captured –Done
Customer concern -Customer having volte issue
Resolution shared - Advisor complete probing to customers as per commen issue
Further Assistance -Done
Closing as per standard -  Done.
AOI-empathy missing,,
</t>
  </si>
  <si>
    <t xml:space="preserve">Opening &amp; Introduction – Done 
Customer details captured –Done
Customer concern -Customer having data issue
Resolution shared - Advisor complete probing to customers as per already complent booking wait
Further Assistance -Done
Closing as per standard -  Done.
AOI-empathy missing,,apology missing,dead air,correct taging not done
</t>
  </si>
  <si>
    <t xml:space="preserve">Opening &amp; Introduction – Done 
Customer details captured –Done
Customer concern -Customer having dnd details
Resolution shared - Advisor complete probing to customers as per no answer
Further Assistance -Done
Closing as per standard -  Done.
AOI-empathy missing,,dead air,correct taging not down
</t>
  </si>
  <si>
    <t xml:space="preserve">Opening &amp; Introduction – Done 
Customer details captured –Done
Customer concern -Customer having sms issue
Resolution shared - Advisor complete probing to customers as per no answer
Further Assistance -Done
Closing as per standard -  Done.
AOI-empathy missing,,dead air,correct taging not down
</t>
  </si>
  <si>
    <t xml:space="preserve">Opening &amp; Introduction – Done 
Customer details captured –Done
Customer concern -Customer having sim details
Resolution shared - Advisor complete probing to customers as per no answer
Further Assistance -Done
Closing as per standard -  Done.
AOI-empathy missing,,dead air,correct taging not down
</t>
  </si>
  <si>
    <t xml:space="preserve">Opening &amp; Introduction – Done 
Customer details captured –Done
Customer concern -Customer having sms issue
Resolution shared - Advisor complete probing to customers as per main plan recharge
Further Assistance -Done
Closing as per standard -  Done.
AOI-empathy missing,,dead air,correct taging not down
</t>
  </si>
  <si>
    <t>Opening &amp; Introduction – Done 
Customer details captured –Done
Customer concern -Customer having sim details
Resolution shared - Advisor complete probing to customers as per 3g sim
Further Assistance -Done
Closing as per standard -  Done.
AOI-empathy missing,,dead air</t>
  </si>
  <si>
    <t xml:space="preserve">Opening &amp; Introduction – Done 
Customer details captured –Done
Customer concern -Customer having net work issue
Resolution shared - Advisor complete probing to customers as per network setting
Further Assistance -Done
Closing as per standard -  Done.
AOI-empathy missing,,dead air,correct taging not down
</t>
  </si>
  <si>
    <t xml:space="preserve">Opening &amp; Introduction – Done 
Customer details captured –Done
Customer concern -Customer having incoming call issue
Resolution shared - Advisor complete probing to customers as per application down
Further Assistance -Done
Closing as per standard -  Done.
AOI-empathy missing,,dead air,correct taging not down
</t>
  </si>
  <si>
    <t>Opening &amp; Introduction – Done 
Customer details captured –Done
Customer concern -Customer having recharge details
Resolution shared - Advisor complete probing to customers as per call and data plan recharged,
Further Assistance -Done
Closing as per standard -  Done.
AOI-correct distirc taluk not down</t>
  </si>
  <si>
    <t>Opening &amp; Introduction – Done 
Customer details captured –Done
Customer concern -Customer having recharge details
Resolution shared - Advisor complete probing to customers as per call and data plan recharged,
Further Assistance -Done
Closing as per standard -  Done.
AOI-dead air</t>
  </si>
  <si>
    <t>Opening &amp; Introduction – Done 
Customer details captured –Done
Customer concern -Customer having net work issue
Resolution shared - Advisor complete probing to customers as per call setting provide,
Further Assistance -Done
Closing as per standard -  Done.
AOI-correct tag not down</t>
  </si>
  <si>
    <t>Opening &amp; Introduction – Done 
Customer details captured –Done
Customer concern -Customer having net work issue
Resolution shared - Advisor complete probing to customers as per call sim convert 4g sim
Further Assistance -Done
Closing as per standard -  Done.
AOI-correct tag not down,empathy missing, dead air observed</t>
  </si>
  <si>
    <t>Opening &amp; Introduction – Done 
Customer details captured –Done
Customer concern -Customer having sim details
Resolution shared - Advisor complete probing to customers as per call bsnl office visit
Further Assistance -Done
Closing as per standard -  Done.
AOI-correct tag not down, dead air observed</t>
  </si>
  <si>
    <t>Opening &amp; Introduction – Done 
Customer details captured –Done
Customer concern -Customer having sim details
Resolution shared - Advisor complete probing to customers as per call 4g sim convert
Further Assistance -Done
Closing as per standard -  Done.
AOI-empathy missing, dead air observed</t>
  </si>
  <si>
    <t>Opening &amp; Introduction – Done 
Customer details captured –Done
Customer concern -Customer having data issue
Resolution shared - Advisor complete probing to customers as per call complent booking
Further Assistance -Done
Closing as per standard -  Done.
AOI-sr number not provide</t>
  </si>
  <si>
    <t>Opening &amp; Introduction – Done 
Customer details captured –Done
Customer concern -Customer having data issue
Resolution shared - Advisor complete probing to customers as per data act
Further Assistance -Done
Closing as per standard -  Done.
AOI-dead air,correct tagging not down</t>
  </si>
  <si>
    <t>Opening &amp; Introduction – Done 
Customer details captured –Done
Customer concern -Customer having recharge details
Resolution shared - Advisor complete probing to customers as per plan147
Further Assistance -Done
Closing as per standard -  Done.
AOI-dead air,</t>
  </si>
  <si>
    <t>Opening &amp; Introduction – Done 
Customer details captured –Done
Customer concern -Customer having recharge details
Resolution shared - Advisor complete probing to customers as per 1yr plan shared
Further Assistance -Done
Closing as per standard -  Done.
AOI-dead air,</t>
  </si>
  <si>
    <t>Opening &amp; Introduction – Done 
Customer details captured –Done
Customer concern -Customer having recharge issue
Resolution shared - Advisor complete probing to customers as per wait for
Further Assistance -Done
Closing as per standard -  Done.
AOI-empathy missing,tagging not down</t>
  </si>
  <si>
    <t>Opening &amp; Introduction – Done 
Customer details captured –Done
Customer concern -Customer having net work issue
Resolution shared - Advisor complete probing to customers as per setting provide
Further Assistance -Done
Closing as per standard -  Done.
AOI-empathy missing,</t>
  </si>
  <si>
    <t>Opening &amp; Introduction – Done 
Customer details captured –Done
Customer concern -Customer having recharge details
Resolution shared - Advisor complete probing to customers as per plan199
Further Assistance -Done
Closing as per standard -  Done.
AOI-dead air</t>
  </si>
  <si>
    <t>Opening &amp; Introduction – Done 
Customer details captured –Done
Customer concern -Customer having data issue
Resolution shared - Advisor complete probing to customers as per mobile issue
Further Assistance -Done
Closing as per standard -  Done.
AOI-dead air</t>
  </si>
  <si>
    <t>-dead air</t>
  </si>
  <si>
    <t>Opening &amp; Introduction – Done 
Customer details captured –Done
Customer concern -Customer having plan details
Resolution shared - Advisor complete probing to customers as per plan 1499
Further Assistance -Done
Closing as per standard -  Done.
AOI-dead air</t>
  </si>
  <si>
    <t>Opening &amp; Introduction – Done 
Customer details captured –Done
Customer concern -Customer having plan details
Resolution shared - Advisor complete probing to customers as per plan 197
Further Assistance -Done
Closing as per standard -  Done.
AOI-tag not done</t>
  </si>
  <si>
    <t>Opening &amp; Introduction – Done 
Customer details captured –Done
Customer concern -Customer having data issue
Resolution shared - Advisor complete probing to customers as per already complaint booking
Further Assistance -Done
Closing as per standard -  Done.
AOI-correct tagging not down</t>
  </si>
  <si>
    <t>Opening &amp; Introduction – Done 
Customer details captured –Done
Customer concern -Customer having recharge details
Resolution shared - Advisor complete probing to customers as per plan147
Further Assistance -Done
Closing as per standard -  Done.
AOI-empathy missing</t>
  </si>
  <si>
    <t>Opening &amp; Introduction – Done 
Customer details captured –Done
Customer concern -Customer having incoming issue
Resolution shared - Advisor complete probing to customers as per setting
Further Assistance -Done
Closing as per standard -  Done.
AOI-dead air</t>
  </si>
  <si>
    <t>Opening &amp; Introduction – Done 
Customer details captured –Done
Customer concern -Customer having sms issue
Resolution shared - Advisor complete probing to customers as per application down
Further Assistance -Done
Closing as per standard -  Done.
AOI-dead air</t>
  </si>
  <si>
    <t>Opening &amp; Introduction – Done 
Customer details captured –Done
Customer concern -Customer having plan details
Resolution shared - Advisor complete probing to customers as per other circle number
Further Assistance -Done
Closing as per standard -  Done.
AOI-empathy missing</t>
  </si>
  <si>
    <t>Opening &amp; Introduction – Done 
Customer details captured –Done
Customer concern -Customer having recharge issue
Resolution shared - Advisor complete probing to customers as per wait for minut
Further Assistance -Done
Closing as per standard -  Done.
AOI-empathy missing</t>
  </si>
  <si>
    <t>Opening &amp; Introduction – Done 
Customer details captured –Done
Customer concern -Customer having network issue
Resolution shared - Advisor complete probing to customers as per complaint booking
Further Assistance -Done
Closing as per standard -  Done.
AOI-sr number not provide</t>
  </si>
  <si>
    <t>Opening &amp; Introduction – Done 
Customer details captured –Done
Customer concern -Customer having dnd act
Resolution shared - Advisor complete probing to customers as per dnd complaint booking
Further Assistance -Done
Closing as per standard -  Done.
AOI-dead air</t>
  </si>
  <si>
    <t>Opening &amp; Introduction – Done 
Customer details captured –Done
Customer concern -Customer having recharge details
Resolution shared - Advisor complete probing to customers as per sim convert
Further Assistance -Done
Closing as per standard -  Done.
AOI-correct tagging not down</t>
  </si>
  <si>
    <t>Opening &amp; Introduction – Done 
Customer details captured –Done
Customer concern -Customer having network issue
Resolution shared - Advisor complete probing to customers as per setting provide
Further Assistance -Done
Closing as per standard -  Done.
AOI-correct tagging not down</t>
  </si>
  <si>
    <t>Opening &amp; Introduction – Done 
Customer details captured –Done
Customer concern -Customer having network darissue
Resolution shared - Advisor complete probing to customers as per data plan finished
Further Assistance -Done
Closing as per standard -  Done.
AOI-</t>
  </si>
  <si>
    <t>-empathy missing,tagging not down</t>
  </si>
  <si>
    <t>Opening &amp; Introduction – Done 
Customer details captured –Done
Customer concern -Customer having new sim details
Resolution shared - Advisor complete probing to customers as per vioce break issue
Further Assistance -Done
Closing as per standard -  Done.
AOI-empathy missing,tagging not down</t>
  </si>
  <si>
    <t>Opening &amp; Introduction – Done 
Customer details captured –Done
Customer concern -Customer having new sms issue
Resolution shared - Advisor complete probing to customers as per sms center number
Further Assistance -Done
Closing as per standard -  Done.
AOI-empathy missing,tagging not down</t>
  </si>
  <si>
    <t>Opening &amp; Introduction – Done 
Customer details captured –Done
Customer concern -Customer having new plan details
Resolution shared - Advisor complete probing to customers as per data plan411
Further Assistance -Done
Closing as per standard -  Done.
AOI-dead air</t>
  </si>
  <si>
    <t>-did not confirm distirck taluk, correct tagging not down</t>
  </si>
  <si>
    <t>Opening &amp; Introduction – Done 
Customer details captured –Done
Customer concern -Customer having new sms issue
Resolution shared - Advisor complete probing to customers as per data check sms
Further Assistance -Done
Closing as per standard -  Done.
AOI-did not confirm distirck taluk, correct tagging not down</t>
  </si>
  <si>
    <t>Opening &amp; Introduction – Done 
Customer details captured –Done
Customer concern -Customer having new plan details
Resolution shared - Advisor complete probing to customers as per plan 147 only25 days
Further Assistance -Done
Closing as per standard -  Done.
AOI-empathy missing</t>
  </si>
  <si>
    <t>Opening &amp; Introduction – Done 
Customer details captured –Done
Customer concern -Customer having new data issue
Resolution shared - Advisor complete probing to customers as per complent booking
Further Assistance -Done
Closing as per standard -  Done.
AOI-probing not done</t>
  </si>
  <si>
    <t>Opening &amp; Introduction – Done 
Customer details captured –Done
Customer concern -Customer having sms issue
Resolution shared - Advisor complete probing to customers as per iphone sms number provide
Further Assistance -Done
Closing as per standard -  Done.
AOI-correct taging not down</t>
  </si>
  <si>
    <t>Opening &amp; Introduction – Done 
Customer details captured –Done
Customer concern -Customer having sim details
Resolution shared - Advisor complete probing to customers as per sim verification1507
Further Assistance -Done
Closing as per standard -  Done.
AOI-empathy missing</t>
  </si>
  <si>
    <t>Opening &amp; Introduction – Done 
Customer details captured –Done
Customer concern -Customer having data issue
Resolution shared - Advisor complete probing to customers as per setting 
Further Assistance -Done
Closing as per standard -  Done.
AOI-empathy missing</t>
  </si>
  <si>
    <t>Opening &amp; Introduction – Done 
Customer details captured –Done
Customer concern -Customer having plan details
Resolution shared - Advisor complete probing to customers as per plan197
Further Assistance -Done
Closing as per standard -  Done.
AOI-probing not down</t>
  </si>
  <si>
    <t>Opening &amp; Introduction – Done 
Customer details captured –Done
Customer concern -Customer having plan net work issue
Resolution shared - Advisor complete probing to customers as per setting
Further Assistance -Done
Closing as per standard -  Done.
AOI-empathy missing</t>
  </si>
  <si>
    <t>Opening &amp; Introduction – Done 
Customer details captured –Done
Customer concern -Customer having plan call issue
Resolution shared - Advisor complete probing to customers as per recharge now
Further Assistance -Done
Closing as per standard -  Done.
AOI-dead air</t>
  </si>
  <si>
    <t>Opening &amp; Introduction – Done 
Customer details captured –Done
Customer concern -Customer having net work issue
Resolution shared - Advisor complete probing to customers as per 4g sim details
Further Assistance -Done
Closing as per standard -  Done.
AOI-4gdetails</t>
  </si>
  <si>
    <t>Opening &amp; Introduction – Done 
Customer details captured –Done
Customer concern -Customer having recharge issue
Resolution shared - Advisor complete probing to customers as per recharge convert request
Further Assistance -Done
Closing as per standard -  Done.
AOI-,empathy missing</t>
  </si>
  <si>
    <t>Opening &amp; Introduction – Done 
Customer details captured –Done
Customer concern -Customer having sms issue
Resolution shared - Advisor complete probing to customers as per main account blance10rs
Further Assistance -Done
Closing as per standard -  Done.
AOI-,empathy missing</t>
  </si>
  <si>
    <t xml:space="preserve">Opening &amp; Introduction – Done 
Customer details captured –Done
Customer concern -Customer having call issue
Resolution shared - Advisor complete probing to customers as per plan147
Further Assistance -Done
Closing as per standard -  Done.
AOI-,dead air </t>
  </si>
  <si>
    <t xml:space="preserve">Opening &amp; Introduction – Done 
Customer details captured –Done
Customer concern -Customer having sim not signal
Resolution shared - Advisor complete probing to customers as per sim remove another set
Further Assistance -Done
Closing as per standard -  Done.
AOI-,dead air </t>
  </si>
  <si>
    <t>Opening &amp; Introduction – Done 
Customer details captured –Done
Customer concern -Customer having data issue
Resolution shared - Advisor complete probing to customers as per application down
Further Assistance -Done
Closing as per standard -  Done.
AOI-empathy missing</t>
  </si>
  <si>
    <t>Opening &amp; Introduction – Done 
Customer details captured –Done
Customer concern -Customer having recharge issue
Resolution shared - Advisor complete probing to customers as per recharge not act
Further Assistance -Done
Closing as per standard -  Done.
AOI-dead air,correct tagging not down</t>
  </si>
  <si>
    <t>Opening &amp; Introduction – Done 
Customer details captured –Done
Customer concern -Customer having sms issue
Resolution shared - Advisor complete probing to customers as per sms center num provide
Further Assistance -Done
Closing as per standard -  Done.
AOI-empathy missng</t>
  </si>
  <si>
    <t>Opening &amp; Introduction – Done 
Customer details captured –Done
Customer concern -Customer having data issue
Resolution shared - Advisor complete probing to customers as per data blance finished
Further Assistance -Done
Closing as per standard -  Done.
AOI-</t>
  </si>
  <si>
    <t>Opening &amp; Introduction – Done 
Customer details captured –Done
Customer concern -Customer having sim no signal
Resolution shared - Advisor complete probing to customers as per application down
Further Assistance -Done
Closing as per standard -  Done.
AOI-correct tag not down,empathy missing</t>
  </si>
  <si>
    <t>Opening &amp; Introduction – Done 
Customer details captured –Done
Customer concern -Customer having sim details
Resolution shared - Advisor complete probing to customers as per sim deactive
Further Assistance -Done
Closing as per standard -  Done.
AOI-,empathy missing</t>
  </si>
  <si>
    <t>Opening &amp; Introduction – Done 
Customer details captured –Done
Customer concern -Customer having sim details
Resolution shared - Advisor complete probing to customers as per volte act
Further Assistance -Done
Closing as per standard -  Done.
AOI-,empathy missing</t>
  </si>
  <si>
    <t>Opening &amp; Introduction – Done 
Customer details captured –Done
Customer concern -Customer having plan details
Resolution shared - Advisor complete probing to customers as per RESUBSCRIPTION
Further Assistance -Done
Closing as per standard -  Done.
AOI-,empathy missing</t>
  </si>
  <si>
    <t>Opening &amp; Introduction – Done 
Customer details captured –Done
Customer concern -Customer having sim details
Resolution shared - Advisor complete probing to customers as per sim details
Further Assistance -Done
Closing as per standard -  Done.
AOI-,empathy missing</t>
  </si>
  <si>
    <t xml:space="preserve">Opening &amp; Introduction – Done 
Customer details captured –Done
Customer concern -Customer having net work issue
Resolution shared - Advisor complete probing to customers as per commen issue wait for restart
Further Assistance -Done
Closing as per standard -  Done.
AOI-prober information </t>
  </si>
  <si>
    <t>Opening &amp; Introduction – Done 
Customer details captured –Done
Customer concern -Customer having sim details
Resolution shared - Advisor complete probing to customers as per sim deactive plan147
Further Assistance -Done
Closing as per standard -  Done.
AOI-,corract tag not down,empathy missing</t>
  </si>
  <si>
    <t>Opening &amp; Introduction – Done 
Customer details captured –Done
Customer concern -Customer having sim details
Resolution shared - Advisor complete probing to customers as per details check 
Further Assistance -Done
Closing as per standard -  Done.
AOI-dead air,empathy missing</t>
  </si>
  <si>
    <t>Opening &amp; Introduction – Done 
Customer details captured –Done
Customer concern -Customer having sms issue
Resolution shared - Advisor complete probing to customers as per details check 
Further Assistance -Done
Closing as per standard -  Done.
AOI-dead air,probing missing</t>
  </si>
  <si>
    <t>Opening &amp; Introduction – Done 
Customer details captured –Done
Customer concern -Customer having net work issue
Resolution shared - Advisor complete probing to customers as per details check 
Further Assistance -Done
Closing as per standard -  Done.
AOI-dead air,EMPATHY missing</t>
  </si>
  <si>
    <t>Opening &amp; Introduction – Done 
Customer details captured –Done
Customer concern -Customer having net work issue
Resolution shared - Advisor complete probing to customers as per data refresh 
Further Assistance -Done
Closing as per standard -  Done.
AOI-dead air,EMPATHY missing</t>
  </si>
  <si>
    <t>Opening &amp; Introduction – Done 
Customer details captured –Done
Customer concern -Customer having outgoing call not sent
Resolution shared - Advisor complete probing to customers as per blance finished
Further Assistance -Done
Closing as per standard -  Done.
AOI-dead air,EMPATHY missing,probing not complet</t>
  </si>
  <si>
    <t>Opening &amp; Introduction – Done 
Customer details captured –Done
Customer concern -Customer having net work issue
Resolution shared - Advisor complete probing to customers as per setting procide
Further Assistance -Done
Closing as per standard -  Done.
AOI-dead air,EMPATHY missing,apology missing</t>
  </si>
  <si>
    <t>Opening &amp; Introduction – Done 
Customer details captured –Done
Customer concern -Customer having data issue
Resolution shared - Advisor complete probing to customers as per data act
Further Assistance -Done
Closing as per standard -  Done.
AOI-dead air,EMPATHY missing,</t>
  </si>
  <si>
    <t>Opening &amp; Introduction – Done 
Customer details captured –Done
Customer concern -Customer having net work issue
Resolution shared - Advisor complete probing to customers as per complent booking
Further Assistance -Done
Closing as per standard -  Done.
AOI-sr number not provide</t>
  </si>
  <si>
    <t>Opening &amp; Introduction – Done 
Customer details captured –Done
Customer concern -Customer having net work issue
Resolution shared - Advisor complete probing to customers as per wait for 
Further Assistance -Done
Closing as per standard -  Done.
AOI-empathy missing</t>
  </si>
  <si>
    <t>Opening &amp; Introduction – Done 
Customer details captured –Done
Customer concern -Customer having plan details
Resolution shared - Advisor complete probing to customers as per plan extent
Further Assistance -Done
Closing as per standard -  Done.
AOI-probing not down</t>
  </si>
  <si>
    <t>Opening &amp; Introduction – Done 
Customer details captured –Done
Customer concern -Customer having sms not sent
Resolution shared - Advisor complete probing to customers as per main account topup10
Further Assistance -Done
Closing as per standard -  Done.
AOI-empathy missing</t>
  </si>
  <si>
    <t>Opening &amp; Introduction – Done 
Customer details captured –Done
Customer concern -Customer having plan details
Resolution shared - Advisor complete probing to customers as per vioce call 200minute
Further Assistance -Done
Closing as per standard -  Done.
AOI-empathy missing</t>
  </si>
  <si>
    <t>Opening &amp; Introduction – Done 
Customer details captured –Done
Customer concern -Customer having sim details
Resolution shared - Advisor complete probing to customers as per other circle number
Further Assistance -Done
Closing as per standard -  Done.
AOI-empathy missing</t>
  </si>
  <si>
    <t>Opening &amp; Introduction – Done 
Customer details captured –Done
Customer concern -Customer having sim details
Resolution shared - Advisor complete probing to customers as per sim inactive
Further Assistance -Done
Closing as per standard -  Done.
AOI-empathy missing</t>
  </si>
  <si>
    <t>Opening &amp; Introduction – Done 
Customer details captured –Done
Customer concern -Customer having sim details
Resolution shared - Advisor complete probing to customers as per tv negetive
Further Assistance -Done
Closing as per standard -  Done.
AOI-empathy missing</t>
  </si>
  <si>
    <t>Opening &amp; Introduction – Done 
Customer details captured –Done
Customer concern -Customer having puk code
Resolution shared - Advisor complete probing to customers as per puk code provide
Further Assistance -Done
Closing as per standard -  Done.
AOI-proper information provide</t>
  </si>
  <si>
    <t>Opening &amp; Introduction – Done 
Customer details captured –Done
Customer concern -Customer having recharge plan details
Resolution shared - Advisor complete probing to customers as per plan107 
Further Assistance -Done
Closing as per standard -  Done.
AOI-proper information provide</t>
  </si>
  <si>
    <t>Opening &amp; Introduction – Done 
Customer details captured –Done
Customer concern -Customer having data issue
Resolution shared - Advisor complete probing to customers as per data act
Further Assistance -Done
Closing as per standard -  Done.
AOI-dead air</t>
  </si>
  <si>
    <t>Opening &amp; Introduction – Done 
Customer details captured –Done
Customer concern -Customer having sim details
Resolution shared - Advisor complete probing to customers as per bsnl office vist
Further Assistance -Done
Closing as per standard -  Done.
AOI-tag mot down</t>
  </si>
  <si>
    <t>Opening &amp; Introduction – Done 
Customer details captured –Done
Customer concern -Customer having landline issue
Resolution shared - Advisor complete probing to customers as per complaint booking
Further Assistance -Done
Closing as per standard -  Done.
AOI-dead air</t>
  </si>
  <si>
    <t>Opening &amp; Introduction – Done 
Customer details captured –Done
Customer concern -Customer having network issue
Resolution shared - Advisor complete probing to customers as per complaint booking
Further Assistance -Done
Closing as per standard -  Done.
AOI-apology missing, sr number not provide</t>
  </si>
  <si>
    <t xml:space="preserve">Opening &amp; Introduction – Done 
Customer details captured –Done
Customer concern -Customer having plan details
Resolution shared - Advisor complete probing to customers as per call and data plan details provide ,
Further Assistance -Done
Closing as per standard -  Done.
AOI-proper information </t>
  </si>
  <si>
    <t>Opening &amp; Introduction – Done 
Customer details captured –Done
Customer concern -Customer having net work issue
Resolution shared - Advisor complete probing to customers as per call and complent booking ,
Further Assistance -Done
Closing as per standard -  Done.
AOI-sr number not provide</t>
  </si>
  <si>
    <t xml:space="preserve">Opening &amp; Introduction – Done 
Customer details captured –Done
Customer concern -Customer having recharge details
Resolution shared - Advisor complete probing to customers as per call and plan details167
Closing as per standard -  Done.
AOI-empathy missing,dead air </t>
  </si>
  <si>
    <t xml:space="preserve">Opening &amp; Introduction – Done 
Customer details captured –Done
Customer concern -Customer having sms issue
Resolution shared - Advisor complete probing to customers as per call and blance finshed
Closing as per standard -  Done.
AOI-proper information </t>
  </si>
  <si>
    <t>Opening &amp; Introduction – Done 
Customer details captured –Done
Customer concern -Customer having net work issue
Resolution shared - Advisor complete probing to customers as per call and setting provide
Closing as per standard -  Done.
AOI-proper information</t>
  </si>
  <si>
    <t xml:space="preserve">Opening &amp; Introduction – Done 
Customer details captured –Done
Customer concern -Customer having net data balance 
Resolution shared - Advisor complete probing to customers as per call and data blance use it
Closing as per standard -  Done.
AOI-empathy misssing
</t>
  </si>
  <si>
    <t xml:space="preserve">Opening &amp; Introduction – Done 
Customer details captured –Done
Customer concern -Customer having net work issue
Resolution shared - Advisor complete probing to customers as per call and data act
Closing as per standard -  Done.
AOI-empathy misssing,dead air,proper information
</t>
  </si>
  <si>
    <t xml:space="preserve">Opening &amp; Introduction – Done 
Customer details captured –Done
Customer concern -Customer having sms details
Resolution shared - Advisor complete probing to customers as per call and sms center number provide
Closing as per standard -  Done.
AOI-probing not down
</t>
  </si>
  <si>
    <t>Opening &amp; Introduction – Done 
Customer details captured –Done
Customer concern -Customer having sms details
Resolution shared - Advisor complete probing to customers as per call and sms center number provide
Closing as per standard -  Done.
AOI-probing not down</t>
  </si>
  <si>
    <t>Opening &amp; Introduction – Done 
Customer details captured –Done
Customer concern -Customer having network issue
Resolution shared - Advisor complete probing to customers as per call and setting provide
Closing as per standard -  Done.
AOI-empathy missing</t>
  </si>
  <si>
    <t>Opening &amp; Introduction – Done 
Customer details captured –Done
Customer concern -Customer having plan details
Resolution shared - Advisor complete probing to customers as per call and setting provide
Closing as per standard -  Done.
AOI-empathy missing</t>
  </si>
  <si>
    <t>Opening &amp; Introduction – Done 
Customer details captured –Done
Customer concern -Customer having incoming call issue
Resolution shared - Advisor complete probing to customers as per call and setting provide
Closing as per standard -  Done.
AOI-empathy missing,tag missing</t>
  </si>
  <si>
    <t>Opening &amp; Introduction – Done 
Customer details captured –Done
Customer concern -Customer having data issue
Resolution shared - Advisor complete probing to customers as per call and setting provide
Closing as per standard -  Done.
AOI-empathy missing,</t>
  </si>
  <si>
    <t>Opening &amp; Introduction – Done 
Customer details captured –Done
Customer concern -Customer having sim details
Resolution shared - Advisor complete probing to customers as per call and 4g sim
Closing as per standard -  Done.
AOI-empathy missing,</t>
  </si>
  <si>
    <t>Opening &amp; Introduction – Done 
Customer details captured –Done
Customer concern -Customer having sim verification
Resolution shared - Advisor complete probing to customers as per call and 4g sim
Closing as per standard -  Done.
AOI-empathy missing,</t>
  </si>
  <si>
    <t>Opening &amp; Introduction – Done 
Customer details captured –Done
Customer concern -Customer having data issue
Resolution shared - Advisor complete probing to customers as per call and setting
Closing as per standard -  Done.
AOI-empathy missing, correct tag not down</t>
  </si>
  <si>
    <t xml:space="preserve">Opening &amp; Introduction – Done 
Customer details captured –Done
Customer concern -Customer having data issue
Resolution shared - Advisor complete probing to customers as per call and setting
Closing as per standard -  Done.
AOI-empathy missing,dead air
</t>
  </si>
  <si>
    <t xml:space="preserve">Opening &amp; Introduction – Done 
Customer details captured –Done
Customer concern -Customer having sim details
Resolution shared - Advisor complete probing to customers as per call port details
Closing as per standard -  Done.
AOI-empathy missing,
</t>
  </si>
  <si>
    <t xml:space="preserve">Opening &amp; Introduction – Done 
Customer details captured –Done
Customer concern -Customer having sim details
Resolution shared - Advisor complete probing to customers as per call volt setting
Closing as per standard -  Done.
AOI-dead air
</t>
  </si>
  <si>
    <t>Opening &amp; Introduction – Done 
Customer details captured –Done
Customer concern -Customer having data issue
Resolution shared - Advisor complete probing to customers as per call and setting
Closing as per standard -  Done.
AOI-empathy missing,</t>
  </si>
  <si>
    <t>Opening &amp; Introduction – Done 
Customer details captured –Done
Customer concern -Customer having data issue
Resolution shared - Advisor complete probing to customers as per call and complaint booking
Closing as per standard -  Done.
AOI-sr number not provide</t>
  </si>
  <si>
    <t>Opening &amp; Introduction – Done 
Customer details captured –Done
Customer concern -Customer having data issue
Resolution shared - Advisor complete probing to customers as per call and other app issue
Closing as per standard -  Done.
AOI-empathy missing</t>
  </si>
  <si>
    <t xml:space="preserve">Opening &amp; Introduction – Done 
Customer details captured –Done
Customer concern -Customer having recharge issue
Resolution shared - Advisor complete probing to customers as per call and recharge plan act107
Closing as per standard -  Done.
AOI-dead air
</t>
  </si>
  <si>
    <t>Opening &amp; Introduction – Done 
Customer details captured –Done
Customer concern -Customer having call issue
Resolution shared - Advisor complete probing to customers as per call and not sim issue
Closing as per standard -  Done.
AOI-empathy issue</t>
  </si>
  <si>
    <t>Opening &amp; Introduction – Done 
Customer details captured –Done
Customer concern -Customer having call issue
Resolution shared - Advisor complete probing to customers as per call and complaint enquire
Closing as per standard -  Done.
AOI-empathy issue</t>
  </si>
  <si>
    <t>Opening &amp; Introduction – Done 
Customer details captured –Done
Customer concern -Customer having net work issue
Resolution shared - Advisor complete probing to customers as per call and setting provide
Closing as per standard -  Done.
AOI-correct informtion</t>
  </si>
  <si>
    <t xml:space="preserve">Opening &amp; Introduction – Done 
Customer details captured –Done
Customer concern -Customer having port sms issue
Resolution shared - Advisor complete probing to customers as per call and setting provide
Closing as per standard -  Done.
AOI-probing not down
</t>
  </si>
  <si>
    <t xml:space="preserve">Opening &amp; Introduction – Done 
Customer details captured –Done
Customer concern -Customer having recharge details
Resolution shared - Advisor complete probing to customers as per call and plan 147
Closing as per standard -  Done.
AOI-empathy missing
</t>
  </si>
  <si>
    <t xml:space="preserve">Opening &amp; Introduction – Done 
Customer details captured –Done
Customer concern -Customer having network issue
Resolution shared - Advisor complete probing to customers as per call setting 
Closing as per standard -  Done.
AOI-empathy missing
</t>
  </si>
  <si>
    <t xml:space="preserve">Opening &amp; Introduction – Done 
Customer details captured –Done
Customer concern -Customer having network issue
Resolution shared - Advisor complete probing to customers as per call application down
Closing as per standard -  Done.
AOI-dead air,apology missing
</t>
  </si>
  <si>
    <t>Opening &amp; Introduction – Done 
Customer details captured –Done
Customer concern -Customer having network issue
Resolution shared - Advisor complete probing to customers as per call application down
Closing as per standard -  Done.
AOI-dead air,apology missing ,correct tag not down</t>
  </si>
  <si>
    <t>Opening &amp; Introduction – Done 
Customer details captured –Done
Customer concern -Customer having recharge issue
Resolution shared - Advisor complete probing to customers as per call and call drop
Closing as per standard -  Done.
AOI-empathy missing,apology missing,tag not down</t>
  </si>
  <si>
    <t>Opening &amp; Introduction – Done 
Customer details captured –Done
Customer concern -Customer having puk code
Resolution shared - Advisor complete probing to customers as per call and code number 
Closing as per standard -  Done.
AOI-empathy missing,apology missing,tag not down</t>
  </si>
  <si>
    <t>Opening &amp; Introduction – Done 
Customer details captured –Done
Customer concern -Customer called and complaint about unable to make OG  call regarding issue
Resolution shared - Advisor complete probing to customer as per call and given complaint status
Further Assistance -Done
Closing as per standard -
AOI-</t>
  </si>
  <si>
    <t>Opening &amp; Introduction – Done 
Customer details captured –Done
Customer concern -Customer having network issue
Resolution shared - Advisor complete probing to customers as per call and setting provide
Closing as per standard -  Done.
AOI-empathy missing,apology missing,tag not down</t>
  </si>
  <si>
    <t>Opening &amp; Introduction – Done 
Customer details captured –Done
Customer concern -Customer called for enquire about recharge confirmation
Resolution shared - Advisor complete probing to customer as per call and given proper information
Further Assistance -Done
Closing as per standard -Done
AOI-done</t>
  </si>
  <si>
    <t>Opening &amp; Introduction – Done 
Customer details captured –Done
Customer concern -Customer having network issue
Resolution shared - Advisor complete probing to customers as per call and comment issue wait for 2hr
Closing as per standard -  Done.
AOI-empathy missing,apology missing,tag not down</t>
  </si>
  <si>
    <t>Opening &amp; Introduction – Done 
Customer details captured –Done
Customer concern -Customer having dnd
Resolution shared - Advisor complete probing to customers as per call and 1909
Closing as per standard -  Done.
AOI-empathy missing,correct tag not down</t>
  </si>
  <si>
    <t>Opening &amp; Introduction – Done 
Customer details captured –Done
Customer concern -Customer recharge details
Resolution shared - Advisor complete probing to customers as per call data plan 485
Closing as per standard -  Done.
AOI-proper call</t>
  </si>
  <si>
    <t>Opening &amp; Introduction – Done 
Customer details captured –Done
Customer concern -Customer sim details
Resolution shared - Advisor complete probing to customers as per call unified sim
Closing as per standard -  Done.
AOI-proper call</t>
  </si>
  <si>
    <t>Opening &amp; Introduction – Done 
Customer details captured –Done
Customer concern -Customer called for complaint about network related issue
Resolution shared - Advisor complete probing to customer as per call and taken 
poor network coverage 
Further Assistance -Done
Closing as per standard -
AOI-</t>
  </si>
  <si>
    <t>Opening &amp; Introduction – Done 
Customer details captured –Done
Customer concern -Customer volte issue
Resolution shared - Advisor complete probing to customers as per call volte act
Closing as per standard -  Done.
AOI-dead air</t>
  </si>
  <si>
    <t>Opening &amp; Introduction – Done 
Customer details captured –Done
Customer concern -Customer main balance details
Resolution shared - Advisor complete probing to customers as per call service number call so amount 
Closing as per standard -  Done.
AOI-dead air</t>
  </si>
  <si>
    <t>Opening &amp; Introduction – Not Done 
Customer details captured –Done
Customer concern -Customer called for complaint about recharge related issue
Resolution shared - Advisor complete probing to customer as per call and given recharge status
Further Assistance -Done
Closing as per standard -
AOI-Delay opening ,</t>
  </si>
  <si>
    <t>Opening &amp; Introduction – Done 
Customer details captured –Done
Customer concern -Customer network issue
Resolution shared - Advisor complete probing to customers as per call service number call so amount 
Closing as per standard -  Done.
AOI-dead air</t>
  </si>
  <si>
    <t xml:space="preserve">Opening &amp; Introduction – Done 
Customer details captured –Done
Customer concern -Customer called and enquire about new sim activation
Resolution shared - Advisor complete probing to customer as per call and verified the sim
Further Assistance -Done
Closing as per standard -Done
</t>
  </si>
  <si>
    <t>Opening &amp; Introduction – Done 
Customer details captured –Done
Customer concern -Customer called and complaint about internet not working regarding issue
Resolution shared - Advisor complete probing to customer as per call and taken a complaint 
Further Assistance -Done
Closing as per standard -
complete probing not done</t>
  </si>
  <si>
    <t xml:space="preserve">Opening &amp; Introduction – Done 
Customer details captured –Done
Customer concern -Customer called and complaint about network related regarding issue
Resolution shared - Advisor complete probing to customer as per call and taken a complaint </t>
  </si>
  <si>
    <t xml:space="preserve">Opening &amp; Introduction – Done 
Customer details captured –Done
Customer concern -Customer network issue
Resolution shared - Advisor complete probing to customers as per call complent booking
Closing as per standard -  Done.
AOI-dead air,empathy missing proper information not down
</t>
  </si>
  <si>
    <t xml:space="preserve">Opening &amp; Introduction – Done 
Customer details captured –Done
Customer concern -Customer income call issue
Resolution shared - Advisor complete probing to customers as per call main accout blance finished
Closing as per standard -  Done.
AOI-empathy missing </t>
  </si>
  <si>
    <t xml:space="preserve">Opening &amp; Introduction – Done 
Customer details captured –Done
Customer concern -Customer income call issue
Resolution shared - Advisor complete probing to customers as per call main accout blance finished
Closing as per standard -  Done.
AOI-correct tag not dowm
</t>
  </si>
  <si>
    <t>Opening &amp; Introduction – Done 
Customer details captured –Done
Customer concern -Customer called and complaint about internet not working regarding issue
Resolution shared - Advisor complete probing to customer as per call and taken a complaint 
MOBILE DATA</t>
  </si>
  <si>
    <t>Opening &amp; Introduction – Done 
Customer details captured –Done
Customer concern -Customer ask port details
Resolution shared - Advisor complete probing to customers as per call port details provide
Closing as per standard -  Done.
AOI-dead air</t>
  </si>
  <si>
    <t>Opening &amp; Introduction – Done 
Customer details captured –Done
Customer concern -Customer ask data issue
Resolution shared - Advisor complete probing to customers as per call setting provide
Closing as per standard -  Done.
AOI-dead air</t>
  </si>
  <si>
    <t>Opening &amp; Introduction – Done 
Customer details captured –Done
Customer concern -Customer called and complaint about internet not working regarding issue
Resolution shared - Advisor complete probing to customer as per call and taken a DATA related coplaint
Further Assistance -Done
Closing as per standard -DONE</t>
  </si>
  <si>
    <t>Opening &amp; Introduction – Done 
Customer details captured –Done
Customer concern -Customer ask sms issue
Resolution shared - Advisor complete probing to customers as per call sms barred
Closing as per standard -  Done.
AOI-dead air</t>
  </si>
  <si>
    <t>Opening &amp; Introduction – Done 
Customer details captured –Done
Customer concern -Customer ask network issue
Resolution shared - Advisor complete probing to customers as per call inactive stage
Closing as per standard -  Done.
AOI-dead air</t>
  </si>
  <si>
    <t>Opening &amp; Introduction – Done 
Customer details captured –Done
Customer concern -Customer ask network issue
Resolution shared - Advisor complete probing to customers as per call hold on rhe line
Closing as per standard -  Done.
AOI-dead air</t>
  </si>
  <si>
    <t>Opening &amp; Introduction – Done 
Customer details captured –Done
Customer concern -Customer ask recharge issue
Resolution shared - Advisor complete probing to customers as per call dead air
Closing as per standard -  Done.
AOI-dead air</t>
  </si>
  <si>
    <t>Opening &amp; Introduction – Done 
Customer details captured –Done
Customer concern -Customer called and complaint about incoming call not received regarding issue
Resolution shared - Advisor complete probing to customer as per call and taken a call related complaint
Further Assistance -Done
Closing as per standard -</t>
  </si>
  <si>
    <t>Opening &amp; Introduction – Done 
Customer details captured –Done
Customer concern -Customer ask CALL issue
Resolution shared - Advisor complete probing to customers as per call dead air
Closing as per standard -  Done.
AOI-dead air,emoathy missing</t>
  </si>
  <si>
    <t>Opening &amp; Introduction – Done 
Customer details captured –Done
Customer concern -Customer ask network issue
Resolution shared - Advisor complete probing to customers as per call setting 
Closing as per standard -  Done.
AOI-dead air,emoathy missing</t>
  </si>
  <si>
    <t>Opening &amp; Introduction – Done 
Customer details captured –Done
Customer concern -Customer ask recharge details
Resolution shared - Advisor complete probing to customers as per call bsnl update 
Closing as per standard -  Done.
AOI-dead air,emoathy missing</t>
  </si>
  <si>
    <t>Opening &amp; Introduction – Done 
Customer details captured –Done
Customer concern -Customer ask network issue
Resolution shared - Advisor complete probing to customers as per call commen issue
Closing as per standard -  Done.
AOI-dead air,emoathy missing</t>
  </si>
  <si>
    <t>Opening &amp; Introduction – Done 
Customer details captured –Done
Customer concern -Customer ask network issue
Resolution shared - Advisor complete probing to customers as per call complent booking
Closing as per standard -  Done.
AOI-dead air,emoathy missing,Give accurate information/ Next steps on each issue,wrong information</t>
  </si>
  <si>
    <t>Opening &amp; Introduction – Done 
Customer details captured –Done
Customer concern -Customer ask network issue
Resolution shared - Advisor complete probing to customers as per call dead air
Closing as per standard -  Done.
AOI-dead air,emoathy missing,</t>
  </si>
  <si>
    <t>Opening &amp; Introduction – Done 
Customer details captured –Done
Customer concern -Customer ask network issue
Resolution shared - Advisor complete probing to customers as per call dead air
Closing as per standard -  Done.
AOI-dead air,emoathy missing,taggimg not down</t>
  </si>
  <si>
    <t>Opening &amp; Introduction – Done 
Customer details captured –Done
Customer concern -Customer ask recharge issue
Resolution shared - Advisor complete probing to customers as per call application down
Closing as per standard -  Done.
AOI-dead air,emoathy missing,taggimg not down</t>
  </si>
  <si>
    <t>Opening &amp; Introduction – Done 
Customer details captured –Done
Customer concern -Customer ask network issue
Resolution shared - Advisor complete probing to customers as per call setting provide
Closing as per standard -  Done.
AOI-dead air,emoathy missing,</t>
  </si>
  <si>
    <t>Opening &amp; Introduction – Done 
Customer details captured –Done
Customer concern -Customer ask network issue
Resolution shared - Advisor complete probing to customers as per call setting provide
Closing as per standard -  Done.
AOI-dead air,emoathy missing, correct tag not down</t>
  </si>
  <si>
    <t xml:space="preserve">Opening &amp; Introduction – Done 
Customer details captured –Done
Customer concern -Customer ask recharge issue
Resolution shared - Advisor complete probing to customers as per call amount not change
Closing as per standard -  Done.
AOI-empathy missing,
</t>
  </si>
  <si>
    <t>Opening &amp; Introduction – Done 
Customer details captured –Done
Customer concern -Customer ask network issue
Resolution shared - Advisor complete probing to customers as per call complaint call back
Closing as per standard -  Done.
AOI-proper information</t>
  </si>
  <si>
    <t xml:space="preserve">Opening &amp; Introduction – Done 
Customer details captured –Done
Customer concern -Customer ask network issue
Resolution shared - Advisor complete probing to customers as per call setting provide
Closing as per standard -  Done.
AOI-proper information
</t>
  </si>
  <si>
    <t>Opening &amp; Introduction – Done 
Customer details captured –Done
Customer concern -Customer ask isd details
Resolution shared - Advisor complete probing to customers as per call isd act
Closing as per standard -  Done.
AOI-proper information</t>
  </si>
  <si>
    <t>Opening &amp; Introduction – Done 
Customer details captured –Done
Customer concern -Customer ask data act
Resolution shared - Advisor complete probing to customers as per call data act
Closing as per standard -  Done.
AOI-empathy missing</t>
  </si>
  <si>
    <t xml:space="preserve">Opening &amp; Introduction – Done 
Customer details captured –Done
Customer concern -Customer ask data issue
Resolution shared - Advisor complete probing to customers as per call data complaint booking
Closing as per standard -  Done.
AOI-sr number 
</t>
  </si>
  <si>
    <t>Opening &amp; Introduction – Done 
Customer details captured –Done
Customer concern -Customer ask data issue
Resolution shared - Advisor complete probing to customers as per call data setting
Closing as per standard -  Done.
AOI-empathy missing</t>
  </si>
  <si>
    <t xml:space="preserve">Opening &amp; Introduction – Done 
Customer details captured –Done
Customer concern -Customer ask recharge issue
Resolution shared - Advisor complete probing to customers as per call autorenuwel    
Closing as per standard -  Done.
AOI-empathy missing
</t>
  </si>
  <si>
    <t>Opening &amp; Introduction – Done 
Customer details captured –Done
Customer concern -Customer ask recharge issue
Resolution shared - Advisor complete probing to customers as per call amount not act  
Closing as per standard -  Done.
AOI-empathy missing</t>
  </si>
  <si>
    <t xml:space="preserve">
Opening &amp; Introduction – Done 
Customer details captured –Done
Customer concern -Customer ask recharge issue
Resolution shared - Advisor complete probing to customers as per call amount convert 
Closing as per standard -  Done.
AOI-empathy missing</t>
  </si>
  <si>
    <t xml:space="preserve">Opening &amp; Introduction – Done 
Customer details captured –Done
Customer concern -Customer ask new sim
Resolution shared - Advisor complete probing to customers as per call office visit
Closing as per standard -  Done.
AOI-empathy missing,correct tagging not down
</t>
  </si>
  <si>
    <t>Opening &amp; Introduction – Done 
Customer details captured –Done
Customer concern -Customer ask data issue
Resolution shared - Advisor complete probing to customers as per call data setting
Closing as per standard -  Done.
AOI-proper call</t>
  </si>
  <si>
    <t>Opening &amp; Introduction – Done 
Customer details captured –Done
Customer concern -Customer ask network issue
Resolution shared - Advisor complete probing to customers as per call complaint closed
Closing as per standard -  Done.
AOI-empathy missing,apology missing,sr number not provide</t>
  </si>
  <si>
    <t xml:space="preserve">Opening &amp; Introduction – Done 
Customer details captured –Done
Customer concern -Customer ask network issue
Resolution shared - Advisor complete probing to customers as per call complaint closed
Closing as per standard -  Done.
AOI-sr number not provide
</t>
  </si>
  <si>
    <t>Opening &amp; Introduction – Done 
Customer details captured –Done
Customer concern -Customer ask network issue
Resolution shared - Advisor complete probing to customers as per call complaint closed
Closing as per standard -  Done.
AOI-sr number not provide</t>
  </si>
  <si>
    <t xml:space="preserve">Opening &amp; Introduction – Done 
Customer details captured –Done
Customer concern -Customer ask network issue
Resolution shared - Advisor complete probing to customers as per call complaint closed
Closing as per standard -  Done.
AOI-sr number not provide,empathy missing probing not down
</t>
  </si>
  <si>
    <t xml:space="preserve">Opening &amp; Introduction – Done 
Customer details captured –Done
Customer concern -Customer ask recharge issue
Resolution shared - Advisor complete probing to customers as per call recharge amount convert details
Closing as per standard -  Done.
AOI-,tagging missing
</t>
  </si>
  <si>
    <t xml:space="preserve">Opening &amp; Introduction – Done 
Customer details captured –Done
Customer concern -Customer ask recharge issue
Resolution shared - Advisor complete probing to customers as per call recharge plan439
Closing as per standard -  Done.
AOI-,empathy missing
</t>
  </si>
  <si>
    <t xml:space="preserve">Opening &amp; Introduction – Done 
Customer details captured –Done
Customer concern -Customer ask network issue
Resolution shared - Advisor complete probing to customers as per call setting provide
Closing as per standard -  Done.
AOI-,empathy missing
</t>
  </si>
  <si>
    <t>Opening &amp; Introduction – Done 
Customer details captured –Done
Customer concern -Customer ask network issue
Resolution shared - Advisor complete probing to customers as per call setting provide
Closing as per standard -  Done.
AOI-,empathy missing</t>
  </si>
  <si>
    <t>Opening &amp; Introduction – Done 
Customer details captured –Done
Customer concern -Customer ask recharge issue
Resolution shared - Advisor complete probing to customers as per call unified sim
Closing as per standard -  Done.
AOI-,empathy missing</t>
  </si>
  <si>
    <t>Opening &amp; Introduction – Done 
Customer details captured –Done
Customer concern -Customer ask sms issue
Resolution shared - Advisor complete probing to customers as per call sms centre number
Closing as per standard -  Done.
AOI-,empathy missing</t>
  </si>
  <si>
    <t>20/9	VPS197  159  8610439470 VOICE SERVICES,ERROR IN CONNECTION
Opening &amp; Introduction – Done 
Customer details captured –Done
Customer concern -Customer ask network issue
Resolution shared - Advisor complete probing to customers as per call amount convert153
Closing as per standard -  Done.
AOI-,empathy missing, did not comfirm districk,taluk</t>
  </si>
  <si>
    <t xml:space="preserve">Opening &amp; Introduction – Done 
Customer details captured –Done
Customer concern -Customer ask recharge issue
Resolution shared - Advisor complete probing to customers as per call other website recharge
Closing as per standard -  Done.
AOI-,empathy missing,apology missing
</t>
  </si>
  <si>
    <t>Opening &amp; Introduction – Done 
Customer details captured –Done
Customer concern -Customer ask sim details
Resolution shared - Advisor complete probing to customers as per call inactive stage
Closing as per standard -  Done.
AOI-,empathy missing,probing not down</t>
  </si>
  <si>
    <t>Opening &amp; Introduction – Done 
Customer details captured –Done
Customer concern -Customer ask sim details
Resolution shared - Advisor complete probing to customers as per call sim details not avabile bsnl office visit
Closing as per standard -  Done.
AOI-,empathy missing,apology missing,dead air</t>
  </si>
  <si>
    <t>Opening &amp; Introduction – Done 
Customer details captured –Done
Customer concern -Customer ask network issue
Resolution shared - Advisor complete probing to customers as per call setting provide
Closing as per standard -  Done.
AOI-Give accurate information</t>
  </si>
  <si>
    <t>Opening &amp; Introduction – Done 
Customer details captured –Done
Customer concern -Customer ask recharge issue
Resolution shared - Advisor complete probing to customers as per call setting provide
Closing as per standard -  Done.
AOI-empathy missing,tagging missing</t>
  </si>
  <si>
    <t xml:space="preserve">Opening &amp; Introduction – Done 
Customer details captured –Done
Customer concern -Customer ask plan details
Resolution shared - Advisor complete probing to customers as per call plan485
Closing as per standard -  Done.
AOI-empathy missing,
</t>
  </si>
  <si>
    <t>Opening &amp; Introduction – Done 
Customer details captured –Done
Customer concern -Customer ask recharge details
Resolution shared - Advisor complete probing to customers as per call plan 485 2% discount
Closing as per standard -  Done.
AOI-empathy missing,dead air</t>
  </si>
  <si>
    <t>Opening &amp; Introduction – Done 
Customer details captured –Done
Customer concern -Customer ask network issue
Resolution shared - Advisor complete probing to customers as per call setting provide
Closing as per standard -  Done.
AOI-proper information provide</t>
  </si>
  <si>
    <t xml:space="preserve">Opening &amp; Introduction – Done 
Customer details captured –Not Done
Customer concern -Customer called and enquire about new connection details
Resolution shared - Advisor informed call back morning for new connection booking
Further Assistance -Done
Closing as per standard -Done
</t>
  </si>
  <si>
    <t xml:space="preserve">Opening &amp; Introduction – Done 
Customer details captured –Done
Customer concern -Customer called and complaint about internet not working regarding issue
Resolution shared - Advisor complete probing to customer as per call and informed payment not update 
Further Assistance -Done
Closing as per standard -Done
</t>
  </si>
  <si>
    <t xml:space="preserve">Opening &amp; Introduction – Done 
Customer details captured –Done
Customer concern -Customer called and complaint about bill paid but internet not working regarding issue
Resolution shared - Advisor complete probing to customer as per call and informed bill not received 
Further Assistance -Done
Closing as per standard -
</t>
  </si>
  <si>
    <t>Opening &amp; Introduction – Done 
Customer details captured –Done
Customer concern -Customer called and complaint about bill paid but internet not working regarding issue
Resolution shared - Advisor complete probing to customer as per call and informed basic trouble shooting
Further Assistance -Done
Closing as per standard -Done</t>
  </si>
  <si>
    <t>Opening &amp; Introduction – Done 
Customer details captured –Done
Customer concern -Customer called and complaint about bill paid but land phone not working regarding issue
Resolution shared - Advisor complete probing to customer as per call and informed registered the complaint
Further Assistance -Done
Closing as per standard -Done</t>
  </si>
  <si>
    <t>Opening &amp; Introduction – Done 
Customer details captured –Done
Customer concern -Customer called and complaint about internet not working regarding issue
Resolution shared - Advisor complete probing to customer as per call and registered the complaint 
Further Assistance -Done
Closing as per standard -Done</t>
  </si>
  <si>
    <t xml:space="preserve">Opening &amp; Introduction – Done 
Customer details captured –Done
Customer concern -Customer called and complaint about bill paid but internet not working regarding issue
Resolution shared - Advisor complete probing to customer as per call and informed bill not received 
Further Assistance -Done
Closing as per standard -Done
</t>
  </si>
  <si>
    <t xml:space="preserve">Opening &amp; Introduction – Done 
Customer details captured –Done
Customer concern -Customer called and complaint about land phone not working regarding issue
Resolution shared - Advisor complete probing to customer as per call and registered the land line related complaint
Further Assistance -Done
Closing as per standard -Done
</t>
  </si>
  <si>
    <t xml:space="preserve">Opening &amp; Introduction – Done 
Customer details captured –Done
Customer concern -Customer called and complaint fiber internet not working regarding issue
Resolution shared - Advisor complete probing to customer as per call and registered the complaint 
Further Assistance -Done
Closing as per standard -Done
</t>
  </si>
  <si>
    <t>Opening &amp; Introduction – Done 
Customer details captured –Done
Customer concern -Customer called for  OTT service cancel request
Resolution shared - Advisor complete probing to customer as per call and given website details
Further Assistance -Done
Closing as per standard -
AOI-Delay opening ,</t>
  </si>
  <si>
    <t xml:space="preserve">Opening &amp; Introduction – Done 
Customer details captured –Done
Customer concern -Customer called and complaint about network related issue
Resolution shared - Advisor complete probing to customer as per call and registered the network compliant
Further Assistance -Done
Closing as per standard -Done
</t>
  </si>
  <si>
    <t>Opening &amp; Introduction – Done 
Customer details captured –Done
Customer concern -Customer called and complaint about network related  regarding issue
Resolution shared - Advisor complete probing to customer as per call and registered  the complaint no signal
Further Assistance -Done
Closing as per standard -</t>
  </si>
  <si>
    <t xml:space="preserve">Opening &amp; Introduction – Done 
Customer details captured –Done
Customer concern -Customer called and enquire about payment details
Resolution shared - Advisor complete probing to customer as per call and given proper information
Further Assistance -Done
Closing as per standard -Done
</t>
  </si>
  <si>
    <t xml:space="preserve">Opening &amp; Introduction – Done 
Customer details captured –Done
Customer concern -Customer called and complaint about fiber internet not working regarding issue
Resolution shared - Advisor complete probing to customer as per call and taken a complaint 
Further Assistance -Done
Closing as per standard -Done
</t>
  </si>
  <si>
    <t xml:space="preserve">Opening &amp; Introduction – Done 
Customer details captured –Done
Customer concern -Customer called and complaint about fiber internet not working regarding issue
Resolution shared - Advisor complete probing to customer as per call and given complaint status
Further Assistance -Done
Closing as per standard -NA
</t>
  </si>
  <si>
    <t>Opening &amp; Introduction – Done 
Customer details captured –Done
Customer concern -Customer called and complaint about payment related issue
Resolution shared - Advisor complete probing to customer as per call and given complaint status
Further Assistance -Done
Closing as per standard -
AOI-</t>
  </si>
  <si>
    <t>Opening &amp; Introduction – Done 
Customer details captured –NA
Customer concern -Customer called and complaint about fiber internet not working regarding issue
Resolution shared - Advisor given 2 hours TAT due to application down</t>
  </si>
  <si>
    <t xml:space="preserve">Opening &amp; Introduction – Done 
Customer details captured –Done
Customer concern -Customer called and complaint about  Bill paid but fiber internet not working regarding issue
Resolution shared - Advisor complete probing to customer as per call and informed bill not received 
Further Assistance -Done
Closing as per standard -Done
</t>
  </si>
  <si>
    <t>Opening &amp; Introduction – Done 
Customer details captured –Done
Customer concern -Customer called for enquire about payment details
Resolution shared - Advisor complete probing to customer as per call and given proper information
Further Assistance -Done
Closing as per standard -Done</t>
  </si>
  <si>
    <t>Opening &amp; Introduction – Done 
Customer details captured –Done
Customer concern -Customer ask network issue
Resolution shared - Advisor complete probing to customers as per call setting provide
Closing as per standard -  Done.
AOI-proper call</t>
  </si>
  <si>
    <t xml:space="preserve">Opening &amp; Introduction – Done 
Customer details captured –Done
Customer concern -Customer called and complaint about fiber internet not working regarding issue
Resolution shared - Advisor complete probing to customer as per call and informed service one way block
Further Assistance -Done
Closing as per standard -Done
</t>
  </si>
  <si>
    <t>Opening &amp; Introduction – Done 
Customer details captured –Done
Customer concern -Customer called for enquire about fiber plan details
Resolution shared - Advisor complete probing to customer as per call and given proper information
Further Assistance -Done
Closing as per standard -Done</t>
  </si>
  <si>
    <t>Opening &amp; Introduction – Done 
Customer details captured –Done
Customer concern -Customer ask recharge issue
Resolution shared - Advisor complete probing to customers as per call wait for 24hr
Closing as per standard -  Done.
AOI-empathy missing</t>
  </si>
  <si>
    <t>Opening &amp; Introduction – Done 
Customer details captured –Done
Customer concern -Customer ask network issue
Resolution shared - Advisor complete probing to customers as per call setting provide
Closing as per standard -  Done.
AOI-did not confirm distric taluk</t>
  </si>
  <si>
    <t>Opening &amp; Introduction – Done 
Customer details captured –Done
Customer concern -Customer ask network issue
Resolution shared - Advisor complete probing to customers as per call setting provide
Closing as per standard -  Done.
AOI-empathy missing</t>
  </si>
  <si>
    <t>Opening &amp; Introduction – Done 
Customer details captured –Done
Customer concern -Customer ask sim details
Resolution shared - Advisor complete probing to customers as per call sim block
Closing as per standard -  Done.
AOI-empathy missing,apology missing</t>
  </si>
  <si>
    <t>Opening &amp; Introduction – Done 
Customer details captured –Done
Customer concern -Customer ask sms issue
Resolution shared - Advisor complete probing to customers as per call sms center number
Closing as per standard -  Done.
AOI-empathy missing,</t>
  </si>
  <si>
    <t xml:space="preserve">Opening &amp; Introduction – Done 
Customer details captured –Done
Customer concern -Customer called and complaint about internet not working regarding issue
Resolution shared - Advisor complete probing to customer as per call and taken a complaint 
Further Assistance -Done
Closing as per standard -
</t>
  </si>
  <si>
    <t>Opening &amp; Introduction – Done 
Customer details captured –Done
Customer concern -Customer ask network issue
Resolution shared - Advisor complete probing to customers as per call setting provide
Closing as per standard -  Done.
AOI-empathy missing,</t>
  </si>
  <si>
    <t>Opening &amp; Introduction – Done 
Customer details captured –Done
Customer concern -Customer ask sms plan details
Resolution shared - Advisor complete probing to customers as per call 107plan details
Closing as per standard -  Done.
AOI-empathy missing,apology missing,dead air</t>
  </si>
  <si>
    <t xml:space="preserve">Opening &amp; Introduction – Done 
Customer details captured –Done
Customer concern -Customer ask sms plan details
Resolution shared - Advisor complete probing to customers as per call sim deactive
Closing as per standard -  Done.
AOI-empathy missing,apology missing,dead air
</t>
  </si>
  <si>
    <t>Opening &amp; Introduction – Done 
Customer details captured –Done
Customer concern -Customer ask sms data issue
Resolution shared - Advisor complete probing to customers as per call data act
Closing as per standard -  Done.
AOI-empathy missing,</t>
  </si>
  <si>
    <t>Opening &amp; Introduction – Done 
Customer details captured –Done
Customer concern -Customer ask sms data issue
Resolution shared - Advisor complete probing to customers as per call data act
Closing as per standard -  Done.
AOI-empathy missing,did not conform districk, taluk</t>
  </si>
  <si>
    <t>Opening &amp; Introduction – Done 
Customer details captured –Done
Customer concern -Customer ask bsnl app details
Resolution shared - Advisor complete probing to customers as per call dead air
Closing as per standard -  Done.
AOI-dead air</t>
  </si>
  <si>
    <t>Opening &amp; Introduction – Done 
Customer details captured –Done
Customer concern -Customer ask sim details
Resolution shared - Advisor complete probing to customers as per call inactive stage
Closing as per standard -  Done.
AOI-dead air,</t>
  </si>
  <si>
    <t>Opening &amp; Introduction – Done 
Customer details captured –Done
Customer concern -Customer ask network issue
Resolution shared - Advisor complete probing to customers as per call setting proved
Closing as per standard -  Done.
AOI-probing not complete</t>
  </si>
  <si>
    <t xml:space="preserve">Opening &amp; Introduction – Done 
Customer details captured –Done
Customer concern -Customer called and complaint about fiber land phone not working regarding issue
Resolution shared - Advisor complete probing to customer as per call and informed connection status
Further Assistance -Done
Closing as per standard -Done
</t>
  </si>
  <si>
    <t>Opening &amp; Introduction –not Done 
Customer details captured –Done
Customer concern -Customer ask Landline issue
Resolution shared -Advisor complete probing to customers as per call already complaint booking
Closing as per standard -Done.
AOI-greeting not down,empathy missing</t>
  </si>
  <si>
    <t>Opening &amp; Introduction – Done 
Customer details captured –Done
Customer concern -Customer ask Landline issue
Resolution shared -Advisor complete probing to customers as per call one by block
Closing as per standard -Done.
AOI-empathy missing</t>
  </si>
  <si>
    <t>Opening &amp; Introduction – Done 
Customer details captured –Done
Customer concern -Customer called and complaint about fiber internet slow regarding issue
Resolution shared - Advisor complete probing to customer as per call and taken a complaint for slow internet issue
Further Assistance -Done</t>
  </si>
  <si>
    <t xml:space="preserve">Opening &amp; Introduction – Done 
Customer details captured –Done
Customer concern -Customer called and complaint about bill paid fiber internet not working regarding issue
Resolution shared - Advisor complete probing to customer as per call and given connection details and issue escalated
Further Assistance -Done
</t>
  </si>
  <si>
    <t>Opening &amp; Introduction – Done 
Customer details captured –Done
Customer concern -Customer ask Landline bill details
Resolution shared -Advisor complete probing to customers as per call bsnl office visit
Closing as per standard -Done.
AOI-empathy missing</t>
  </si>
  <si>
    <t xml:space="preserve">Opening &amp; Introduction – Done 
Customer details captured –Done
Customer concern -Customer called and complaint about fiber internet not working regarding issue
Resolution shared - Advisor complete probing to customer as per call and given service one- way -block
Further Assistance -Done
Closing as per standard -Done
</t>
  </si>
  <si>
    <t>Opening &amp; Introduction – Done 
Customer details captured –Done
Customer concern -Customer ask sim details
Resolution shared -Advisor complete probing to customers as per call 18001801503
Closing as per standard -Done.
AOI-empathy missing</t>
  </si>
  <si>
    <t xml:space="preserve">Customer details captured –Done
Customer concern -Customer ask landline issue
Resolution shared -Advisor complete probing to customers as per call complaint booking
Closing as per standard -Done.
AOI-empathy missing,SR NUMBER </t>
  </si>
  <si>
    <t>Inquiry Only  tn
Customer details captured –Done
Customer concern -Customer ask landline PAYMENT	Details
Resolution shared -Advisor complete probing to customers as per call wait
Closing as per standard -Done.
AOI-empathy missing,apology missing</t>
  </si>
  <si>
    <t>Customer details captured –Done
Customer concern -Customer ask landline Details
Resolution shared -Advisor complete probing to customers as per call  complaint booking
Closing as per standard -Done.
AOI-sr number not provide</t>
  </si>
  <si>
    <t>Opening &amp; Introduction – Done 
Customer details captured –Done
Customer concern -Customer ask land line details
Resolution shared - Advisor complete probing to customers as per call bsnl office visit
Closing as per standard -  Done.
AOI-empathy missing</t>
  </si>
  <si>
    <t>Opening &amp; Introduction – Done 
Customer details captured –Done
Customer concern -Customer ask land line details
Resolution shared - Advisor complete probing to customers as per call complaint booking
Closing as per standard -  Done.
AOI-apology missing</t>
  </si>
  <si>
    <t>Opening &amp; Introduction – Done 
Customer details captured –Done
Customer concern -Customer ask land line details
Resolution shared - Advisor complete probing to customers as per call BSNL Office visit
Closing as per standard -  Done.
AOI-apology missing</t>
  </si>
  <si>
    <t>Opening &amp; Introduction – Done 
Customer details captured –Done
Customer concern -Customer ask plan details
Resolution shared - Advisor complete probing to customers as per call plan details
Closing as per standard -  Done.
AOI-empathy missing</t>
  </si>
  <si>
    <t>Opening &amp; Introduction – Done 
Customer details captured –Done
Customer concern -Customer ask plan details
Resolution shared - Advisor complete probing to customers as per call plan details
Closing as per standard -  Done.
AOI-empathy missing,apology missing</t>
  </si>
  <si>
    <t>Opening &amp; Introduction – Done 
Customer details captured –Done
Customer concern -Customer ask landline details
Resolution shared - Advisor complete probing to customers as per call already complaint booking
Closing as per standard -  Done.
AOI-proper call</t>
  </si>
  <si>
    <t>Opening &amp; Introduction – Done 
Customer details captured –Done
Customer concern -Customer ask landline details
Resolution shared - Advisor complete probing to customers as per call  complaint booking
Closing as per standard -  Done.
AOI-sr number not provide,empathy missing</t>
  </si>
  <si>
    <t>Opening &amp; Introduction – Done 
Customer details captured –Done
Customer concern -Customer ask landline issue
Resolution shared - Advisor complete probing to customers as per call  complaint booking
Closing as per standard -  Done.
AOI-sr number not provide,empathy missing,dead air</t>
  </si>
  <si>
    <t>Customer details captured –Done
Customer concern -Customer ask bill details
Resolution shared - Advisor complete probing to customers as per call  payment pending wait for 24hr
Closing as per standard -  Done.
AOI-empathy missing</t>
  </si>
  <si>
    <t xml:space="preserve">Customer details captured –Done
Customer concern -Customer ask bill details
Resolution shared - Advisor complete probing to customers as per call  payment pending wait for 24hr
Closing as per standard -  Done.
AOI-empathy missing
</t>
  </si>
  <si>
    <t>Customer details captured –Done
Customer concern -Customer ask bill details
Resolution shared - Advisor complete probing to customers as per call bill details
Closing as per standard -  Done.
AOI-empathy missing</t>
  </si>
  <si>
    <t xml:space="preserve">Customer details captured –Done
Customer concern -Customer ask SIM details
Resolution shared - Advisor complete probing to customers as per call 18001801503
Closing as per standard -  Done.
AOI-empathy missing
</t>
  </si>
  <si>
    <t>Customer details captured –Done
Customer concern -Customer ask LANDLINE PLAN details
Resolution shared - Advisor complete probing to customers as per call BSNL OFFICE VISIT
Closing as per standard -  Done.
AOI-empathy missing,correct information not down,opening not done</t>
  </si>
  <si>
    <t xml:space="preserve">Customer details captured –Done
Customer concern -Customer ask LANDLINE PLAN details
Resolution shared - Advisor complete probing to customers as per call BSNL OFFICE VISIT
Closing as per standard -  Done.
AOI-APPLICATION DONE
</t>
  </si>
  <si>
    <t xml:space="preserve">Opening &amp; Introduction – Done 
Customer details captured –Done
Customer concern -Customer ask data issue
Resolution shared - Advisor complete probing to customers as per call plan details
Closing as per standard -  Done.
AOI-empathy missing,
</t>
  </si>
  <si>
    <t xml:space="preserve">Opening &amp; Introduction – Done 
Customer details captured –Done
Customer concern -Customer ask plan details
Resolution shared - Advisor complete probing to customers as per call plan details
Closing as per standard -  Done.
AOI-empathy missing,correct tagging not done
</t>
  </si>
  <si>
    <t>Opening &amp; Introduction – Done 
Customer details captured –Done
Customer concern -Customer ask puk details
Resolution shared - Advisor complete probing to customers as per call puk code provide
Closing as per standard -  Done.
AOI-empathy missing,</t>
  </si>
  <si>
    <t xml:space="preserve">Opening &amp; Introduction – Done 
Customer details captured –Done
Customer concern -Customer ask recharge details
Resolution shared - Advisor complete probing to customers as per call plan147
Closing as per standard -  Done.
AOI-empathy missing,
</t>
  </si>
  <si>
    <t xml:space="preserve">Opening &amp; Introduction – Done 
Customer details captured –Done
Customer concern -Customer ask network issue
Resolution shared - Advisor complete probing to customers as per call setting provide
Closing as per standard -  Done.
AOI-empathy missing,probing not done
</t>
  </si>
  <si>
    <t>Opening &amp; Introduction – Done 
Customer details captured –Done
Customer concern -Customer ask network issue
Resolution shared - Advisor complete probing to customers as per call setting provide
Closing as per standard -  Done.
AOI-did not positive image</t>
  </si>
  <si>
    <t>Opening &amp; Introduction – Done 
Customer details captured –Done
Customer concern -Customer ask landline issue
Resolution shared - Advisor complete probing to customers as per call setting provide
Closing as per standard -  Done.
AOI-empathy misssing</t>
  </si>
  <si>
    <t xml:space="preserve">Opening &amp; Introduction – Done 
Customer details captured –Done
Customer concern -Customer ask plan details
Resolution shared - Advisor complete probing to customers as per call plan198
Closing as per standard -  Done.
AOI-proper call
</t>
  </si>
  <si>
    <t xml:space="preserve">Opening &amp; Introduction – Done 
Customer details captured –Done
Customer concern -Customer ask plan details
Resolution shared - Advisor complete probing to customers as per call plan198
Closing as per standard -  Done.
AOI-empathy missing
</t>
  </si>
  <si>
    <t xml:space="preserve">Opening &amp; Introduction – Done 
Customer details captured –Done
Customer concern -Customer ask plan details
Resolution shared - Advisor complete probing to customers as per call plan details153
Closing as per standard -  Done.
AOI-empathy missing
</t>
  </si>
  <si>
    <t xml:space="preserve">Opening &amp; Introduction – Done 
Customer details captured –Done
Customer concern -Customer ask recharge issue
Resolution shared - Advisor complete probing to customers as per call plan details
Closing as per standard -  Done.
AOI-empathy missing
</t>
  </si>
  <si>
    <t xml:space="preserve">Opening &amp; Introduction – Done 
Customer details captured –Done
Customer concern -Customer ask recharge issue
Resolution shared - Advisor complete probing to customers as per call plan details197
Closing as per standard -  Done.
AOI-empathy missing
</t>
  </si>
  <si>
    <t>Opening &amp; Introduction – Done 
Customer details captured –Done
Customer concern -Customer ask sim details
Resolution shared - Advisor complete probing to customers as per call wait for 24hr
Closing as per standard -  Done.
AOI-empathy missing</t>
  </si>
  <si>
    <t xml:space="preserve">Opening &amp; Introduction – Done 
Customer details captured –Done
Customer concern -Customer ask data issue
Resolution shared - Advisor complete probing to customers as per call apn setting
Closing as per standard -  Done.
AOI-correct taluk not done
</t>
  </si>
  <si>
    <t xml:space="preserve">Opening &amp; Introduction – Done 
Customer details captured –Done
Customer concern -Customer ask network issue
Resolution shared - Advisor complete probing to customers as per call setting provide
Closing as per standard -  Done.
AOI-proper call
</t>
  </si>
  <si>
    <t xml:space="preserve">Opening &amp; Introduction – Done 
Customer details captured –Done
Customer concern -Customer ask recharge issue
Resolution shared - Advisor complete probing to customers as per call recharge request
Closing as per standard -  Done.
AOI-proper call
</t>
  </si>
  <si>
    <t xml:space="preserve">Opening &amp; Introduction – Done 
Customer details captured –Done
Customer concern -Customer ask sms issue
Resolution shared - Advisor complete probing to customers as per call other app check
Closing as per standard -  Done.
AOI-empathy missing
</t>
  </si>
  <si>
    <t xml:space="preserve">Opening &amp; Introduction – Done 
Customer details captured –Done
Customer concern -Customer ask sms issue
Resolution shared - Advisor complete probing to customers as per call setting 
Closing as per standard -  Done.
AOI-empathy missing
</t>
  </si>
  <si>
    <t>Opening &amp; Introduction – Done 
Customer details captured –Done
Customer concern -Customer ask landline issue
Resolution shared - Advisor complete probing to customers as per call already conplaint booking
Closing as per standard -  Done.
AOI-empathy missing</t>
  </si>
  <si>
    <t>Opening &amp; Introduction – Done 
Customer details captured –Done
Customer concern -Customer ask landline bill details
Resolution shared - Advisor complete probing to customers as per call amount not credited
Closing as per standard -  Done.
AOI-empathy missing</t>
  </si>
  <si>
    <t xml:space="preserve">Opening &amp; Introduction – Done 
Customer details captured –Done
Customer concern -Customer ask landline issue
Resolution shared - Advisor complete probing to customers as per call apllication down
Closing as per standard -  Done.
AOI-empathy missing
</t>
  </si>
  <si>
    <t xml:space="preserve">Opening &amp; Introduction – Done 
Customer details captured –Done
Customer concern -Customer ask landline issue
Resolution shared - Advisor complete probing to customers as per call apllication down
Closing as per standard -  Done.
AOI-empathy missing
</t>
  </si>
  <si>
    <t>Opening &amp; Introduction – Done 
Customer details captured –Done
Customer concern -Customer ask landline issue
Resolution shared - Advisor complete probing to customers as per call complaint booking
Closing as per standard -  Done.
AOI-empathy missing</t>
  </si>
  <si>
    <t xml:space="preserve">Opening &amp; Introduction – Done 
Customer details captured –Done
Customer concern -Customer ask landline issue
Resolution shared - Advisor complete probing to customers as per call complaint booking
Closing as per standard -  Done.
AOI-sr number not provide
</t>
  </si>
  <si>
    <t>Opening &amp; Introduction – Done 
Customer details captured –Done
Customer concern -Customer ask landline issue
Resolution shared - Advisor complete probing to customers as per call complaint booking
Closing as per standard -  Done.
AOI-proper call</t>
  </si>
  <si>
    <t xml:space="preserve">Opening &amp; Introduction – Done 
Customer details captured –Done
Customer concern -Customer ask landline issue
Resolution shared - Advisor complete probing to customers as per call complaint booking
Closing as per standard -  Done.
AOI-empathy misssing,
  </t>
  </si>
  <si>
    <t>Opening &amp; Introduction – Done 
Customer details captured –Done
Customer concern -Customer ask landline issue
Resolution shared - Advisor complete probing to customers as per call already complaint booking
Closing as per standard -  Done.
AOI-empathy misssing</t>
  </si>
  <si>
    <t xml:space="preserve">Opening &amp; Introduction – Done 
Customer details captured –Done
Customer concern -Customer ask landline issue
Resolution shared - Advisor complete probing to customers as per call setting provied
Closing as per standard -  Done.
AOI-empathy misssing,apology missing
</t>
  </si>
  <si>
    <t xml:space="preserve">Opening &amp; Introduction – Done 
Customer details captured –Done
Customer concern -Customer ask landline issue
Resolution shared - Advisor complete probing to customers as per call already complaint booking
Closing as per standard -  Done.
AOI-empathy misssing,apology missing
</t>
  </si>
  <si>
    <t xml:space="preserve">Opening &amp; Introduction – Done 
Customer details captured –Done
Customer concern -Customer ask landline issue
Resolution shared - Advisor complete probing to customers as per call complaint booking
Closing as per standard -  Done.
AOI-empathy misssing
</t>
  </si>
  <si>
    <t xml:space="preserve">Abitha Sureshkumar </t>
  </si>
  <si>
    <t xml:space="preserve">Selvaraj Nesamani </t>
  </si>
  <si>
    <t>Abdulkalam Nisja Mudeen</t>
  </si>
  <si>
    <t>Monisha Devi Murugan</t>
  </si>
  <si>
    <t xml:space="preserve">Abirami Ramaswami </t>
  </si>
  <si>
    <t>Anjana Satheesh S B</t>
  </si>
  <si>
    <t>Nadheesha C</t>
  </si>
  <si>
    <t>Vasanth V S</t>
  </si>
  <si>
    <t>Ashik Hussain  S</t>
  </si>
  <si>
    <t>Jerin J</t>
  </si>
  <si>
    <t>Abirenya Ajay A</t>
  </si>
  <si>
    <t>Jaspher Christo C</t>
  </si>
  <si>
    <t xml:space="preserve"> Babithra R</t>
  </si>
  <si>
    <t xml:space="preserve"> Anisha Gnanaseelan</t>
  </si>
  <si>
    <t>Anju Nair V S</t>
  </si>
  <si>
    <t>Libin Paulraj</t>
  </si>
  <si>
    <t>Ponraj S</t>
  </si>
  <si>
    <t>Rejith R R</t>
  </si>
  <si>
    <t>Michel dhas</t>
  </si>
  <si>
    <t>Simeon R J</t>
  </si>
  <si>
    <t>Abipriya Radhakrishnan  Sreekala</t>
  </si>
  <si>
    <t>Saha Nurcy J</t>
  </si>
  <si>
    <t>Benisha M</t>
  </si>
  <si>
    <t>Benish P V</t>
  </si>
  <si>
    <t>David Raj Mahadevan Lekshmi</t>
  </si>
  <si>
    <t>Benil S</t>
  </si>
  <si>
    <t>Saran S</t>
  </si>
  <si>
    <t xml:space="preserve">Female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</si>
</sst>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5"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9"/>
      <color theme="1"/>
      <name val="Arial"/>
      <family val="2"/>
    </font>
    <font>
      <sz val="11"/>
      <color indexed="8"/>
      <name val="Calibri"/>
      <family val="2"/>
    </font>
    <font>
      <b/>
      <sz val="20"/>
      <color theme="1"/>
      <name val="Arial"/>
      <family val="2"/>
    </font>
    <font>
      <i/>
      <sz val="25"/>
      <color theme="1"/>
      <name val="Aptos Narrow"/>
      <family val="2"/>
      <scheme val="minor"/>
    </font>
    <font>
      <b/>
      <i/>
      <sz val="11"/>
      <color theme="1"/>
      <name val="Aptos Narrow"/>
      <family val="2"/>
      <scheme val="minor"/>
    </font>
    <font>
      <i/>
      <sz val="11"/>
      <color theme="1"/>
      <name val="Aptos Narrow"/>
      <family val="2"/>
      <scheme val="minor"/>
    </font>
    <font>
      <i/>
      <sz val="11"/>
      <color theme="0"/>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5" tint="0.39991454817346722"/>
        <bgColor indexed="64"/>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thin">
        <color indexed="64"/>
      </bottom>
      <diagonal/>
    </border>
    <border>
      <left/>
      <right/>
      <top/>
      <bottom style="thin">
        <color indexed="64"/>
      </bottom>
      <diagonal/>
    </border>
    <border>
      <left/>
      <right style="medium">
        <color auto="1"/>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7">
    <xf numFmtId="0" fontId="0" fillId="0" borderId="0" xfId="0"/>
    <xf numFmtId="0" fontId="0" fillId="0" borderId="0" xfId="0" applyAlignment="1">
      <alignment wrapText="1"/>
    </xf>
    <xf numFmtId="14" fontId="0" fillId="0" borderId="0" xfId="0" applyNumberFormat="1"/>
    <xf numFmtId="0" fontId="17" fillId="33" borderId="0" xfId="0" applyFont="1" applyFill="1"/>
    <xf numFmtId="0" fontId="0" fillId="0" borderId="10" xfId="0" applyBorder="1"/>
    <xf numFmtId="0" fontId="16" fillId="0" borderId="10" xfId="0" applyFont="1" applyBorder="1"/>
    <xf numFmtId="0" fontId="16" fillId="0" borderId="11" xfId="0" applyFont="1" applyBorder="1"/>
    <xf numFmtId="0" fontId="18" fillId="34" borderId="10" xfId="0" applyFont="1" applyFill="1" applyBorder="1" applyAlignment="1">
      <alignment horizontal="center" vertical="center"/>
    </xf>
    <xf numFmtId="164" fontId="18" fillId="34" borderId="10" xfId="0" applyNumberFormat="1" applyFont="1" applyFill="1" applyBorder="1" applyAlignment="1">
      <alignment horizontal="center" vertical="center"/>
    </xf>
    <xf numFmtId="0" fontId="0" fillId="0" borderId="10" xfId="0" applyBorder="1" applyAlignment="1">
      <alignment horizontal="center"/>
    </xf>
    <xf numFmtId="0" fontId="0" fillId="33" borderId="10" xfId="0" applyFill="1" applyBorder="1" applyAlignment="1">
      <alignment horizontal="center"/>
    </xf>
    <xf numFmtId="1" fontId="0" fillId="33" borderId="10" xfId="0" applyNumberFormat="1" applyFill="1" applyBorder="1" applyAlignment="1">
      <alignment horizontal="center"/>
    </xf>
    <xf numFmtId="9" fontId="0" fillId="0" borderId="10" xfId="1" applyFont="1" applyBorder="1" applyAlignment="1">
      <alignment horizontal="center"/>
    </xf>
    <xf numFmtId="0" fontId="1" fillId="0" borderId="10" xfId="0" applyFont="1" applyBorder="1" applyAlignment="1">
      <alignment horizontal="center"/>
    </xf>
    <xf numFmtId="0" fontId="1" fillId="0" borderId="10" xfId="0" applyFont="1" applyBorder="1" applyAlignment="1" applyProtection="1">
      <alignment horizontal="center"/>
      <protection locked="0"/>
    </xf>
    <xf numFmtId="0" fontId="0" fillId="0" borderId="12" xfId="0" applyBorder="1" applyAlignment="1">
      <alignment horizontal="center"/>
    </xf>
    <xf numFmtId="0" fontId="19" fillId="0" borderId="10" xfId="0" applyFont="1" applyBorder="1" applyAlignment="1">
      <alignment horizontal="center"/>
    </xf>
    <xf numFmtId="15" fontId="19" fillId="0" borderId="10" xfId="0" applyNumberFormat="1" applyFont="1" applyBorder="1" applyAlignment="1">
      <alignment horizontal="center"/>
    </xf>
    <xf numFmtId="0" fontId="19" fillId="0" borderId="10" xfId="0" applyFont="1" applyBorder="1" applyAlignment="1">
      <alignment horizontal="center" vertical="center"/>
    </xf>
    <xf numFmtId="0" fontId="16" fillId="0" borderId="10" xfId="0" applyFont="1" applyBorder="1" applyAlignment="1">
      <alignment horizontal="center"/>
    </xf>
    <xf numFmtId="0" fontId="0" fillId="0" borderId="10" xfId="0" applyBorder="1" applyProtection="1">
      <protection locked="0"/>
    </xf>
    <xf numFmtId="164" fontId="16" fillId="0" borderId="10" xfId="1" applyNumberFormat="1" applyFont="1" applyBorder="1" applyAlignment="1">
      <alignment horizontal="center"/>
    </xf>
    <xf numFmtId="0" fontId="1" fillId="0" borderId="10" xfId="0" applyFont="1" applyBorder="1"/>
    <xf numFmtId="0" fontId="1" fillId="0" borderId="10" xfId="0" applyFont="1" applyBorder="1" applyProtection="1">
      <protection locked="0"/>
    </xf>
    <xf numFmtId="0" fontId="16" fillId="0" borderId="10" xfId="0" applyFont="1" applyBorder="1" applyAlignment="1">
      <alignment horizontal="center" vertical="center"/>
    </xf>
    <xf numFmtId="0" fontId="22" fillId="0" borderId="10" xfId="0" applyFont="1" applyBorder="1" applyAlignment="1">
      <alignment horizontal="center" vertical="center"/>
    </xf>
    <xf numFmtId="164" fontId="22" fillId="0" borderId="10" xfId="0" applyNumberFormat="1" applyFont="1" applyBorder="1" applyAlignment="1">
      <alignment horizontal="center" vertical="center"/>
    </xf>
    <xf numFmtId="0" fontId="22" fillId="0" borderId="10" xfId="0" applyFont="1" applyBorder="1" applyAlignment="1">
      <alignment horizontal="center"/>
    </xf>
    <xf numFmtId="15" fontId="0" fillId="0" borderId="10" xfId="0" applyNumberFormat="1" applyBorder="1"/>
    <xf numFmtId="0" fontId="23" fillId="0" borderId="10" xfId="0" applyFont="1" applyBorder="1" applyAlignment="1">
      <alignment horizontal="center" vertical="center"/>
    </xf>
    <xf numFmtId="1" fontId="23" fillId="0" borderId="10" xfId="1" applyNumberFormat="1" applyFont="1" applyBorder="1" applyAlignment="1">
      <alignment horizontal="center"/>
    </xf>
    <xf numFmtId="164" fontId="22" fillId="0" borderId="10" xfId="1" applyNumberFormat="1" applyFont="1" applyBorder="1" applyAlignment="1">
      <alignment horizontal="center"/>
    </xf>
    <xf numFmtId="15" fontId="0" fillId="0" borderId="0" xfId="0" applyNumberFormat="1"/>
    <xf numFmtId="9" fontId="0" fillId="0" borderId="10" xfId="1" applyFont="1" applyBorder="1"/>
    <xf numFmtId="1" fontId="16" fillId="0" borderId="10" xfId="0" applyNumberFormat="1" applyFont="1" applyBorder="1"/>
    <xf numFmtId="14" fontId="0" fillId="0" borderId="10" xfId="0" applyNumberFormat="1" applyBorder="1"/>
    <xf numFmtId="15" fontId="24" fillId="0" borderId="0" xfId="0" applyNumberFormat="1" applyFont="1"/>
    <xf numFmtId="2" fontId="0" fillId="0" borderId="11" xfId="0" applyNumberFormat="1" applyBorder="1"/>
    <xf numFmtId="0" fontId="0" fillId="33" borderId="0" xfId="0" applyFill="1"/>
    <xf numFmtId="0" fontId="0" fillId="0" borderId="11" xfId="0" applyBorder="1"/>
    <xf numFmtId="0" fontId="20" fillId="35" borderId="13" xfId="0" applyFont="1" applyFill="1" applyBorder="1" applyAlignment="1">
      <alignment horizontal="center" vertical="center"/>
    </xf>
    <xf numFmtId="0" fontId="0" fillId="34" borderId="13" xfId="0" applyFill="1" applyBorder="1" applyAlignment="1">
      <alignment horizontal="center"/>
    </xf>
    <xf numFmtId="0" fontId="0" fillId="33" borderId="14" xfId="0" applyFill="1" applyBorder="1" applyAlignment="1">
      <alignment horizontal="center"/>
    </xf>
    <xf numFmtId="0" fontId="0" fillId="33" borderId="15" xfId="0" applyFill="1" applyBorder="1" applyAlignment="1">
      <alignment horizontal="center"/>
    </xf>
    <xf numFmtId="0" fontId="16" fillId="36" borderId="13" xfId="0" applyFont="1" applyFill="1" applyBorder="1" applyAlignment="1">
      <alignment horizontal="center"/>
    </xf>
    <xf numFmtId="1" fontId="21" fillId="36" borderId="13" xfId="0" applyNumberFormat="1" applyFont="1" applyFill="1" applyBorder="1" applyAlignment="1">
      <alignment horizontal="center" vertical="center"/>
    </xf>
    <xf numFmtId="1" fontId="21" fillId="36" borderId="14" xfId="0" applyNumberFormat="1" applyFont="1" applyFill="1" applyBorder="1" applyAlignment="1">
      <alignment horizontal="center" vertical="center"/>
    </xf>
    <xf numFmtId="2" fontId="21" fillId="36" borderId="13" xfId="1" applyNumberFormat="1" applyFont="1" applyFill="1" applyBorder="1" applyAlignment="1">
      <alignment horizontal="center" vertical="center"/>
    </xf>
    <xf numFmtId="2" fontId="21" fillId="36" borderId="14" xfId="1" applyNumberFormat="1" applyFont="1" applyFill="1" applyBorder="1" applyAlignment="1">
      <alignment horizontal="center" vertical="center"/>
    </xf>
    <xf numFmtId="0" fontId="0" fillId="34" borderId="19" xfId="0" applyFill="1" applyBorder="1" applyAlignment="1">
      <alignment horizontal="center"/>
    </xf>
    <xf numFmtId="0" fontId="0" fillId="34" borderId="20" xfId="0" applyFill="1" applyBorder="1" applyAlignment="1">
      <alignment horizontal="center"/>
    </xf>
    <xf numFmtId="0" fontId="0" fillId="34" borderId="21" xfId="0" applyFill="1" applyBorder="1" applyAlignment="1">
      <alignment horizontal="center"/>
    </xf>
    <xf numFmtId="0" fontId="16" fillId="36" borderId="19" xfId="0" applyFont="1" applyFill="1" applyBorder="1" applyAlignment="1">
      <alignment horizontal="center"/>
    </xf>
    <xf numFmtId="0" fontId="16" fillId="36" borderId="20" xfId="0" applyFont="1" applyFill="1" applyBorder="1" applyAlignment="1">
      <alignment horizontal="center"/>
    </xf>
    <xf numFmtId="0" fontId="16" fillId="36" borderId="21" xfId="0" applyFont="1" applyFill="1" applyBorder="1" applyAlignment="1">
      <alignment horizontal="center"/>
    </xf>
    <xf numFmtId="165" fontId="21" fillId="36" borderId="22" xfId="1" applyNumberFormat="1" applyFont="1" applyFill="1" applyBorder="1" applyAlignment="1">
      <alignment horizontal="center" vertical="center"/>
    </xf>
    <xf numFmtId="165" fontId="21" fillId="36" borderId="0" xfId="1" applyNumberFormat="1" applyFont="1" applyFill="1" applyBorder="1" applyAlignment="1">
      <alignment horizontal="center" vertical="center"/>
    </xf>
    <xf numFmtId="165" fontId="21" fillId="36" borderId="23" xfId="1" applyNumberFormat="1" applyFont="1" applyFill="1" applyBorder="1" applyAlignment="1">
      <alignment horizontal="center" vertical="center"/>
    </xf>
    <xf numFmtId="165" fontId="21" fillId="36" borderId="24" xfId="1" applyNumberFormat="1" applyFont="1" applyFill="1" applyBorder="1" applyAlignment="1">
      <alignment horizontal="center" vertical="center"/>
    </xf>
    <xf numFmtId="165" fontId="21" fillId="36" borderId="25" xfId="1" applyNumberFormat="1" applyFont="1" applyFill="1" applyBorder="1" applyAlignment="1">
      <alignment horizontal="center" vertical="center"/>
    </xf>
    <xf numFmtId="165" fontId="21" fillId="36" borderId="26" xfId="1" applyNumberFormat="1" applyFont="1" applyFill="1" applyBorder="1" applyAlignment="1">
      <alignment horizontal="center" vertical="center"/>
    </xf>
    <xf numFmtId="164" fontId="21" fillId="36" borderId="16" xfId="0" applyNumberFormat="1" applyFont="1" applyFill="1" applyBorder="1" applyAlignment="1">
      <alignment horizontal="center" vertical="center"/>
    </xf>
    <xf numFmtId="164" fontId="21" fillId="36" borderId="17" xfId="0" applyNumberFormat="1" applyFont="1" applyFill="1" applyBorder="1" applyAlignment="1">
      <alignment horizontal="center" vertical="center"/>
    </xf>
    <xf numFmtId="164" fontId="21" fillId="36" borderId="18" xfId="0" applyNumberFormat="1" applyFont="1" applyFill="1" applyBorder="1" applyAlignment="1">
      <alignment horizontal="center" vertical="center"/>
    </xf>
    <xf numFmtId="164" fontId="21" fillId="36" borderId="22" xfId="0" applyNumberFormat="1" applyFont="1" applyFill="1" applyBorder="1" applyAlignment="1">
      <alignment horizontal="center" vertical="center"/>
    </xf>
    <xf numFmtId="164" fontId="21" fillId="36" borderId="0" xfId="0" applyNumberFormat="1" applyFont="1" applyFill="1" applyAlignment="1">
      <alignment horizontal="center" vertical="center"/>
    </xf>
    <xf numFmtId="164" fontId="21" fillId="36" borderId="23" xfId="0" applyNumberFormat="1" applyFont="1" applyFill="1" applyBorder="1" applyAlignment="1">
      <alignment horizontal="center" vertical="center"/>
    </xf>
    <xf numFmtId="164" fontId="21" fillId="36" borderId="24" xfId="0" applyNumberFormat="1" applyFont="1" applyFill="1" applyBorder="1" applyAlignment="1">
      <alignment horizontal="center" vertical="center"/>
    </xf>
    <xf numFmtId="164" fontId="21" fillId="36" borderId="25" xfId="0" applyNumberFormat="1" applyFont="1" applyFill="1" applyBorder="1" applyAlignment="1">
      <alignment horizontal="center" vertical="center"/>
    </xf>
    <xf numFmtId="164" fontId="21" fillId="36" borderId="26" xfId="0" applyNumberFormat="1" applyFont="1" applyFill="1" applyBorder="1" applyAlignment="1">
      <alignment horizontal="center" vertical="center"/>
    </xf>
    <xf numFmtId="0" fontId="0" fillId="0" borderId="10" xfId="0" applyBorder="1" applyAlignment="1">
      <alignment horizontal="center"/>
    </xf>
    <xf numFmtId="0" fontId="16" fillId="0" borderId="10" xfId="0" applyFont="1" applyBorder="1" applyAlignment="1">
      <alignment horizontal="center"/>
    </xf>
    <xf numFmtId="0" fontId="22" fillId="0" borderId="10" xfId="0" applyFont="1" applyBorder="1" applyAlignment="1">
      <alignment horizontal="center"/>
    </xf>
    <xf numFmtId="0" fontId="22" fillId="0" borderId="27" xfId="0" applyFont="1" applyBorder="1" applyAlignment="1">
      <alignment horizontal="center"/>
    </xf>
    <xf numFmtId="0" fontId="22" fillId="0" borderId="28" xfId="0" applyFont="1" applyBorder="1" applyAlignment="1">
      <alignment horizontal="center"/>
    </xf>
    <xf numFmtId="0" fontId="0" fillId="0" borderId="27" xfId="0" applyBorder="1" applyAlignment="1">
      <alignment horizontal="center"/>
    </xf>
    <xf numFmtId="0" fontId="0" fillId="0" borderId="28" xfId="0" applyBorder="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4">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DASHBOARD!$C$10</c:f>
              <c:strCache>
                <c:ptCount val="1"/>
                <c:pt idx="0">
                  <c:v>MTD Score</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DASHBOARD!$A$11:$A$16</c:f>
              <c:strCache>
                <c:ptCount val="6"/>
                <c:pt idx="0">
                  <c:v>Anusha</c:v>
                </c:pt>
                <c:pt idx="1">
                  <c:v>Saran S</c:v>
                </c:pt>
                <c:pt idx="2">
                  <c:v>Shakeer</c:v>
                </c:pt>
                <c:pt idx="3">
                  <c:v>Adharsh</c:v>
                </c:pt>
                <c:pt idx="4">
                  <c:v>Shiny </c:v>
                </c:pt>
                <c:pt idx="5">
                  <c:v>Amal</c:v>
                </c:pt>
              </c:strCache>
            </c:strRef>
          </c:cat>
          <c:val>
            <c:numRef>
              <c:f>DASHBOARD!$C$11:$C$16</c:f>
              <c:numCache>
                <c:formatCode>0.0</c:formatCode>
                <c:ptCount val="6"/>
                <c:pt idx="0">
                  <c:v>91.333333333333329</c:v>
                </c:pt>
                <c:pt idx="1">
                  <c:v>92.666666666666671</c:v>
                </c:pt>
                <c:pt idx="2">
                  <c:v>92.994974874371863</c:v>
                </c:pt>
                <c:pt idx="3">
                  <c:v>91.839506172839506</c:v>
                </c:pt>
                <c:pt idx="4">
                  <c:v>93.028901734104039</c:v>
                </c:pt>
                <c:pt idx="5">
                  <c:v>94.608695652173907</c:v>
                </c:pt>
              </c:numCache>
            </c:numRef>
          </c:val>
          <c:extLst>
            <c:ext xmlns:c16="http://schemas.microsoft.com/office/drawing/2014/chart" uri="{C3380CC4-5D6E-409C-BE32-E72D297353CC}">
              <c16:uniqueId val="{00000001-28DE-448D-BE70-72A09929F081}"/>
            </c:ext>
          </c:extLst>
        </c:ser>
        <c:dLbls>
          <c:dLblPos val="outEnd"/>
          <c:showLegendKey val="0"/>
          <c:showVal val="1"/>
          <c:showCatName val="0"/>
          <c:showSerName val="0"/>
          <c:showPercent val="0"/>
          <c:showBubbleSize val="0"/>
        </c:dLbls>
        <c:gapWidth val="444"/>
        <c:overlap val="-90"/>
        <c:axId val="1953149183"/>
        <c:axId val="1953152063"/>
        <c:extLst>
          <c:ext xmlns:c15="http://schemas.microsoft.com/office/drawing/2012/chart" uri="{02D57815-91ED-43cb-92C2-25804820EDAC}">
            <c15:filteredBarSeries>
              <c15:ser>
                <c:idx val="0"/>
                <c:order val="0"/>
                <c:tx>
                  <c:strRef>
                    <c:extLst>
                      <c:ext uri="{02D57815-91ED-43cb-92C2-25804820EDAC}">
                        <c15:formulaRef>
                          <c15:sqref>DASHBOARD!$B$10</c15:sqref>
                        </c15:formulaRef>
                      </c:ext>
                    </c:extLst>
                    <c:strCache>
                      <c:ptCount val="1"/>
                      <c:pt idx="0">
                        <c:v>Count</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strRef>
                    <c:extLst>
                      <c:ext uri="{02D57815-91ED-43cb-92C2-25804820EDAC}">
                        <c15:formulaRef>
                          <c15:sqref>DASHBOARD!$A$11:$A$16</c15:sqref>
                        </c15:formulaRef>
                      </c:ext>
                    </c:extLst>
                    <c:strCache>
                      <c:ptCount val="6"/>
                      <c:pt idx="0">
                        <c:v>Anusha</c:v>
                      </c:pt>
                      <c:pt idx="1">
                        <c:v>Saran S</c:v>
                      </c:pt>
                      <c:pt idx="2">
                        <c:v>Shakeer</c:v>
                      </c:pt>
                      <c:pt idx="3">
                        <c:v>Adharsh</c:v>
                      </c:pt>
                      <c:pt idx="4">
                        <c:v>Shiny </c:v>
                      </c:pt>
                      <c:pt idx="5">
                        <c:v>Amal</c:v>
                      </c:pt>
                    </c:strCache>
                  </c:strRef>
                </c:cat>
                <c:val>
                  <c:numRef>
                    <c:extLst>
                      <c:ext uri="{02D57815-91ED-43cb-92C2-25804820EDAC}">
                        <c15:formulaRef>
                          <c15:sqref>DASHBOARD!$B$11:$B$16</c15:sqref>
                        </c15:formulaRef>
                      </c:ext>
                    </c:extLst>
                    <c:numCache>
                      <c:formatCode>General</c:formatCode>
                      <c:ptCount val="6"/>
                      <c:pt idx="0">
                        <c:v>3</c:v>
                      </c:pt>
                      <c:pt idx="1">
                        <c:v>204</c:v>
                      </c:pt>
                      <c:pt idx="2">
                        <c:v>199</c:v>
                      </c:pt>
                      <c:pt idx="3">
                        <c:v>162</c:v>
                      </c:pt>
                      <c:pt idx="4">
                        <c:v>173</c:v>
                      </c:pt>
                      <c:pt idx="5">
                        <c:v>46</c:v>
                      </c:pt>
                    </c:numCache>
                  </c:numRef>
                </c:val>
                <c:extLst>
                  <c:ext xmlns:c16="http://schemas.microsoft.com/office/drawing/2014/chart" uri="{C3380CC4-5D6E-409C-BE32-E72D297353CC}">
                    <c16:uniqueId val="{00000000-28DE-448D-BE70-72A09929F081}"/>
                  </c:ext>
                </c:extLst>
              </c15:ser>
            </c15:filteredBarSeries>
          </c:ext>
        </c:extLst>
      </c:barChart>
      <c:catAx>
        <c:axId val="19531491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953152063"/>
        <c:crosses val="autoZero"/>
        <c:auto val="1"/>
        <c:lblAlgn val="ctr"/>
        <c:lblOffset val="100"/>
        <c:noMultiLvlLbl val="0"/>
      </c:catAx>
      <c:valAx>
        <c:axId val="1953152063"/>
        <c:scaling>
          <c:orientation val="minMax"/>
        </c:scaling>
        <c:delete val="1"/>
        <c:axPos val="l"/>
        <c:numFmt formatCode="0.0" sourceLinked="1"/>
        <c:majorTickMark val="none"/>
        <c:minorTickMark val="none"/>
        <c:tickLblPos val="nextTo"/>
        <c:crossAx val="195314918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DASHBOARD!$C$18</c:f>
              <c:strCache>
                <c:ptCount val="1"/>
                <c:pt idx="0">
                  <c:v>FTD Score</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DASHBOARD!$A$19:$A$23</c:f>
              <c:numCache>
                <c:formatCode>d\-mmm\-yy</c:formatCode>
                <c:ptCount val="5"/>
                <c:pt idx="0">
                  <c:v>45928</c:v>
                </c:pt>
                <c:pt idx="1">
                  <c:v>45927</c:v>
                </c:pt>
                <c:pt idx="2">
                  <c:v>45926</c:v>
                </c:pt>
                <c:pt idx="3">
                  <c:v>45925</c:v>
                </c:pt>
                <c:pt idx="4">
                  <c:v>45924</c:v>
                </c:pt>
              </c:numCache>
            </c:numRef>
          </c:cat>
          <c:val>
            <c:numRef>
              <c:f>DASHBOARD!$C$19:$C$23</c:f>
              <c:numCache>
                <c:formatCode>0</c:formatCode>
                <c:ptCount val="5"/>
                <c:pt idx="0">
                  <c:v>95.705882352941174</c:v>
                </c:pt>
                <c:pt idx="1">
                  <c:v>94.25</c:v>
                </c:pt>
                <c:pt idx="2">
                  <c:v>92.10526315789474</c:v>
                </c:pt>
                <c:pt idx="3">
                  <c:v>91.9</c:v>
                </c:pt>
                <c:pt idx="4">
                  <c:v>90.333333333333329</c:v>
                </c:pt>
              </c:numCache>
            </c:numRef>
          </c:val>
          <c:extLst>
            <c:ext xmlns:c16="http://schemas.microsoft.com/office/drawing/2014/chart" uri="{C3380CC4-5D6E-409C-BE32-E72D297353CC}">
              <c16:uniqueId val="{00000000-727F-4B5D-9A6F-F96DD875290B}"/>
            </c:ext>
          </c:extLst>
        </c:ser>
        <c:dLbls>
          <c:dLblPos val="outEnd"/>
          <c:showLegendKey val="0"/>
          <c:showVal val="1"/>
          <c:showCatName val="0"/>
          <c:showSerName val="0"/>
          <c:showPercent val="0"/>
          <c:showBubbleSize val="0"/>
        </c:dLbls>
        <c:gapWidth val="444"/>
        <c:overlap val="-90"/>
        <c:axId val="535440463"/>
        <c:axId val="535437583"/>
      </c:barChart>
      <c:dateAx>
        <c:axId val="535440463"/>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35437583"/>
        <c:crosses val="autoZero"/>
        <c:auto val="1"/>
        <c:lblOffset val="100"/>
        <c:baseTimeUnit val="days"/>
      </c:dateAx>
      <c:valAx>
        <c:axId val="535437583"/>
        <c:scaling>
          <c:orientation val="minMax"/>
        </c:scaling>
        <c:delete val="1"/>
        <c:axPos val="l"/>
        <c:numFmt formatCode="0" sourceLinked="1"/>
        <c:majorTickMark val="none"/>
        <c:minorTickMark val="none"/>
        <c:tickLblPos val="nextTo"/>
        <c:crossAx val="5354404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0</xdr:colOff>
      <xdr:row>37</xdr:row>
      <xdr:rowOff>0</xdr:rowOff>
    </xdr:from>
    <xdr:ext cx="914400" cy="228600"/>
    <xdr:pic>
      <xdr:nvPicPr>
        <xdr:cNvPr id="2" name="Picture 113" hidden="1">
          <a:extLst>
            <a:ext uri="{FF2B5EF4-FFF2-40B4-BE49-F238E27FC236}">
              <a16:creationId xmlns:a16="http://schemas.microsoft.com/office/drawing/2014/main" id="{144F6086-A9BE-4665-AD45-BAC0AD70184F}"/>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635000" y="7067550"/>
          <a:ext cx="914400" cy="228600"/>
        </a:xfrm>
        <a:prstGeom prst="rect">
          <a:avLst/>
        </a:prstGeom>
        <a:noFill/>
        <a:ln w="9525">
          <a:miter lim="800000"/>
          <a:headEnd/>
          <a:tailEnd/>
        </a:ln>
      </xdr:spPr>
    </xdr:pic>
    <xdr:clientData/>
  </xdr:oneCellAnchor>
  <xdr:oneCellAnchor>
    <xdr:from>
      <xdr:col>1</xdr:col>
      <xdr:colOff>0</xdr:colOff>
      <xdr:row>38</xdr:row>
      <xdr:rowOff>0</xdr:rowOff>
    </xdr:from>
    <xdr:ext cx="914400" cy="228600"/>
    <xdr:pic>
      <xdr:nvPicPr>
        <xdr:cNvPr id="3" name="Picture 113" hidden="1">
          <a:extLst>
            <a:ext uri="{FF2B5EF4-FFF2-40B4-BE49-F238E27FC236}">
              <a16:creationId xmlns:a16="http://schemas.microsoft.com/office/drawing/2014/main" id="{5A2D6327-A522-4C02-A416-B831956D03D9}"/>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635000" y="7245350"/>
          <a:ext cx="914400" cy="228600"/>
        </a:xfrm>
        <a:prstGeom prst="rect">
          <a:avLst/>
        </a:prstGeom>
        <a:noFill/>
        <a:ln w="9525">
          <a:miter lim="800000"/>
          <a:headEnd/>
          <a:tailEnd/>
        </a:ln>
      </xdr:spPr>
    </xdr:pic>
    <xdr:clientData/>
  </xdr:oneCellAnchor>
</xdr:wsDr>
</file>

<file path=xl/drawings/drawing2.xml><?xml version="1.0" encoding="utf-8"?>
<xdr:wsDr xmlns:xdr="http://schemas.openxmlformats.org/drawingml/2006/spreadsheetDrawing" xmlns:a="http://schemas.openxmlformats.org/drawingml/2006/main">
  <xdr:twoCellAnchor>
    <xdr:from>
      <xdr:col>5</xdr:col>
      <xdr:colOff>384174</xdr:colOff>
      <xdr:row>16</xdr:row>
      <xdr:rowOff>12700</xdr:rowOff>
    </xdr:from>
    <xdr:to>
      <xdr:col>14</xdr:col>
      <xdr:colOff>107949</xdr:colOff>
      <xdr:row>24</xdr:row>
      <xdr:rowOff>53974</xdr:rowOff>
    </xdr:to>
    <xdr:graphicFrame macro="">
      <xdr:nvGraphicFramePr>
        <xdr:cNvPr id="4" name="Chart 3">
          <a:extLst>
            <a:ext uri="{FF2B5EF4-FFF2-40B4-BE49-F238E27FC236}">
              <a16:creationId xmlns:a16="http://schemas.microsoft.com/office/drawing/2014/main" id="{1397F923-E56E-5945-B0BF-B842CEB9CF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374650</xdr:colOff>
      <xdr:row>8</xdr:row>
      <xdr:rowOff>174625</xdr:rowOff>
    </xdr:from>
    <xdr:to>
      <xdr:col>14</xdr:col>
      <xdr:colOff>101600</xdr:colOff>
      <xdr:row>15</xdr:row>
      <xdr:rowOff>165100</xdr:rowOff>
    </xdr:to>
    <xdr:graphicFrame macro="">
      <xdr:nvGraphicFramePr>
        <xdr:cNvPr id="6" name="Chart 5">
          <a:extLst>
            <a:ext uri="{FF2B5EF4-FFF2-40B4-BE49-F238E27FC236}">
              <a16:creationId xmlns:a16="http://schemas.microsoft.com/office/drawing/2014/main" id="{03F4D35F-4394-5C42-169A-6D1AED325E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827C4-2496-42AD-8069-CED3FA1C94B3}">
  <dimension ref="A1:CL823"/>
  <sheetViews>
    <sheetView topLeftCell="BK2" workbookViewId="0">
      <selection activeCell="CA11" sqref="CA11"/>
    </sheetView>
  </sheetViews>
  <sheetFormatPr defaultRowHeight="15" customHeight="1" x14ac:dyDescent="0.35"/>
  <cols>
    <col min="1" max="1" width="17.7265625" bestFit="1" customWidth="1"/>
    <col min="3" max="3" width="9.08984375" bestFit="1" customWidth="1"/>
    <col min="5" max="5" width="10.08984375" bestFit="1" customWidth="1"/>
    <col min="6" max="6" width="7.81640625" bestFit="1" customWidth="1"/>
    <col min="7" max="7" width="10.08984375" bestFit="1" customWidth="1"/>
    <col min="79" max="79" width="15.08984375" bestFit="1" customWidth="1"/>
    <col min="80" max="80" width="10.08984375" bestFit="1" customWidth="1"/>
  </cols>
  <sheetData>
    <row r="1" spans="1:90" ht="15" hidden="1" customHeight="1" x14ac:dyDescent="0.35">
      <c r="AW1" s="3">
        <v>6</v>
      </c>
      <c r="AX1" s="3">
        <v>4</v>
      </c>
      <c r="AY1" s="3">
        <v>4</v>
      </c>
      <c r="AZ1" s="3">
        <v>2</v>
      </c>
      <c r="BA1" s="3">
        <v>4</v>
      </c>
      <c r="BB1" s="3">
        <v>4</v>
      </c>
      <c r="BC1" s="3">
        <v>4</v>
      </c>
      <c r="BD1" s="3">
        <v>2</v>
      </c>
      <c r="BE1" s="3">
        <v>4</v>
      </c>
      <c r="BF1" s="3">
        <v>2</v>
      </c>
      <c r="BG1" s="3">
        <v>4</v>
      </c>
      <c r="BH1" s="3">
        <v>4</v>
      </c>
      <c r="BI1" s="3">
        <v>4</v>
      </c>
      <c r="BJ1" s="3">
        <v>2</v>
      </c>
      <c r="BK1" s="3">
        <v>4</v>
      </c>
      <c r="BL1" s="3">
        <v>2</v>
      </c>
      <c r="BM1" s="3">
        <v>4</v>
      </c>
      <c r="BN1" s="3">
        <v>4</v>
      </c>
      <c r="BO1" s="3">
        <v>4</v>
      </c>
      <c r="BP1" s="3">
        <v>4</v>
      </c>
      <c r="BQ1" s="3">
        <v>6</v>
      </c>
      <c r="BR1" s="3">
        <v>4</v>
      </c>
      <c r="BS1" s="3">
        <v>4</v>
      </c>
      <c r="BT1" s="3">
        <v>4</v>
      </c>
      <c r="BU1" s="3">
        <v>4</v>
      </c>
      <c r="BV1" s="3"/>
      <c r="BW1" s="3">
        <v>6</v>
      </c>
      <c r="BX1" s="38"/>
      <c r="BY1" s="38"/>
      <c r="BZ1" s="39">
        <f>SUM(AW1:BY1)</f>
        <v>100</v>
      </c>
    </row>
    <row r="2" spans="1:90" ht="15" customHeight="1" x14ac:dyDescent="0.35">
      <c r="A2" t="s">
        <v>0</v>
      </c>
      <c r="B2" t="s">
        <v>1</v>
      </c>
      <c r="C2" t="s">
        <v>2</v>
      </c>
      <c r="D2" t="s">
        <v>3</v>
      </c>
      <c r="E2" t="s">
        <v>4</v>
      </c>
      <c r="F2" t="s">
        <v>5</v>
      </c>
      <c r="G2" t="s">
        <v>6</v>
      </c>
      <c r="H2" t="s">
        <v>7</v>
      </c>
      <c r="I2" t="s">
        <v>8</v>
      </c>
      <c r="J2" t="s">
        <v>9</v>
      </c>
      <c r="K2" t="s">
        <v>10</v>
      </c>
      <c r="L2" t="s">
        <v>11</v>
      </c>
      <c r="M2" t="s">
        <v>12</v>
      </c>
      <c r="N2" t="s">
        <v>13</v>
      </c>
      <c r="O2" t="s">
        <v>14</v>
      </c>
      <c r="P2" t="s">
        <v>15</v>
      </c>
      <c r="Q2" t="s">
        <v>16</v>
      </c>
      <c r="R2" t="s">
        <v>17</v>
      </c>
      <c r="S2" t="s">
        <v>18</v>
      </c>
      <c r="T2" t="s">
        <v>19</v>
      </c>
      <c r="U2" t="s">
        <v>20</v>
      </c>
      <c r="V2" t="s">
        <v>21</v>
      </c>
      <c r="W2" t="s">
        <v>22</v>
      </c>
      <c r="X2" t="s">
        <v>23</v>
      </c>
      <c r="Y2" t="s">
        <v>24</v>
      </c>
      <c r="Z2" t="s">
        <v>25</v>
      </c>
      <c r="AA2" t="s">
        <v>26</v>
      </c>
      <c r="AB2" t="s">
        <v>27</v>
      </c>
      <c r="AC2" t="s">
        <v>28</v>
      </c>
      <c r="AD2" t="s">
        <v>29</v>
      </c>
      <c r="AE2" t="s">
        <v>30</v>
      </c>
      <c r="AF2" t="s">
        <v>31</v>
      </c>
      <c r="AG2" t="s">
        <v>32</v>
      </c>
      <c r="AH2" t="s">
        <v>33</v>
      </c>
      <c r="AI2" t="s">
        <v>34</v>
      </c>
      <c r="AJ2" t="s">
        <v>35</v>
      </c>
      <c r="AK2" t="s">
        <v>36</v>
      </c>
      <c r="AL2" t="s">
        <v>37</v>
      </c>
      <c r="AM2" t="s">
        <v>38</v>
      </c>
      <c r="AN2" t="s">
        <v>39</v>
      </c>
      <c r="AO2" t="s">
        <v>40</v>
      </c>
      <c r="AP2" t="s">
        <v>41</v>
      </c>
      <c r="AQ2" t="s">
        <v>42</v>
      </c>
      <c r="AR2" t="s">
        <v>43</v>
      </c>
      <c r="AS2" t="s">
        <v>44</v>
      </c>
      <c r="AT2" t="s">
        <v>45</v>
      </c>
      <c r="AW2" s="5" t="s">
        <v>12</v>
      </c>
      <c r="AX2" s="5" t="s">
        <v>13</v>
      </c>
      <c r="AY2" s="5" t="s">
        <v>14</v>
      </c>
      <c r="AZ2" s="5" t="s">
        <v>15</v>
      </c>
      <c r="BA2" s="5" t="s">
        <v>16</v>
      </c>
      <c r="BB2" s="5" t="s">
        <v>17</v>
      </c>
      <c r="BC2" s="5" t="s">
        <v>18</v>
      </c>
      <c r="BD2" s="5" t="s">
        <v>19</v>
      </c>
      <c r="BE2" s="5" t="s">
        <v>20</v>
      </c>
      <c r="BF2" s="5" t="s">
        <v>21</v>
      </c>
      <c r="BG2" s="5" t="s">
        <v>22</v>
      </c>
      <c r="BH2" s="5" t="s">
        <v>23</v>
      </c>
      <c r="BI2" s="5" t="s">
        <v>24</v>
      </c>
      <c r="BJ2" s="5" t="s">
        <v>25</v>
      </c>
      <c r="BK2" s="5" t="s">
        <v>26</v>
      </c>
      <c r="BL2" s="5" t="s">
        <v>27</v>
      </c>
      <c r="BM2" s="5" t="s">
        <v>28</v>
      </c>
      <c r="BN2" s="5" t="s">
        <v>29</v>
      </c>
      <c r="BO2" s="5" t="s">
        <v>30</v>
      </c>
      <c r="BP2" s="5" t="s">
        <v>31</v>
      </c>
      <c r="BQ2" s="5" t="s">
        <v>32</v>
      </c>
      <c r="BR2" s="5" t="s">
        <v>33</v>
      </c>
      <c r="BS2" s="5" t="s">
        <v>34</v>
      </c>
      <c r="BT2" s="5" t="s">
        <v>35</v>
      </c>
      <c r="BU2" s="5" t="s">
        <v>36</v>
      </c>
      <c r="BV2" s="5" t="s">
        <v>37</v>
      </c>
      <c r="BW2" s="5" t="s">
        <v>38</v>
      </c>
      <c r="BX2" s="5" t="s">
        <v>39</v>
      </c>
      <c r="BY2" s="5" t="s">
        <v>40</v>
      </c>
      <c r="BZ2" s="6" t="s">
        <v>209</v>
      </c>
      <c r="CA2" s="6" t="s">
        <v>212</v>
      </c>
      <c r="CB2" s="6" t="s">
        <v>361</v>
      </c>
      <c r="CC2" s="6" t="s">
        <v>365</v>
      </c>
    </row>
    <row r="3" spans="1:90" ht="15" customHeight="1" x14ac:dyDescent="0.35">
      <c r="A3" s="32">
        <v>45901.515010243056</v>
      </c>
      <c r="B3" t="s">
        <v>138</v>
      </c>
      <c r="C3" s="32">
        <v>0</v>
      </c>
      <c r="D3" t="s">
        <v>139</v>
      </c>
      <c r="E3" s="32">
        <v>45901</v>
      </c>
      <c r="F3" t="s">
        <v>140</v>
      </c>
      <c r="G3" s="32">
        <v>45900</v>
      </c>
      <c r="H3">
        <v>9496630778</v>
      </c>
      <c r="I3">
        <v>143</v>
      </c>
      <c r="J3" t="s">
        <v>62</v>
      </c>
      <c r="K3" t="s">
        <v>46</v>
      </c>
      <c r="L3" t="s">
        <v>47</v>
      </c>
      <c r="M3" t="s">
        <v>48</v>
      </c>
      <c r="N3" t="s">
        <v>48</v>
      </c>
      <c r="O3" t="s">
        <v>48</v>
      </c>
      <c r="P3" t="s">
        <v>48</v>
      </c>
      <c r="Q3" t="s">
        <v>48</v>
      </c>
      <c r="R3" t="s">
        <v>48</v>
      </c>
      <c r="S3" t="s">
        <v>48</v>
      </c>
      <c r="T3" t="s">
        <v>48</v>
      </c>
      <c r="U3" t="s">
        <v>48</v>
      </c>
      <c r="V3" t="s">
        <v>48</v>
      </c>
      <c r="W3" t="s">
        <v>48</v>
      </c>
      <c r="X3" t="s">
        <v>48</v>
      </c>
      <c r="Y3" t="s">
        <v>48</v>
      </c>
      <c r="Z3" t="s">
        <v>48</v>
      </c>
      <c r="AA3" t="s">
        <v>48</v>
      </c>
      <c r="AB3" t="s">
        <v>48</v>
      </c>
      <c r="AC3" t="s">
        <v>48</v>
      </c>
      <c r="AD3" t="s">
        <v>48</v>
      </c>
      <c r="AE3" t="s">
        <v>48</v>
      </c>
      <c r="AF3" t="s">
        <v>48</v>
      </c>
      <c r="AG3" t="s">
        <v>48</v>
      </c>
      <c r="AH3" t="s">
        <v>48</v>
      </c>
      <c r="AI3" t="s">
        <v>50</v>
      </c>
      <c r="AJ3" t="s">
        <v>48</v>
      </c>
      <c r="AK3" t="s">
        <v>48</v>
      </c>
      <c r="AL3" t="s">
        <v>48</v>
      </c>
      <c r="AM3" t="s">
        <v>48</v>
      </c>
      <c r="AN3" t="s">
        <v>48</v>
      </c>
      <c r="AO3" t="s">
        <v>48</v>
      </c>
      <c r="AP3" t="s">
        <v>141</v>
      </c>
      <c r="AQ3" s="1" t="s">
        <v>1368</v>
      </c>
      <c r="AR3" t="s">
        <v>51</v>
      </c>
      <c r="AS3" t="s">
        <v>64</v>
      </c>
      <c r="AT3" t="s">
        <v>142</v>
      </c>
      <c r="AW3" s="4">
        <f>IF(OR(M3="YES", M3="Not Applicable"), AW$1, "0")</f>
        <v>6</v>
      </c>
      <c r="AX3" s="4">
        <f t="shared" ref="AX3:BY3" si="0">IF(OR(N3="YES", N3="Not Applicable"), AX$1, "0")</f>
        <v>4</v>
      </c>
      <c r="AY3" s="4">
        <f t="shared" si="0"/>
        <v>4</v>
      </c>
      <c r="AZ3" s="4">
        <f t="shared" si="0"/>
        <v>2</v>
      </c>
      <c r="BA3" s="4">
        <f t="shared" si="0"/>
        <v>4</v>
      </c>
      <c r="BB3" s="4">
        <f t="shared" si="0"/>
        <v>4</v>
      </c>
      <c r="BC3" s="4">
        <f t="shared" si="0"/>
        <v>4</v>
      </c>
      <c r="BD3" s="4">
        <f t="shared" si="0"/>
        <v>2</v>
      </c>
      <c r="BE3" s="4">
        <f t="shared" si="0"/>
        <v>4</v>
      </c>
      <c r="BF3" s="4">
        <f t="shared" si="0"/>
        <v>2</v>
      </c>
      <c r="BG3" s="4">
        <f t="shared" si="0"/>
        <v>4</v>
      </c>
      <c r="BH3" s="4">
        <f t="shared" si="0"/>
        <v>4</v>
      </c>
      <c r="BI3" s="4">
        <f t="shared" si="0"/>
        <v>4</v>
      </c>
      <c r="BJ3" s="4">
        <f t="shared" si="0"/>
        <v>2</v>
      </c>
      <c r="BK3" s="4">
        <f t="shared" si="0"/>
        <v>4</v>
      </c>
      <c r="BL3" s="4">
        <f t="shared" si="0"/>
        <v>2</v>
      </c>
      <c r="BM3" s="4">
        <f t="shared" si="0"/>
        <v>4</v>
      </c>
      <c r="BN3" s="4">
        <f t="shared" si="0"/>
        <v>4</v>
      </c>
      <c r="BO3" s="4">
        <f t="shared" si="0"/>
        <v>4</v>
      </c>
      <c r="BP3" s="4">
        <f t="shared" si="0"/>
        <v>4</v>
      </c>
      <c r="BQ3" s="4">
        <f t="shared" si="0"/>
        <v>6</v>
      </c>
      <c r="BR3" s="4">
        <f t="shared" si="0"/>
        <v>4</v>
      </c>
      <c r="BS3" s="4">
        <f t="shared" si="0"/>
        <v>4</v>
      </c>
      <c r="BT3" s="4">
        <f t="shared" si="0"/>
        <v>4</v>
      </c>
      <c r="BU3" s="4">
        <f t="shared" si="0"/>
        <v>4</v>
      </c>
      <c r="BV3" s="4">
        <f t="shared" si="0"/>
        <v>0</v>
      </c>
      <c r="BW3" s="4">
        <f t="shared" si="0"/>
        <v>6</v>
      </c>
      <c r="BX3" s="4">
        <f t="shared" si="0"/>
        <v>0</v>
      </c>
      <c r="BY3" s="4">
        <f t="shared" si="0"/>
        <v>0</v>
      </c>
      <c r="BZ3" s="37">
        <f t="shared" ref="BZ3:BZ67" si="1">SUM(AW3:BY3)</f>
        <v>100</v>
      </c>
      <c r="CA3" s="32" t="str">
        <f>VLOOKUP(J:J,'Agent wise'!A:C,3,0)</f>
        <v>Saran S</v>
      </c>
      <c r="CB3" s="32">
        <f>DATE(CL3,CK3,CJ3)</f>
        <v>45901</v>
      </c>
      <c r="CC3" t="str">
        <f>IF(BZ3&gt;=94.5, "Excellent", IF(BZ3&gt;89.5, "Good", IF(BZ3&gt;84.5, "Average", "FC")))</f>
        <v>Excellent</v>
      </c>
      <c r="CJ3">
        <f>DAY(E3)</f>
        <v>1</v>
      </c>
      <c r="CK3">
        <f>MONTH(E3)</f>
        <v>9</v>
      </c>
      <c r="CL3">
        <f>YEAR(E3)</f>
        <v>2025</v>
      </c>
    </row>
    <row r="4" spans="1:90" ht="15" customHeight="1" x14ac:dyDescent="0.35">
      <c r="A4" s="32">
        <v>45901.70546222222</v>
      </c>
      <c r="B4" t="s">
        <v>138</v>
      </c>
      <c r="C4" s="32">
        <v>0</v>
      </c>
      <c r="D4" t="s">
        <v>139</v>
      </c>
      <c r="E4" s="32">
        <v>45901</v>
      </c>
      <c r="F4" t="s">
        <v>140</v>
      </c>
      <c r="G4" s="32">
        <v>45900</v>
      </c>
      <c r="H4">
        <v>9496630778</v>
      </c>
      <c r="I4">
        <v>143</v>
      </c>
      <c r="J4" t="s">
        <v>62</v>
      </c>
      <c r="K4" t="s">
        <v>46</v>
      </c>
      <c r="L4" t="s">
        <v>47</v>
      </c>
      <c r="M4" t="s">
        <v>48</v>
      </c>
      <c r="N4" t="s">
        <v>48</v>
      </c>
      <c r="O4" t="s">
        <v>48</v>
      </c>
      <c r="P4" t="s">
        <v>48</v>
      </c>
      <c r="Q4" t="s">
        <v>48</v>
      </c>
      <c r="R4" t="s">
        <v>48</v>
      </c>
      <c r="S4" t="s">
        <v>48</v>
      </c>
      <c r="T4" t="s">
        <v>48</v>
      </c>
      <c r="U4" t="s">
        <v>48</v>
      </c>
      <c r="V4" t="s">
        <v>48</v>
      </c>
      <c r="W4" t="s">
        <v>48</v>
      </c>
      <c r="X4" t="s">
        <v>48</v>
      </c>
      <c r="Y4" t="s">
        <v>48</v>
      </c>
      <c r="Z4" t="s">
        <v>48</v>
      </c>
      <c r="AA4" t="s">
        <v>48</v>
      </c>
      <c r="AB4" t="s">
        <v>48</v>
      </c>
      <c r="AC4" t="s">
        <v>50</v>
      </c>
      <c r="AD4" t="s">
        <v>50</v>
      </c>
      <c r="AE4" t="s">
        <v>48</v>
      </c>
      <c r="AF4" t="s">
        <v>48</v>
      </c>
      <c r="AG4" t="s">
        <v>48</v>
      </c>
      <c r="AH4" t="s">
        <v>50</v>
      </c>
      <c r="AI4" t="s">
        <v>50</v>
      </c>
      <c r="AJ4" t="s">
        <v>48</v>
      </c>
      <c r="AK4" t="s">
        <v>48</v>
      </c>
      <c r="AL4" t="s">
        <v>48</v>
      </c>
      <c r="AM4" t="s">
        <v>48</v>
      </c>
      <c r="AN4" t="s">
        <v>48</v>
      </c>
      <c r="AO4" t="s">
        <v>48</v>
      </c>
      <c r="AP4" t="s">
        <v>119</v>
      </c>
      <c r="AQ4" s="1" t="s">
        <v>1369</v>
      </c>
      <c r="AR4" t="s">
        <v>51</v>
      </c>
      <c r="AS4" t="s">
        <v>143</v>
      </c>
      <c r="AT4" t="s">
        <v>65</v>
      </c>
      <c r="AW4" s="4">
        <f t="shared" ref="AW4:AW67" si="2">IF(OR(M4="YES", M4="Not Applicable"), AW$1, "0")</f>
        <v>6</v>
      </c>
      <c r="AX4" s="4">
        <f t="shared" ref="AX4:AX67" si="3">IF(OR(N4="YES", N4="Not Applicable"), AX$1, "0")</f>
        <v>4</v>
      </c>
      <c r="AY4" s="4">
        <f t="shared" ref="AY4:AY67" si="4">IF(OR(O4="YES", O4="Not Applicable"), AY$1, "0")</f>
        <v>4</v>
      </c>
      <c r="AZ4" s="4">
        <f t="shared" ref="AZ4:AZ67" si="5">IF(OR(P4="YES", P4="Not Applicable"), AZ$1, "0")</f>
        <v>2</v>
      </c>
      <c r="BA4" s="4">
        <f t="shared" ref="BA4:BA67" si="6">IF(OR(Q4="YES", Q4="Not Applicable"), BA$1, "0")</f>
        <v>4</v>
      </c>
      <c r="BB4" s="4">
        <f t="shared" ref="BB4:BB67" si="7">IF(OR(R4="YES", R4="Not Applicable"), BB$1, "0")</f>
        <v>4</v>
      </c>
      <c r="BC4" s="4">
        <f t="shared" ref="BC4:BC67" si="8">IF(OR(S4="YES", S4="Not Applicable"), BC$1, "0")</f>
        <v>4</v>
      </c>
      <c r="BD4" s="4">
        <f t="shared" ref="BD4:BD67" si="9">IF(OR(T4="YES", T4="Not Applicable"), BD$1, "0")</f>
        <v>2</v>
      </c>
      <c r="BE4" s="4">
        <f t="shared" ref="BE4:BE67" si="10">IF(OR(U4="YES", U4="Not Applicable"), BE$1, "0")</f>
        <v>4</v>
      </c>
      <c r="BF4" s="4">
        <f t="shared" ref="BF4:BF67" si="11">IF(OR(V4="YES", V4="Not Applicable"), BF$1, "0")</f>
        <v>2</v>
      </c>
      <c r="BG4" s="4">
        <f t="shared" ref="BG4:BG67" si="12">IF(OR(W4="YES", W4="Not Applicable"), BG$1, "0")</f>
        <v>4</v>
      </c>
      <c r="BH4" s="4">
        <f t="shared" ref="BH4:BH67" si="13">IF(OR(X4="YES", X4="Not Applicable"), BH$1, "0")</f>
        <v>4</v>
      </c>
      <c r="BI4" s="4">
        <f t="shared" ref="BI4:BI67" si="14">IF(OR(Y4="YES", Y4="Not Applicable"), BI$1, "0")</f>
        <v>4</v>
      </c>
      <c r="BJ4" s="4">
        <f t="shared" ref="BJ4:BJ67" si="15">IF(OR(Z4="YES", Z4="Not Applicable"), BJ$1, "0")</f>
        <v>2</v>
      </c>
      <c r="BK4" s="4">
        <f t="shared" ref="BK4:BK67" si="16">IF(OR(AA4="YES", AA4="Not Applicable"), BK$1, "0")</f>
        <v>4</v>
      </c>
      <c r="BL4" s="4">
        <f t="shared" ref="BL4:BL67" si="17">IF(OR(AB4="YES", AB4="Not Applicable"), BL$1, "0")</f>
        <v>2</v>
      </c>
      <c r="BM4" s="4">
        <f t="shared" ref="BM4:BM67" si="18">IF(OR(AC4="YES", AC4="Not Applicable"), BM$1, "0")</f>
        <v>4</v>
      </c>
      <c r="BN4" s="4">
        <f t="shared" ref="BN4:BN67" si="19">IF(OR(AD4="YES", AD4="Not Applicable"), BN$1, "0")</f>
        <v>4</v>
      </c>
      <c r="BO4" s="4">
        <f t="shared" ref="BO4:BO67" si="20">IF(OR(AE4="YES", AE4="Not Applicable"), BO$1, "0")</f>
        <v>4</v>
      </c>
      <c r="BP4" s="4">
        <f t="shared" ref="BP4:BP67" si="21">IF(OR(AF4="YES", AF4="Not Applicable"), BP$1, "0")</f>
        <v>4</v>
      </c>
      <c r="BQ4" s="4">
        <f t="shared" ref="BQ4:BQ67" si="22">IF(OR(AG4="YES", AG4="Not Applicable"), BQ$1, "0")</f>
        <v>6</v>
      </c>
      <c r="BR4" s="4">
        <f t="shared" ref="BR4:BR67" si="23">IF(OR(AH4="YES", AH4="Not Applicable"), BR$1, "0")</f>
        <v>4</v>
      </c>
      <c r="BS4" s="4">
        <f t="shared" ref="BS4:BS67" si="24">IF(OR(AI4="YES", AI4="Not Applicable"), BS$1, "0")</f>
        <v>4</v>
      </c>
      <c r="BT4" s="4">
        <f t="shared" ref="BT4:BT67" si="25">IF(OR(AJ4="YES", AJ4="Not Applicable"), BT$1, "0")</f>
        <v>4</v>
      </c>
      <c r="BU4" s="4">
        <f t="shared" ref="BU4:BU67" si="26">IF(OR(AK4="YES", AK4="Not Applicable"), BU$1, "0")</f>
        <v>4</v>
      </c>
      <c r="BV4" s="4">
        <f t="shared" ref="BV4:BV67" si="27">IF(OR(AL4="YES", AL4="Not Applicable"), BV$1, "0")</f>
        <v>0</v>
      </c>
      <c r="BW4" s="4">
        <f t="shared" ref="BW4:BW67" si="28">IF(OR(AM4="YES", AM4="Not Applicable"), BW$1, "0")</f>
        <v>6</v>
      </c>
      <c r="BX4" s="4">
        <f t="shared" ref="BX4:BX67" si="29">IF(OR(AN4="YES", AN4="Not Applicable"), BX$1, "0")</f>
        <v>0</v>
      </c>
      <c r="BY4" s="4">
        <f t="shared" ref="BY4:BY67" si="30">IF(OR(AO4="YES", AO4="Not Applicable"), BY$1, "0")</f>
        <v>0</v>
      </c>
      <c r="BZ4" s="37">
        <f t="shared" si="1"/>
        <v>100</v>
      </c>
      <c r="CA4" s="32" t="str">
        <f>VLOOKUP(J:J,'Agent wise'!A:C,3,0)</f>
        <v>Saran S</v>
      </c>
      <c r="CB4" s="32">
        <f t="shared" ref="CB4:CB67" si="31">DATE(CL4,CK4,CJ4)</f>
        <v>45901</v>
      </c>
      <c r="CC4" t="str">
        <f t="shared" ref="CC4:CC67" si="32">IF(BZ4&gt;=94.5, "Excellent", IF(BZ4&gt;89.5, "Good", IF(BZ4&gt;84.5, "Average", "FC")))</f>
        <v>Excellent</v>
      </c>
      <c r="CJ4">
        <f t="shared" ref="CJ4:CJ67" si="33">DAY(E4)</f>
        <v>1</v>
      </c>
      <c r="CK4">
        <f t="shared" ref="CK4:CK67" si="34">MONTH(E4)</f>
        <v>9</v>
      </c>
      <c r="CL4">
        <f t="shared" ref="CL4:CL67" si="35">YEAR(E4)</f>
        <v>2025</v>
      </c>
    </row>
    <row r="5" spans="1:90" ht="15" customHeight="1" x14ac:dyDescent="0.35">
      <c r="A5" s="32">
        <v>45901.720178761578</v>
      </c>
      <c r="B5" t="s">
        <v>138</v>
      </c>
      <c r="C5" s="32">
        <v>0</v>
      </c>
      <c r="D5" t="s">
        <v>139</v>
      </c>
      <c r="E5" s="32">
        <v>45901</v>
      </c>
      <c r="F5" t="s">
        <v>140</v>
      </c>
      <c r="G5" s="32">
        <v>45900</v>
      </c>
      <c r="H5">
        <v>8943061131</v>
      </c>
      <c r="I5">
        <v>142</v>
      </c>
      <c r="J5" t="s">
        <v>70</v>
      </c>
      <c r="K5" t="s">
        <v>46</v>
      </c>
      <c r="L5" t="s">
        <v>47</v>
      </c>
      <c r="M5" t="s">
        <v>48</v>
      </c>
      <c r="N5" t="s">
        <v>48</v>
      </c>
      <c r="O5" t="s">
        <v>48</v>
      </c>
      <c r="P5" t="s">
        <v>48</v>
      </c>
      <c r="Q5" t="s">
        <v>48</v>
      </c>
      <c r="R5" t="s">
        <v>48</v>
      </c>
      <c r="S5" t="s">
        <v>48</v>
      </c>
      <c r="T5" t="s">
        <v>48</v>
      </c>
      <c r="U5" t="s">
        <v>48</v>
      </c>
      <c r="V5" t="s">
        <v>48</v>
      </c>
      <c r="W5" t="s">
        <v>48</v>
      </c>
      <c r="X5" t="s">
        <v>48</v>
      </c>
      <c r="Y5" t="s">
        <v>48</v>
      </c>
      <c r="Z5" t="s">
        <v>48</v>
      </c>
      <c r="AA5" t="s">
        <v>48</v>
      </c>
      <c r="AB5" t="s">
        <v>48</v>
      </c>
      <c r="AC5" t="s">
        <v>48</v>
      </c>
      <c r="AD5" t="s">
        <v>48</v>
      </c>
      <c r="AE5" t="s">
        <v>48</v>
      </c>
      <c r="AF5" t="s">
        <v>48</v>
      </c>
      <c r="AG5" t="s">
        <v>48</v>
      </c>
      <c r="AH5" t="s">
        <v>48</v>
      </c>
      <c r="AI5" t="s">
        <v>50</v>
      </c>
      <c r="AJ5" t="s">
        <v>48</v>
      </c>
      <c r="AK5" t="s">
        <v>48</v>
      </c>
      <c r="AL5" t="s">
        <v>48</v>
      </c>
      <c r="AM5" t="s">
        <v>48</v>
      </c>
      <c r="AN5" t="s">
        <v>48</v>
      </c>
      <c r="AO5" t="s">
        <v>48</v>
      </c>
      <c r="AP5" t="s">
        <v>147</v>
      </c>
      <c r="AQ5" s="1" t="s">
        <v>1370</v>
      </c>
      <c r="AR5" t="s">
        <v>51</v>
      </c>
      <c r="AS5" t="s">
        <v>148</v>
      </c>
      <c r="AT5" t="s">
        <v>149</v>
      </c>
      <c r="AW5" s="4">
        <f t="shared" si="2"/>
        <v>6</v>
      </c>
      <c r="AX5" s="4">
        <f t="shared" si="3"/>
        <v>4</v>
      </c>
      <c r="AY5" s="4">
        <f t="shared" si="4"/>
        <v>4</v>
      </c>
      <c r="AZ5" s="4">
        <f t="shared" si="5"/>
        <v>2</v>
      </c>
      <c r="BA5" s="4">
        <f t="shared" si="6"/>
        <v>4</v>
      </c>
      <c r="BB5" s="4">
        <f t="shared" si="7"/>
        <v>4</v>
      </c>
      <c r="BC5" s="4">
        <f t="shared" si="8"/>
        <v>4</v>
      </c>
      <c r="BD5" s="4">
        <f t="shared" si="9"/>
        <v>2</v>
      </c>
      <c r="BE5" s="4">
        <f t="shared" si="10"/>
        <v>4</v>
      </c>
      <c r="BF5" s="4">
        <f t="shared" si="11"/>
        <v>2</v>
      </c>
      <c r="BG5" s="4">
        <f t="shared" si="12"/>
        <v>4</v>
      </c>
      <c r="BH5" s="4">
        <f t="shared" si="13"/>
        <v>4</v>
      </c>
      <c r="BI5" s="4">
        <f t="shared" si="14"/>
        <v>4</v>
      </c>
      <c r="BJ5" s="4">
        <f t="shared" si="15"/>
        <v>2</v>
      </c>
      <c r="BK5" s="4">
        <f t="shared" si="16"/>
        <v>4</v>
      </c>
      <c r="BL5" s="4">
        <f t="shared" si="17"/>
        <v>2</v>
      </c>
      <c r="BM5" s="4">
        <f t="shared" si="18"/>
        <v>4</v>
      </c>
      <c r="BN5" s="4">
        <f t="shared" si="19"/>
        <v>4</v>
      </c>
      <c r="BO5" s="4">
        <f t="shared" si="20"/>
        <v>4</v>
      </c>
      <c r="BP5" s="4">
        <f t="shared" si="21"/>
        <v>4</v>
      </c>
      <c r="BQ5" s="4">
        <f t="shared" si="22"/>
        <v>6</v>
      </c>
      <c r="BR5" s="4">
        <f t="shared" si="23"/>
        <v>4</v>
      </c>
      <c r="BS5" s="4">
        <f t="shared" si="24"/>
        <v>4</v>
      </c>
      <c r="BT5" s="4">
        <f t="shared" si="25"/>
        <v>4</v>
      </c>
      <c r="BU5" s="4">
        <f t="shared" si="26"/>
        <v>4</v>
      </c>
      <c r="BV5" s="4">
        <f t="shared" si="27"/>
        <v>0</v>
      </c>
      <c r="BW5" s="4">
        <f t="shared" si="28"/>
        <v>6</v>
      </c>
      <c r="BX5" s="4">
        <f t="shared" si="29"/>
        <v>0</v>
      </c>
      <c r="BY5" s="4">
        <f t="shared" si="30"/>
        <v>0</v>
      </c>
      <c r="BZ5" s="37">
        <f t="shared" si="1"/>
        <v>100</v>
      </c>
      <c r="CA5" s="32" t="str">
        <f>VLOOKUP(J:J,'Agent wise'!A:C,3,0)</f>
        <v>Saran S</v>
      </c>
      <c r="CB5" s="32">
        <f t="shared" si="31"/>
        <v>45901</v>
      </c>
      <c r="CC5" t="str">
        <f t="shared" si="32"/>
        <v>Excellent</v>
      </c>
      <c r="CJ5">
        <f t="shared" si="33"/>
        <v>1</v>
      </c>
      <c r="CK5">
        <f t="shared" si="34"/>
        <v>9</v>
      </c>
      <c r="CL5">
        <f t="shared" si="35"/>
        <v>2025</v>
      </c>
    </row>
    <row r="6" spans="1:90" ht="15" customHeight="1" x14ac:dyDescent="0.35">
      <c r="A6" s="32">
        <v>45901.745346851851</v>
      </c>
      <c r="B6" t="s">
        <v>138</v>
      </c>
      <c r="C6" s="32">
        <v>0</v>
      </c>
      <c r="D6" t="s">
        <v>139</v>
      </c>
      <c r="E6" s="32">
        <v>45901</v>
      </c>
      <c r="F6" t="s">
        <v>140</v>
      </c>
      <c r="G6" s="32">
        <v>45900</v>
      </c>
      <c r="H6">
        <v>9605937767</v>
      </c>
      <c r="I6">
        <v>132</v>
      </c>
      <c r="J6" t="s">
        <v>70</v>
      </c>
      <c r="K6" t="s">
        <v>46</v>
      </c>
      <c r="L6" t="s">
        <v>47</v>
      </c>
      <c r="M6" t="s">
        <v>48</v>
      </c>
      <c r="N6" t="s">
        <v>48</v>
      </c>
      <c r="O6" t="s">
        <v>48</v>
      </c>
      <c r="P6" t="s">
        <v>48</v>
      </c>
      <c r="Q6" t="s">
        <v>48</v>
      </c>
      <c r="R6" t="s">
        <v>48</v>
      </c>
      <c r="S6" t="s">
        <v>48</v>
      </c>
      <c r="T6" t="s">
        <v>48</v>
      </c>
      <c r="U6" t="s">
        <v>48</v>
      </c>
      <c r="V6" t="s">
        <v>48</v>
      </c>
      <c r="W6" t="s">
        <v>48</v>
      </c>
      <c r="X6" t="s">
        <v>48</v>
      </c>
      <c r="Y6" t="s">
        <v>48</v>
      </c>
      <c r="Z6" t="s">
        <v>48</v>
      </c>
      <c r="AA6" t="s">
        <v>48</v>
      </c>
      <c r="AB6" t="s">
        <v>48</v>
      </c>
      <c r="AC6" t="s">
        <v>48</v>
      </c>
      <c r="AD6" t="s">
        <v>48</v>
      </c>
      <c r="AE6" t="s">
        <v>48</v>
      </c>
      <c r="AF6" t="s">
        <v>48</v>
      </c>
      <c r="AG6" t="s">
        <v>48</v>
      </c>
      <c r="AH6" t="s">
        <v>48</v>
      </c>
      <c r="AI6" t="s">
        <v>50</v>
      </c>
      <c r="AJ6" t="s">
        <v>48</v>
      </c>
      <c r="AK6" t="s">
        <v>48</v>
      </c>
      <c r="AL6" t="s">
        <v>48</v>
      </c>
      <c r="AM6" t="s">
        <v>48</v>
      </c>
      <c r="AN6" t="s">
        <v>48</v>
      </c>
      <c r="AO6" t="s">
        <v>48</v>
      </c>
      <c r="AP6" t="s">
        <v>119</v>
      </c>
      <c r="AQ6" s="1" t="s">
        <v>1371</v>
      </c>
      <c r="AR6" t="s">
        <v>51</v>
      </c>
      <c r="AS6" t="s">
        <v>72</v>
      </c>
      <c r="AT6" t="s">
        <v>76</v>
      </c>
      <c r="AW6" s="4">
        <f t="shared" si="2"/>
        <v>6</v>
      </c>
      <c r="AX6" s="4">
        <f t="shared" si="3"/>
        <v>4</v>
      </c>
      <c r="AY6" s="4">
        <f t="shared" si="4"/>
        <v>4</v>
      </c>
      <c r="AZ6" s="4">
        <f t="shared" si="5"/>
        <v>2</v>
      </c>
      <c r="BA6" s="4">
        <f t="shared" si="6"/>
        <v>4</v>
      </c>
      <c r="BB6" s="4">
        <f t="shared" si="7"/>
        <v>4</v>
      </c>
      <c r="BC6" s="4">
        <f t="shared" si="8"/>
        <v>4</v>
      </c>
      <c r="BD6" s="4">
        <f t="shared" si="9"/>
        <v>2</v>
      </c>
      <c r="BE6" s="4">
        <f t="shared" si="10"/>
        <v>4</v>
      </c>
      <c r="BF6" s="4">
        <f t="shared" si="11"/>
        <v>2</v>
      </c>
      <c r="BG6" s="4">
        <f t="shared" si="12"/>
        <v>4</v>
      </c>
      <c r="BH6" s="4">
        <f t="shared" si="13"/>
        <v>4</v>
      </c>
      <c r="BI6" s="4">
        <f t="shared" si="14"/>
        <v>4</v>
      </c>
      <c r="BJ6" s="4">
        <f t="shared" si="15"/>
        <v>2</v>
      </c>
      <c r="BK6" s="4">
        <f t="shared" si="16"/>
        <v>4</v>
      </c>
      <c r="BL6" s="4">
        <f t="shared" si="17"/>
        <v>2</v>
      </c>
      <c r="BM6" s="4">
        <f t="shared" si="18"/>
        <v>4</v>
      </c>
      <c r="BN6" s="4">
        <f t="shared" si="19"/>
        <v>4</v>
      </c>
      <c r="BO6" s="4">
        <f t="shared" si="20"/>
        <v>4</v>
      </c>
      <c r="BP6" s="4">
        <f t="shared" si="21"/>
        <v>4</v>
      </c>
      <c r="BQ6" s="4">
        <f t="shared" si="22"/>
        <v>6</v>
      </c>
      <c r="BR6" s="4">
        <f t="shared" si="23"/>
        <v>4</v>
      </c>
      <c r="BS6" s="4">
        <f t="shared" si="24"/>
        <v>4</v>
      </c>
      <c r="BT6" s="4">
        <f t="shared" si="25"/>
        <v>4</v>
      </c>
      <c r="BU6" s="4">
        <f t="shared" si="26"/>
        <v>4</v>
      </c>
      <c r="BV6" s="4">
        <f t="shared" si="27"/>
        <v>0</v>
      </c>
      <c r="BW6" s="4">
        <f t="shared" si="28"/>
        <v>6</v>
      </c>
      <c r="BX6" s="4">
        <f t="shared" si="29"/>
        <v>0</v>
      </c>
      <c r="BY6" s="4">
        <f t="shared" si="30"/>
        <v>0</v>
      </c>
      <c r="BZ6" s="37">
        <f t="shared" si="1"/>
        <v>100</v>
      </c>
      <c r="CA6" s="32" t="str">
        <f>VLOOKUP(J:J,'Agent wise'!A:C,3,0)</f>
        <v>Saran S</v>
      </c>
      <c r="CB6" s="32">
        <f t="shared" si="31"/>
        <v>45901</v>
      </c>
      <c r="CC6" t="str">
        <f t="shared" si="32"/>
        <v>Excellent</v>
      </c>
      <c r="CJ6">
        <f t="shared" si="33"/>
        <v>1</v>
      </c>
      <c r="CK6">
        <f t="shared" si="34"/>
        <v>9</v>
      </c>
      <c r="CL6">
        <f t="shared" si="35"/>
        <v>2025</v>
      </c>
    </row>
    <row r="7" spans="1:90" ht="15" customHeight="1" x14ac:dyDescent="0.35">
      <c r="A7" s="32">
        <v>45901.773141550926</v>
      </c>
      <c r="B7" t="s">
        <v>138</v>
      </c>
      <c r="C7" s="32">
        <v>0</v>
      </c>
      <c r="D7" t="s">
        <v>139</v>
      </c>
      <c r="E7" s="32">
        <v>45901</v>
      </c>
      <c r="F7" t="s">
        <v>140</v>
      </c>
      <c r="G7" s="32">
        <v>45931</v>
      </c>
      <c r="H7">
        <v>9442321503</v>
      </c>
      <c r="I7">
        <v>155</v>
      </c>
      <c r="J7" t="s">
        <v>86</v>
      </c>
      <c r="K7" t="s">
        <v>52</v>
      </c>
      <c r="L7" t="s">
        <v>53</v>
      </c>
      <c r="M7" t="s">
        <v>48</v>
      </c>
      <c r="N7" t="s">
        <v>48</v>
      </c>
      <c r="O7" t="s">
        <v>48</v>
      </c>
      <c r="P7" t="s">
        <v>48</v>
      </c>
      <c r="Q7" t="s">
        <v>48</v>
      </c>
      <c r="R7" t="s">
        <v>48</v>
      </c>
      <c r="S7" t="s">
        <v>48</v>
      </c>
      <c r="T7" t="s">
        <v>48</v>
      </c>
      <c r="U7" t="s">
        <v>48</v>
      </c>
      <c r="V7" t="s">
        <v>48</v>
      </c>
      <c r="W7" t="s">
        <v>48</v>
      </c>
      <c r="X7" t="s">
        <v>48</v>
      </c>
      <c r="Y7" t="s">
        <v>48</v>
      </c>
      <c r="Z7" t="s">
        <v>48</v>
      </c>
      <c r="AA7" t="s">
        <v>49</v>
      </c>
      <c r="AB7" t="s">
        <v>48</v>
      </c>
      <c r="AC7" t="s">
        <v>48</v>
      </c>
      <c r="AD7" t="s">
        <v>48</v>
      </c>
      <c r="AE7" t="s">
        <v>48</v>
      </c>
      <c r="AF7" t="s">
        <v>48</v>
      </c>
      <c r="AG7" t="s">
        <v>48</v>
      </c>
      <c r="AH7" t="s">
        <v>48</v>
      </c>
      <c r="AI7" t="s">
        <v>50</v>
      </c>
      <c r="AJ7" t="s">
        <v>48</v>
      </c>
      <c r="AK7" t="s">
        <v>48</v>
      </c>
      <c r="AL7" t="s">
        <v>48</v>
      </c>
      <c r="AM7" t="s">
        <v>48</v>
      </c>
      <c r="AN7" t="s">
        <v>48</v>
      </c>
      <c r="AO7" t="s">
        <v>48</v>
      </c>
      <c r="AP7" t="s">
        <v>141</v>
      </c>
      <c r="AQ7" s="1">
        <v>9751142057</v>
      </c>
      <c r="AR7" t="s">
        <v>51</v>
      </c>
      <c r="AS7" t="s">
        <v>129</v>
      </c>
      <c r="AT7" t="s">
        <v>155</v>
      </c>
      <c r="AW7" s="4">
        <f t="shared" si="2"/>
        <v>6</v>
      </c>
      <c r="AX7" s="4">
        <f t="shared" si="3"/>
        <v>4</v>
      </c>
      <c r="AY7" s="4">
        <f t="shared" si="4"/>
        <v>4</v>
      </c>
      <c r="AZ7" s="4">
        <f t="shared" si="5"/>
        <v>2</v>
      </c>
      <c r="BA7" s="4">
        <f t="shared" si="6"/>
        <v>4</v>
      </c>
      <c r="BB7" s="4">
        <f t="shared" si="7"/>
        <v>4</v>
      </c>
      <c r="BC7" s="4">
        <f t="shared" si="8"/>
        <v>4</v>
      </c>
      <c r="BD7" s="4">
        <f t="shared" si="9"/>
        <v>2</v>
      </c>
      <c r="BE7" s="4">
        <f t="shared" si="10"/>
        <v>4</v>
      </c>
      <c r="BF7" s="4">
        <f t="shared" si="11"/>
        <v>2</v>
      </c>
      <c r="BG7" s="4">
        <f t="shared" si="12"/>
        <v>4</v>
      </c>
      <c r="BH7" s="4">
        <f t="shared" si="13"/>
        <v>4</v>
      </c>
      <c r="BI7" s="4">
        <f t="shared" si="14"/>
        <v>4</v>
      </c>
      <c r="BJ7" s="4">
        <f t="shared" si="15"/>
        <v>2</v>
      </c>
      <c r="BK7" s="4" t="str">
        <f t="shared" si="16"/>
        <v>0</v>
      </c>
      <c r="BL7" s="4">
        <f t="shared" si="17"/>
        <v>2</v>
      </c>
      <c r="BM7" s="4">
        <f t="shared" si="18"/>
        <v>4</v>
      </c>
      <c r="BN7" s="4">
        <f t="shared" si="19"/>
        <v>4</v>
      </c>
      <c r="BO7" s="4">
        <f t="shared" si="20"/>
        <v>4</v>
      </c>
      <c r="BP7" s="4">
        <f t="shared" si="21"/>
        <v>4</v>
      </c>
      <c r="BQ7" s="4">
        <f t="shared" si="22"/>
        <v>6</v>
      </c>
      <c r="BR7" s="4">
        <f t="shared" si="23"/>
        <v>4</v>
      </c>
      <c r="BS7" s="4">
        <f t="shared" si="24"/>
        <v>4</v>
      </c>
      <c r="BT7" s="4">
        <f t="shared" si="25"/>
        <v>4</v>
      </c>
      <c r="BU7" s="4">
        <f t="shared" si="26"/>
        <v>4</v>
      </c>
      <c r="BV7" s="4">
        <f t="shared" si="27"/>
        <v>0</v>
      </c>
      <c r="BW7" s="4">
        <f t="shared" si="28"/>
        <v>6</v>
      </c>
      <c r="BX7" s="4">
        <f t="shared" si="29"/>
        <v>0</v>
      </c>
      <c r="BY7" s="4">
        <f t="shared" si="30"/>
        <v>0</v>
      </c>
      <c r="BZ7" s="37">
        <f t="shared" si="1"/>
        <v>96</v>
      </c>
      <c r="CA7" s="32" t="str">
        <f>VLOOKUP(J:J,'Agent wise'!A:C,3,0)</f>
        <v>Saran S</v>
      </c>
      <c r="CB7" s="32">
        <f t="shared" si="31"/>
        <v>45901</v>
      </c>
      <c r="CC7" t="str">
        <f t="shared" si="32"/>
        <v>Excellent</v>
      </c>
      <c r="CJ7">
        <f t="shared" si="33"/>
        <v>1</v>
      </c>
      <c r="CK7">
        <f t="shared" si="34"/>
        <v>9</v>
      </c>
      <c r="CL7">
        <f t="shared" si="35"/>
        <v>2025</v>
      </c>
    </row>
    <row r="8" spans="1:90" ht="15" customHeight="1" x14ac:dyDescent="0.35">
      <c r="A8" s="32">
        <v>45901.780093761576</v>
      </c>
      <c r="B8" t="s">
        <v>138</v>
      </c>
      <c r="C8" s="32">
        <v>0</v>
      </c>
      <c r="D8" t="s">
        <v>139</v>
      </c>
      <c r="E8" s="32">
        <v>45901</v>
      </c>
      <c r="F8" t="s">
        <v>140</v>
      </c>
      <c r="G8" s="32">
        <v>45900</v>
      </c>
      <c r="H8">
        <v>8939834468</v>
      </c>
      <c r="I8">
        <v>131</v>
      </c>
      <c r="J8" t="s">
        <v>86</v>
      </c>
      <c r="K8" t="s">
        <v>52</v>
      </c>
      <c r="L8" t="s">
        <v>53</v>
      </c>
      <c r="M8" t="s">
        <v>48</v>
      </c>
      <c r="N8" t="s">
        <v>48</v>
      </c>
      <c r="O8" t="s">
        <v>48</v>
      </c>
      <c r="P8" t="s">
        <v>48</v>
      </c>
      <c r="Q8" t="s">
        <v>48</v>
      </c>
      <c r="R8" t="s">
        <v>48</v>
      </c>
      <c r="S8" t="s">
        <v>48</v>
      </c>
      <c r="T8" t="s">
        <v>48</v>
      </c>
      <c r="U8" t="s">
        <v>48</v>
      </c>
      <c r="V8" t="s">
        <v>48</v>
      </c>
      <c r="W8" t="s">
        <v>48</v>
      </c>
      <c r="X8" t="s">
        <v>48</v>
      </c>
      <c r="Y8" t="s">
        <v>48</v>
      </c>
      <c r="Z8" t="s">
        <v>48</v>
      </c>
      <c r="AA8" t="s">
        <v>49</v>
      </c>
      <c r="AB8" t="s">
        <v>49</v>
      </c>
      <c r="AC8" t="s">
        <v>48</v>
      </c>
      <c r="AD8" t="s">
        <v>48</v>
      </c>
      <c r="AE8" t="s">
        <v>48</v>
      </c>
      <c r="AF8" t="s">
        <v>48</v>
      </c>
      <c r="AG8" t="s">
        <v>48</v>
      </c>
      <c r="AH8" t="s">
        <v>48</v>
      </c>
      <c r="AI8" t="s">
        <v>50</v>
      </c>
      <c r="AJ8" t="s">
        <v>48</v>
      </c>
      <c r="AK8" t="s">
        <v>48</v>
      </c>
      <c r="AL8" t="s">
        <v>48</v>
      </c>
      <c r="AM8" t="s">
        <v>48</v>
      </c>
      <c r="AN8" t="s">
        <v>48</v>
      </c>
      <c r="AO8" t="s">
        <v>48</v>
      </c>
      <c r="AP8" t="s">
        <v>141</v>
      </c>
      <c r="AQ8" s="1" t="s">
        <v>1372</v>
      </c>
      <c r="AR8" t="s">
        <v>51</v>
      </c>
      <c r="AS8" t="s">
        <v>110</v>
      </c>
      <c r="AT8" t="s">
        <v>111</v>
      </c>
      <c r="AW8" s="4">
        <f t="shared" si="2"/>
        <v>6</v>
      </c>
      <c r="AX8" s="4">
        <f t="shared" si="3"/>
        <v>4</v>
      </c>
      <c r="AY8" s="4">
        <f t="shared" si="4"/>
        <v>4</v>
      </c>
      <c r="AZ8" s="4">
        <f t="shared" si="5"/>
        <v>2</v>
      </c>
      <c r="BA8" s="4">
        <f t="shared" si="6"/>
        <v>4</v>
      </c>
      <c r="BB8" s="4">
        <f t="shared" si="7"/>
        <v>4</v>
      </c>
      <c r="BC8" s="4">
        <f t="shared" si="8"/>
        <v>4</v>
      </c>
      <c r="BD8" s="4">
        <f t="shared" si="9"/>
        <v>2</v>
      </c>
      <c r="BE8" s="4">
        <f t="shared" si="10"/>
        <v>4</v>
      </c>
      <c r="BF8" s="4">
        <f t="shared" si="11"/>
        <v>2</v>
      </c>
      <c r="BG8" s="4">
        <f t="shared" si="12"/>
        <v>4</v>
      </c>
      <c r="BH8" s="4">
        <f t="shared" si="13"/>
        <v>4</v>
      </c>
      <c r="BI8" s="4">
        <f t="shared" si="14"/>
        <v>4</v>
      </c>
      <c r="BJ8" s="4">
        <f t="shared" si="15"/>
        <v>2</v>
      </c>
      <c r="BK8" s="4" t="str">
        <f t="shared" si="16"/>
        <v>0</v>
      </c>
      <c r="BL8" s="4" t="str">
        <f t="shared" si="17"/>
        <v>0</v>
      </c>
      <c r="BM8" s="4">
        <f t="shared" si="18"/>
        <v>4</v>
      </c>
      <c r="BN8" s="4">
        <f t="shared" si="19"/>
        <v>4</v>
      </c>
      <c r="BO8" s="4">
        <f t="shared" si="20"/>
        <v>4</v>
      </c>
      <c r="BP8" s="4">
        <f t="shared" si="21"/>
        <v>4</v>
      </c>
      <c r="BQ8" s="4">
        <f t="shared" si="22"/>
        <v>6</v>
      </c>
      <c r="BR8" s="4">
        <f t="shared" si="23"/>
        <v>4</v>
      </c>
      <c r="BS8" s="4">
        <f t="shared" si="24"/>
        <v>4</v>
      </c>
      <c r="BT8" s="4">
        <f t="shared" si="25"/>
        <v>4</v>
      </c>
      <c r="BU8" s="4">
        <f t="shared" si="26"/>
        <v>4</v>
      </c>
      <c r="BV8" s="4">
        <f t="shared" si="27"/>
        <v>0</v>
      </c>
      <c r="BW8" s="4">
        <f t="shared" si="28"/>
        <v>6</v>
      </c>
      <c r="BX8" s="4">
        <f t="shared" si="29"/>
        <v>0</v>
      </c>
      <c r="BY8" s="4">
        <f t="shared" si="30"/>
        <v>0</v>
      </c>
      <c r="BZ8" s="37">
        <f t="shared" si="1"/>
        <v>94</v>
      </c>
      <c r="CA8" s="32" t="str">
        <f>VLOOKUP(J:J,'Agent wise'!A:C,3,0)</f>
        <v>Saran S</v>
      </c>
      <c r="CB8" s="32">
        <f t="shared" si="31"/>
        <v>45901</v>
      </c>
      <c r="CC8" t="str">
        <f t="shared" si="32"/>
        <v>Good</v>
      </c>
      <c r="CJ8">
        <f t="shared" si="33"/>
        <v>1</v>
      </c>
      <c r="CK8">
        <f t="shared" si="34"/>
        <v>9</v>
      </c>
      <c r="CL8">
        <f t="shared" si="35"/>
        <v>2025</v>
      </c>
    </row>
    <row r="9" spans="1:90" ht="15" customHeight="1" x14ac:dyDescent="0.35">
      <c r="A9" s="32">
        <v>45901.786107407403</v>
      </c>
      <c r="B9" t="s">
        <v>138</v>
      </c>
      <c r="C9" s="32">
        <v>0</v>
      </c>
      <c r="D9" t="s">
        <v>139</v>
      </c>
      <c r="E9" s="32">
        <v>45901</v>
      </c>
      <c r="F9" t="s">
        <v>140</v>
      </c>
      <c r="G9" s="32">
        <v>45900</v>
      </c>
      <c r="H9">
        <v>9605741575</v>
      </c>
      <c r="I9">
        <v>141</v>
      </c>
      <c r="J9" t="s">
        <v>88</v>
      </c>
      <c r="K9" t="s">
        <v>46</v>
      </c>
      <c r="L9" t="s">
        <v>47</v>
      </c>
      <c r="M9" t="s">
        <v>48</v>
      </c>
      <c r="N9" t="s">
        <v>48</v>
      </c>
      <c r="O9" t="s">
        <v>48</v>
      </c>
      <c r="P9" t="s">
        <v>48</v>
      </c>
      <c r="Q9" t="s">
        <v>48</v>
      </c>
      <c r="R9" t="s">
        <v>48</v>
      </c>
      <c r="S9" t="s">
        <v>48</v>
      </c>
      <c r="T9" t="s">
        <v>48</v>
      </c>
      <c r="U9" t="s">
        <v>48</v>
      </c>
      <c r="V9" t="s">
        <v>48</v>
      </c>
      <c r="W9" t="s">
        <v>48</v>
      </c>
      <c r="X9" t="s">
        <v>48</v>
      </c>
      <c r="Y9" t="s">
        <v>48</v>
      </c>
      <c r="Z9" t="s">
        <v>48</v>
      </c>
      <c r="AA9" t="s">
        <v>48</v>
      </c>
      <c r="AB9" t="s">
        <v>48</v>
      </c>
      <c r="AC9" t="s">
        <v>49</v>
      </c>
      <c r="AD9" t="s">
        <v>48</v>
      </c>
      <c r="AE9" t="s">
        <v>48</v>
      </c>
      <c r="AF9" t="s">
        <v>48</v>
      </c>
      <c r="AG9" t="s">
        <v>48</v>
      </c>
      <c r="AH9" t="s">
        <v>48</v>
      </c>
      <c r="AI9" t="s">
        <v>50</v>
      </c>
      <c r="AJ9" t="s">
        <v>48</v>
      </c>
      <c r="AK9" t="s">
        <v>48</v>
      </c>
      <c r="AL9" t="s">
        <v>48</v>
      </c>
      <c r="AM9" t="s">
        <v>48</v>
      </c>
      <c r="AN9" t="s">
        <v>48</v>
      </c>
      <c r="AO9" t="s">
        <v>48</v>
      </c>
      <c r="AP9" t="s">
        <v>83</v>
      </c>
      <c r="AQ9" s="1" t="s">
        <v>1373</v>
      </c>
      <c r="AR9" t="s">
        <v>51</v>
      </c>
      <c r="AS9" t="s">
        <v>68</v>
      </c>
      <c r="AT9" t="s">
        <v>69</v>
      </c>
      <c r="AW9" s="4">
        <f t="shared" si="2"/>
        <v>6</v>
      </c>
      <c r="AX9" s="4">
        <f t="shared" si="3"/>
        <v>4</v>
      </c>
      <c r="AY9" s="4">
        <f t="shared" si="4"/>
        <v>4</v>
      </c>
      <c r="AZ9" s="4">
        <f t="shared" si="5"/>
        <v>2</v>
      </c>
      <c r="BA9" s="4">
        <f t="shared" si="6"/>
        <v>4</v>
      </c>
      <c r="BB9" s="4">
        <f t="shared" si="7"/>
        <v>4</v>
      </c>
      <c r="BC9" s="4">
        <f t="shared" si="8"/>
        <v>4</v>
      </c>
      <c r="BD9" s="4">
        <f t="shared" si="9"/>
        <v>2</v>
      </c>
      <c r="BE9" s="4">
        <f t="shared" si="10"/>
        <v>4</v>
      </c>
      <c r="BF9" s="4">
        <f t="shared" si="11"/>
        <v>2</v>
      </c>
      <c r="BG9" s="4">
        <f t="shared" si="12"/>
        <v>4</v>
      </c>
      <c r="BH9" s="4">
        <f t="shared" si="13"/>
        <v>4</v>
      </c>
      <c r="BI9" s="4">
        <f t="shared" si="14"/>
        <v>4</v>
      </c>
      <c r="BJ9" s="4">
        <f t="shared" si="15"/>
        <v>2</v>
      </c>
      <c r="BK9" s="4">
        <f t="shared" si="16"/>
        <v>4</v>
      </c>
      <c r="BL9" s="4">
        <f t="shared" si="17"/>
        <v>2</v>
      </c>
      <c r="BM9" s="4" t="str">
        <f t="shared" si="18"/>
        <v>0</v>
      </c>
      <c r="BN9" s="4">
        <f t="shared" si="19"/>
        <v>4</v>
      </c>
      <c r="BO9" s="4">
        <f t="shared" si="20"/>
        <v>4</v>
      </c>
      <c r="BP9" s="4">
        <f t="shared" si="21"/>
        <v>4</v>
      </c>
      <c r="BQ9" s="4">
        <f t="shared" si="22"/>
        <v>6</v>
      </c>
      <c r="BR9" s="4">
        <f t="shared" si="23"/>
        <v>4</v>
      </c>
      <c r="BS9" s="4">
        <f t="shared" si="24"/>
        <v>4</v>
      </c>
      <c r="BT9" s="4">
        <f t="shared" si="25"/>
        <v>4</v>
      </c>
      <c r="BU9" s="4">
        <f t="shared" si="26"/>
        <v>4</v>
      </c>
      <c r="BV9" s="4">
        <f t="shared" si="27"/>
        <v>0</v>
      </c>
      <c r="BW9" s="4">
        <f t="shared" si="28"/>
        <v>6</v>
      </c>
      <c r="BX9" s="4">
        <f t="shared" si="29"/>
        <v>0</v>
      </c>
      <c r="BY9" s="4">
        <f t="shared" si="30"/>
        <v>0</v>
      </c>
      <c r="BZ9" s="37">
        <f t="shared" si="1"/>
        <v>96</v>
      </c>
      <c r="CA9" s="32" t="str">
        <f>VLOOKUP(J:J,'Agent wise'!A:C,3,0)</f>
        <v>Shakeer</v>
      </c>
      <c r="CB9" s="32">
        <f t="shared" si="31"/>
        <v>45901</v>
      </c>
      <c r="CC9" t="str">
        <f t="shared" si="32"/>
        <v>Excellent</v>
      </c>
      <c r="CJ9">
        <f t="shared" si="33"/>
        <v>1</v>
      </c>
      <c r="CK9">
        <f t="shared" si="34"/>
        <v>9</v>
      </c>
      <c r="CL9">
        <f t="shared" si="35"/>
        <v>2025</v>
      </c>
    </row>
    <row r="10" spans="1:90" ht="15" customHeight="1" x14ac:dyDescent="0.35">
      <c r="A10" s="32">
        <v>45901.791552465278</v>
      </c>
      <c r="B10" t="s">
        <v>138</v>
      </c>
      <c r="C10" s="32">
        <v>0</v>
      </c>
      <c r="D10" t="s">
        <v>139</v>
      </c>
      <c r="E10" s="32">
        <v>45901</v>
      </c>
      <c r="F10" t="s">
        <v>140</v>
      </c>
      <c r="G10" s="32">
        <v>45900</v>
      </c>
      <c r="H10">
        <v>9486807034</v>
      </c>
      <c r="I10">
        <v>142</v>
      </c>
      <c r="J10" t="s">
        <v>85</v>
      </c>
      <c r="K10" t="s">
        <v>52</v>
      </c>
      <c r="L10" t="s">
        <v>53</v>
      </c>
      <c r="M10" t="s">
        <v>48</v>
      </c>
      <c r="N10" t="s">
        <v>48</v>
      </c>
      <c r="O10" t="s">
        <v>48</v>
      </c>
      <c r="P10" t="s">
        <v>48</v>
      </c>
      <c r="Q10" t="s">
        <v>48</v>
      </c>
      <c r="R10" t="s">
        <v>48</v>
      </c>
      <c r="S10" t="s">
        <v>48</v>
      </c>
      <c r="T10" t="s">
        <v>48</v>
      </c>
      <c r="U10" t="s">
        <v>48</v>
      </c>
      <c r="V10" t="s">
        <v>48</v>
      </c>
      <c r="W10" t="s">
        <v>48</v>
      </c>
      <c r="X10" t="s">
        <v>48</v>
      </c>
      <c r="Y10" t="s">
        <v>48</v>
      </c>
      <c r="Z10" t="s">
        <v>48</v>
      </c>
      <c r="AA10" t="s">
        <v>48</v>
      </c>
      <c r="AB10" t="s">
        <v>48</v>
      </c>
      <c r="AC10" t="s">
        <v>48</v>
      </c>
      <c r="AD10" t="s">
        <v>48</v>
      </c>
      <c r="AE10" t="s">
        <v>48</v>
      </c>
      <c r="AF10" t="s">
        <v>48</v>
      </c>
      <c r="AG10" t="s">
        <v>48</v>
      </c>
      <c r="AH10" t="s">
        <v>48</v>
      </c>
      <c r="AI10" t="s">
        <v>50</v>
      </c>
      <c r="AJ10" t="s">
        <v>48</v>
      </c>
      <c r="AK10" t="s">
        <v>48</v>
      </c>
      <c r="AL10" t="s">
        <v>48</v>
      </c>
      <c r="AM10" t="s">
        <v>48</v>
      </c>
      <c r="AN10" t="s">
        <v>48</v>
      </c>
      <c r="AO10" t="s">
        <v>48</v>
      </c>
      <c r="AP10" t="s">
        <v>107</v>
      </c>
      <c r="AQ10" s="1" t="s">
        <v>1374</v>
      </c>
      <c r="AR10" t="s">
        <v>51</v>
      </c>
      <c r="AS10" t="s">
        <v>64</v>
      </c>
      <c r="AT10" t="s">
        <v>80</v>
      </c>
      <c r="AW10" s="4">
        <f t="shared" si="2"/>
        <v>6</v>
      </c>
      <c r="AX10" s="4">
        <f t="shared" si="3"/>
        <v>4</v>
      </c>
      <c r="AY10" s="4">
        <f t="shared" si="4"/>
        <v>4</v>
      </c>
      <c r="AZ10" s="4">
        <f t="shared" si="5"/>
        <v>2</v>
      </c>
      <c r="BA10" s="4">
        <f t="shared" si="6"/>
        <v>4</v>
      </c>
      <c r="BB10" s="4">
        <f t="shared" si="7"/>
        <v>4</v>
      </c>
      <c r="BC10" s="4">
        <f t="shared" si="8"/>
        <v>4</v>
      </c>
      <c r="BD10" s="4">
        <f t="shared" si="9"/>
        <v>2</v>
      </c>
      <c r="BE10" s="4">
        <f t="shared" si="10"/>
        <v>4</v>
      </c>
      <c r="BF10" s="4">
        <f t="shared" si="11"/>
        <v>2</v>
      </c>
      <c r="BG10" s="4">
        <f t="shared" si="12"/>
        <v>4</v>
      </c>
      <c r="BH10" s="4">
        <f t="shared" si="13"/>
        <v>4</v>
      </c>
      <c r="BI10" s="4">
        <f t="shared" si="14"/>
        <v>4</v>
      </c>
      <c r="BJ10" s="4">
        <f t="shared" si="15"/>
        <v>2</v>
      </c>
      <c r="BK10" s="4">
        <f t="shared" si="16"/>
        <v>4</v>
      </c>
      <c r="BL10" s="4">
        <f t="shared" si="17"/>
        <v>2</v>
      </c>
      <c r="BM10" s="4">
        <f t="shared" si="18"/>
        <v>4</v>
      </c>
      <c r="BN10" s="4">
        <f t="shared" si="19"/>
        <v>4</v>
      </c>
      <c r="BO10" s="4">
        <f t="shared" si="20"/>
        <v>4</v>
      </c>
      <c r="BP10" s="4">
        <f t="shared" si="21"/>
        <v>4</v>
      </c>
      <c r="BQ10" s="4">
        <f t="shared" si="22"/>
        <v>6</v>
      </c>
      <c r="BR10" s="4">
        <f t="shared" si="23"/>
        <v>4</v>
      </c>
      <c r="BS10" s="4">
        <f t="shared" si="24"/>
        <v>4</v>
      </c>
      <c r="BT10" s="4">
        <f t="shared" si="25"/>
        <v>4</v>
      </c>
      <c r="BU10" s="4">
        <f t="shared" si="26"/>
        <v>4</v>
      </c>
      <c r="BV10" s="4">
        <f t="shared" si="27"/>
        <v>0</v>
      </c>
      <c r="BW10" s="4">
        <f t="shared" si="28"/>
        <v>6</v>
      </c>
      <c r="BX10" s="4">
        <f t="shared" si="29"/>
        <v>0</v>
      </c>
      <c r="BY10" s="4">
        <f t="shared" si="30"/>
        <v>0</v>
      </c>
      <c r="BZ10" s="37">
        <f t="shared" si="1"/>
        <v>100</v>
      </c>
      <c r="CA10" s="32" t="str">
        <f>VLOOKUP(J:J,'Agent wise'!A:C,3,0)</f>
        <v>Saran S</v>
      </c>
      <c r="CB10" s="32">
        <f t="shared" si="31"/>
        <v>45901</v>
      </c>
      <c r="CC10" t="str">
        <f t="shared" si="32"/>
        <v>Excellent</v>
      </c>
      <c r="CJ10">
        <f t="shared" si="33"/>
        <v>1</v>
      </c>
      <c r="CK10">
        <f t="shared" si="34"/>
        <v>9</v>
      </c>
      <c r="CL10">
        <f t="shared" si="35"/>
        <v>2025</v>
      </c>
    </row>
    <row r="11" spans="1:90" ht="15" customHeight="1" x14ac:dyDescent="0.35">
      <c r="A11" s="32">
        <v>45901.799226701391</v>
      </c>
      <c r="B11" t="s">
        <v>138</v>
      </c>
      <c r="C11" s="32">
        <v>0</v>
      </c>
      <c r="D11" t="s">
        <v>139</v>
      </c>
      <c r="E11" s="32">
        <v>45901</v>
      </c>
      <c r="F11" t="s">
        <v>140</v>
      </c>
      <c r="G11" s="32">
        <v>45900</v>
      </c>
      <c r="H11">
        <v>9562298618</v>
      </c>
      <c r="I11">
        <v>139</v>
      </c>
      <c r="J11" t="s">
        <v>114</v>
      </c>
      <c r="K11" t="s">
        <v>46</v>
      </c>
      <c r="L11" t="s">
        <v>47</v>
      </c>
      <c r="M11" t="s">
        <v>48</v>
      </c>
      <c r="N11" t="s">
        <v>48</v>
      </c>
      <c r="O11" t="s">
        <v>48</v>
      </c>
      <c r="P11" t="s">
        <v>48</v>
      </c>
      <c r="Q11" t="s">
        <v>48</v>
      </c>
      <c r="R11" t="s">
        <v>48</v>
      </c>
      <c r="S11" t="s">
        <v>48</v>
      </c>
      <c r="T11" t="s">
        <v>48</v>
      </c>
      <c r="U11" t="s">
        <v>48</v>
      </c>
      <c r="V11" t="s">
        <v>48</v>
      </c>
      <c r="W11" t="s">
        <v>48</v>
      </c>
      <c r="X11" t="s">
        <v>48</v>
      </c>
      <c r="Y11" t="s">
        <v>48</v>
      </c>
      <c r="Z11" t="s">
        <v>48</v>
      </c>
      <c r="AA11" t="s">
        <v>49</v>
      </c>
      <c r="AB11" t="s">
        <v>48</v>
      </c>
      <c r="AC11" t="s">
        <v>49</v>
      </c>
      <c r="AD11" t="s">
        <v>48</v>
      </c>
      <c r="AE11" t="s">
        <v>48</v>
      </c>
      <c r="AF11" t="s">
        <v>48</v>
      </c>
      <c r="AG11" t="s">
        <v>48</v>
      </c>
      <c r="AH11" t="s">
        <v>48</v>
      </c>
      <c r="AI11" t="s">
        <v>50</v>
      </c>
      <c r="AJ11" t="s">
        <v>48</v>
      </c>
      <c r="AK11" t="s">
        <v>50</v>
      </c>
      <c r="AL11" t="s">
        <v>48</v>
      </c>
      <c r="AM11" t="s">
        <v>48</v>
      </c>
      <c r="AN11" t="s">
        <v>48</v>
      </c>
      <c r="AO11" t="s">
        <v>48</v>
      </c>
      <c r="AP11" t="s">
        <v>157</v>
      </c>
      <c r="AQ11" s="1" t="s">
        <v>1375</v>
      </c>
      <c r="AR11" t="s">
        <v>51</v>
      </c>
      <c r="AS11" t="s">
        <v>68</v>
      </c>
      <c r="AT11" t="s">
        <v>97</v>
      </c>
      <c r="AW11" s="4">
        <f t="shared" si="2"/>
        <v>6</v>
      </c>
      <c r="AX11" s="4">
        <f t="shared" si="3"/>
        <v>4</v>
      </c>
      <c r="AY11" s="4">
        <f t="shared" si="4"/>
        <v>4</v>
      </c>
      <c r="AZ11" s="4">
        <f t="shared" si="5"/>
        <v>2</v>
      </c>
      <c r="BA11" s="4">
        <f t="shared" si="6"/>
        <v>4</v>
      </c>
      <c r="BB11" s="4">
        <f t="shared" si="7"/>
        <v>4</v>
      </c>
      <c r="BC11" s="4">
        <f t="shared" si="8"/>
        <v>4</v>
      </c>
      <c r="BD11" s="4">
        <f t="shared" si="9"/>
        <v>2</v>
      </c>
      <c r="BE11" s="4">
        <f t="shared" si="10"/>
        <v>4</v>
      </c>
      <c r="BF11" s="4">
        <f t="shared" si="11"/>
        <v>2</v>
      </c>
      <c r="BG11" s="4">
        <f t="shared" si="12"/>
        <v>4</v>
      </c>
      <c r="BH11" s="4">
        <f t="shared" si="13"/>
        <v>4</v>
      </c>
      <c r="BI11" s="4">
        <f t="shared" si="14"/>
        <v>4</v>
      </c>
      <c r="BJ11" s="4">
        <f t="shared" si="15"/>
        <v>2</v>
      </c>
      <c r="BK11" s="4" t="str">
        <f t="shared" si="16"/>
        <v>0</v>
      </c>
      <c r="BL11" s="4">
        <f t="shared" si="17"/>
        <v>2</v>
      </c>
      <c r="BM11" s="4" t="str">
        <f t="shared" si="18"/>
        <v>0</v>
      </c>
      <c r="BN11" s="4">
        <f t="shared" si="19"/>
        <v>4</v>
      </c>
      <c r="BO11" s="4">
        <f t="shared" si="20"/>
        <v>4</v>
      </c>
      <c r="BP11" s="4">
        <f t="shared" si="21"/>
        <v>4</v>
      </c>
      <c r="BQ11" s="4">
        <f t="shared" si="22"/>
        <v>6</v>
      </c>
      <c r="BR11" s="4">
        <f t="shared" si="23"/>
        <v>4</v>
      </c>
      <c r="BS11" s="4">
        <f t="shared" si="24"/>
        <v>4</v>
      </c>
      <c r="BT11" s="4">
        <f t="shared" si="25"/>
        <v>4</v>
      </c>
      <c r="BU11" s="4">
        <f t="shared" si="26"/>
        <v>4</v>
      </c>
      <c r="BV11" s="4">
        <f t="shared" si="27"/>
        <v>0</v>
      </c>
      <c r="BW11" s="4">
        <f t="shared" si="28"/>
        <v>6</v>
      </c>
      <c r="BX11" s="4">
        <f t="shared" si="29"/>
        <v>0</v>
      </c>
      <c r="BY11" s="4">
        <f t="shared" si="30"/>
        <v>0</v>
      </c>
      <c r="BZ11" s="37">
        <f t="shared" si="1"/>
        <v>92</v>
      </c>
      <c r="CA11" s="32" t="e">
        <f>VLOOKUP(J:J,'Agent wise'!A:C,3,0)</f>
        <v>#N/A</v>
      </c>
      <c r="CB11" s="32">
        <f t="shared" si="31"/>
        <v>45901</v>
      </c>
      <c r="CC11" t="str">
        <f t="shared" si="32"/>
        <v>Good</v>
      </c>
      <c r="CJ11">
        <f t="shared" si="33"/>
        <v>1</v>
      </c>
      <c r="CK11">
        <f t="shared" si="34"/>
        <v>9</v>
      </c>
      <c r="CL11">
        <f t="shared" si="35"/>
        <v>2025</v>
      </c>
    </row>
    <row r="12" spans="1:90" ht="15" customHeight="1" x14ac:dyDescent="0.35">
      <c r="A12" s="32">
        <v>45902.417016932872</v>
      </c>
      <c r="B12" t="s">
        <v>138</v>
      </c>
      <c r="C12" s="32">
        <v>0</v>
      </c>
      <c r="D12" t="s">
        <v>139</v>
      </c>
      <c r="E12" s="32">
        <v>45901</v>
      </c>
      <c r="F12" t="s">
        <v>140</v>
      </c>
      <c r="G12" s="32">
        <v>45900</v>
      </c>
      <c r="H12">
        <v>9562819303</v>
      </c>
      <c r="I12">
        <v>134</v>
      </c>
      <c r="J12" t="s">
        <v>106</v>
      </c>
      <c r="K12" t="s">
        <v>46</v>
      </c>
      <c r="L12" t="s">
        <v>47</v>
      </c>
      <c r="M12" t="s">
        <v>48</v>
      </c>
      <c r="N12" t="s">
        <v>48</v>
      </c>
      <c r="O12" t="s">
        <v>48</v>
      </c>
      <c r="P12" t="s">
        <v>48</v>
      </c>
      <c r="Q12" t="s">
        <v>48</v>
      </c>
      <c r="R12" t="s">
        <v>48</v>
      </c>
      <c r="S12" t="s">
        <v>48</v>
      </c>
      <c r="T12" t="s">
        <v>48</v>
      </c>
      <c r="U12" t="s">
        <v>48</v>
      </c>
      <c r="V12" t="s">
        <v>48</v>
      </c>
      <c r="W12" t="s">
        <v>48</v>
      </c>
      <c r="X12" t="s">
        <v>48</v>
      </c>
      <c r="Y12" t="s">
        <v>48</v>
      </c>
      <c r="Z12" t="s">
        <v>48</v>
      </c>
      <c r="AA12" t="s">
        <v>49</v>
      </c>
      <c r="AB12" t="s">
        <v>48</v>
      </c>
      <c r="AC12" t="s">
        <v>48</v>
      </c>
      <c r="AD12" t="s">
        <v>48</v>
      </c>
      <c r="AE12" t="s">
        <v>48</v>
      </c>
      <c r="AF12" t="s">
        <v>48</v>
      </c>
      <c r="AG12" t="s">
        <v>48</v>
      </c>
      <c r="AH12" t="s">
        <v>48</v>
      </c>
      <c r="AI12" t="s">
        <v>50</v>
      </c>
      <c r="AJ12" t="s">
        <v>48</v>
      </c>
      <c r="AK12" t="s">
        <v>48</v>
      </c>
      <c r="AL12" t="s">
        <v>48</v>
      </c>
      <c r="AM12" t="s">
        <v>48</v>
      </c>
      <c r="AN12" t="s">
        <v>48</v>
      </c>
      <c r="AO12" t="s">
        <v>48</v>
      </c>
      <c r="AP12" t="s">
        <v>141</v>
      </c>
      <c r="AQ12" s="1" t="s">
        <v>1376</v>
      </c>
      <c r="AR12" t="s">
        <v>51</v>
      </c>
      <c r="AS12" t="s">
        <v>64</v>
      </c>
      <c r="AT12" t="s">
        <v>80</v>
      </c>
      <c r="AW12" s="4">
        <f t="shared" si="2"/>
        <v>6</v>
      </c>
      <c r="AX12" s="4">
        <f t="shared" si="3"/>
        <v>4</v>
      </c>
      <c r="AY12" s="4">
        <f t="shared" si="4"/>
        <v>4</v>
      </c>
      <c r="AZ12" s="4">
        <f t="shared" si="5"/>
        <v>2</v>
      </c>
      <c r="BA12" s="4">
        <f t="shared" si="6"/>
        <v>4</v>
      </c>
      <c r="BB12" s="4">
        <f t="shared" si="7"/>
        <v>4</v>
      </c>
      <c r="BC12" s="4">
        <f t="shared" si="8"/>
        <v>4</v>
      </c>
      <c r="BD12" s="4">
        <f t="shared" si="9"/>
        <v>2</v>
      </c>
      <c r="BE12" s="4">
        <f t="shared" si="10"/>
        <v>4</v>
      </c>
      <c r="BF12" s="4">
        <f t="shared" si="11"/>
        <v>2</v>
      </c>
      <c r="BG12" s="4">
        <f t="shared" si="12"/>
        <v>4</v>
      </c>
      <c r="BH12" s="4">
        <f t="shared" si="13"/>
        <v>4</v>
      </c>
      <c r="BI12" s="4">
        <f t="shared" si="14"/>
        <v>4</v>
      </c>
      <c r="BJ12" s="4">
        <f t="shared" si="15"/>
        <v>2</v>
      </c>
      <c r="BK12" s="4" t="str">
        <f t="shared" si="16"/>
        <v>0</v>
      </c>
      <c r="BL12" s="4">
        <f t="shared" si="17"/>
        <v>2</v>
      </c>
      <c r="BM12" s="4">
        <f t="shared" si="18"/>
        <v>4</v>
      </c>
      <c r="BN12" s="4">
        <f t="shared" si="19"/>
        <v>4</v>
      </c>
      <c r="BO12" s="4">
        <f t="shared" si="20"/>
        <v>4</v>
      </c>
      <c r="BP12" s="4">
        <f t="shared" si="21"/>
        <v>4</v>
      </c>
      <c r="BQ12" s="4">
        <f t="shared" si="22"/>
        <v>6</v>
      </c>
      <c r="BR12" s="4">
        <f t="shared" si="23"/>
        <v>4</v>
      </c>
      <c r="BS12" s="4">
        <f t="shared" si="24"/>
        <v>4</v>
      </c>
      <c r="BT12" s="4">
        <f t="shared" si="25"/>
        <v>4</v>
      </c>
      <c r="BU12" s="4">
        <f t="shared" si="26"/>
        <v>4</v>
      </c>
      <c r="BV12" s="4">
        <f t="shared" si="27"/>
        <v>0</v>
      </c>
      <c r="BW12" s="4">
        <f t="shared" si="28"/>
        <v>6</v>
      </c>
      <c r="BX12" s="4">
        <f t="shared" si="29"/>
        <v>0</v>
      </c>
      <c r="BY12" s="4">
        <f t="shared" si="30"/>
        <v>0</v>
      </c>
      <c r="BZ12" s="37">
        <f t="shared" si="1"/>
        <v>96</v>
      </c>
      <c r="CA12" s="32" t="str">
        <f>VLOOKUP(J:J,'Agent wise'!A:C,3,0)</f>
        <v>Saran S</v>
      </c>
      <c r="CB12" s="32">
        <f t="shared" si="31"/>
        <v>45901</v>
      </c>
      <c r="CC12" t="str">
        <f t="shared" si="32"/>
        <v>Excellent</v>
      </c>
      <c r="CJ12">
        <f t="shared" si="33"/>
        <v>1</v>
      </c>
      <c r="CK12">
        <f t="shared" si="34"/>
        <v>9</v>
      </c>
      <c r="CL12">
        <f t="shared" si="35"/>
        <v>2025</v>
      </c>
    </row>
    <row r="13" spans="1:90" ht="15" customHeight="1" x14ac:dyDescent="0.35">
      <c r="A13" s="32">
        <v>45902.429548425927</v>
      </c>
      <c r="B13" t="s">
        <v>138</v>
      </c>
      <c r="C13" s="32">
        <v>0</v>
      </c>
      <c r="D13" t="s">
        <v>139</v>
      </c>
      <c r="E13" s="32">
        <v>45901</v>
      </c>
      <c r="F13" t="s">
        <v>140</v>
      </c>
      <c r="G13" s="32">
        <v>45900</v>
      </c>
      <c r="H13">
        <v>9497322891</v>
      </c>
      <c r="I13">
        <v>138</v>
      </c>
      <c r="J13" t="s">
        <v>106</v>
      </c>
      <c r="K13" t="s">
        <v>46</v>
      </c>
      <c r="L13" t="s">
        <v>47</v>
      </c>
      <c r="M13" t="s">
        <v>48</v>
      </c>
      <c r="N13" t="s">
        <v>48</v>
      </c>
      <c r="O13" t="s">
        <v>49</v>
      </c>
      <c r="P13" t="s">
        <v>49</v>
      </c>
      <c r="Q13" t="s">
        <v>48</v>
      </c>
      <c r="R13" t="s">
        <v>48</v>
      </c>
      <c r="S13" t="s">
        <v>48</v>
      </c>
      <c r="T13" t="s">
        <v>48</v>
      </c>
      <c r="U13" t="s">
        <v>48</v>
      </c>
      <c r="V13" t="s">
        <v>48</v>
      </c>
      <c r="W13" t="s">
        <v>48</v>
      </c>
      <c r="X13" t="s">
        <v>48</v>
      </c>
      <c r="Y13" t="s">
        <v>48</v>
      </c>
      <c r="Z13" t="s">
        <v>48</v>
      </c>
      <c r="AA13" t="s">
        <v>48</v>
      </c>
      <c r="AB13" t="s">
        <v>48</v>
      </c>
      <c r="AC13" t="s">
        <v>50</v>
      </c>
      <c r="AD13" t="s">
        <v>48</v>
      </c>
      <c r="AE13" t="s">
        <v>48</v>
      </c>
      <c r="AF13" t="s">
        <v>48</v>
      </c>
      <c r="AG13" t="s">
        <v>48</v>
      </c>
      <c r="AH13" t="s">
        <v>50</v>
      </c>
      <c r="AI13" t="s">
        <v>50</v>
      </c>
      <c r="AJ13" t="s">
        <v>48</v>
      </c>
      <c r="AK13" t="s">
        <v>48</v>
      </c>
      <c r="AL13" t="s">
        <v>48</v>
      </c>
      <c r="AM13" t="s">
        <v>49</v>
      </c>
      <c r="AN13" t="s">
        <v>48</v>
      </c>
      <c r="AO13" t="s">
        <v>48</v>
      </c>
      <c r="AP13" t="s">
        <v>158</v>
      </c>
      <c r="AQ13" s="1" t="s">
        <v>1377</v>
      </c>
      <c r="AR13" t="s">
        <v>51</v>
      </c>
      <c r="AS13" t="s">
        <v>132</v>
      </c>
      <c r="AT13" t="s">
        <v>159</v>
      </c>
      <c r="AW13" s="4">
        <f t="shared" si="2"/>
        <v>6</v>
      </c>
      <c r="AX13" s="4">
        <f t="shared" si="3"/>
        <v>4</v>
      </c>
      <c r="AY13" s="4" t="str">
        <f t="shared" si="4"/>
        <v>0</v>
      </c>
      <c r="AZ13" s="4" t="str">
        <f t="shared" si="5"/>
        <v>0</v>
      </c>
      <c r="BA13" s="4">
        <f t="shared" si="6"/>
        <v>4</v>
      </c>
      <c r="BB13" s="4">
        <f t="shared" si="7"/>
        <v>4</v>
      </c>
      <c r="BC13" s="4">
        <f t="shared" si="8"/>
        <v>4</v>
      </c>
      <c r="BD13" s="4">
        <f t="shared" si="9"/>
        <v>2</v>
      </c>
      <c r="BE13" s="4">
        <f t="shared" si="10"/>
        <v>4</v>
      </c>
      <c r="BF13" s="4">
        <f t="shared" si="11"/>
        <v>2</v>
      </c>
      <c r="BG13" s="4">
        <f t="shared" si="12"/>
        <v>4</v>
      </c>
      <c r="BH13" s="4">
        <f t="shared" si="13"/>
        <v>4</v>
      </c>
      <c r="BI13" s="4">
        <f t="shared" si="14"/>
        <v>4</v>
      </c>
      <c r="BJ13" s="4">
        <f t="shared" si="15"/>
        <v>2</v>
      </c>
      <c r="BK13" s="4">
        <f t="shared" si="16"/>
        <v>4</v>
      </c>
      <c r="BL13" s="4">
        <f t="shared" si="17"/>
        <v>2</v>
      </c>
      <c r="BM13" s="4">
        <f t="shared" si="18"/>
        <v>4</v>
      </c>
      <c r="BN13" s="4">
        <f t="shared" si="19"/>
        <v>4</v>
      </c>
      <c r="BO13" s="4">
        <f t="shared" si="20"/>
        <v>4</v>
      </c>
      <c r="BP13" s="4">
        <f t="shared" si="21"/>
        <v>4</v>
      </c>
      <c r="BQ13" s="4">
        <f t="shared" si="22"/>
        <v>6</v>
      </c>
      <c r="BR13" s="4">
        <f t="shared" si="23"/>
        <v>4</v>
      </c>
      <c r="BS13" s="4">
        <f t="shared" si="24"/>
        <v>4</v>
      </c>
      <c r="BT13" s="4">
        <f t="shared" si="25"/>
        <v>4</v>
      </c>
      <c r="BU13" s="4">
        <f t="shared" si="26"/>
        <v>4</v>
      </c>
      <c r="BV13" s="4">
        <f t="shared" si="27"/>
        <v>0</v>
      </c>
      <c r="BW13" s="4" t="str">
        <f t="shared" si="28"/>
        <v>0</v>
      </c>
      <c r="BX13" s="4">
        <f t="shared" si="29"/>
        <v>0</v>
      </c>
      <c r="BY13" s="4">
        <f t="shared" si="30"/>
        <v>0</v>
      </c>
      <c r="BZ13" s="37">
        <f t="shared" si="1"/>
        <v>88</v>
      </c>
      <c r="CA13" s="32" t="str">
        <f>VLOOKUP(J:J,'Agent wise'!A:C,3,0)</f>
        <v>Saran S</v>
      </c>
      <c r="CB13" s="32">
        <f t="shared" si="31"/>
        <v>45901</v>
      </c>
      <c r="CC13" t="str">
        <f t="shared" si="32"/>
        <v>Average</v>
      </c>
      <c r="CJ13">
        <f t="shared" si="33"/>
        <v>1</v>
      </c>
      <c r="CK13">
        <f t="shared" si="34"/>
        <v>9</v>
      </c>
      <c r="CL13">
        <f t="shared" si="35"/>
        <v>2025</v>
      </c>
    </row>
    <row r="14" spans="1:90" ht="15" customHeight="1" x14ac:dyDescent="0.35">
      <c r="A14" s="32">
        <v>45902.439115775458</v>
      </c>
      <c r="B14" t="s">
        <v>138</v>
      </c>
      <c r="C14" s="32">
        <v>0</v>
      </c>
      <c r="D14" t="s">
        <v>139</v>
      </c>
      <c r="E14" s="32">
        <v>45901</v>
      </c>
      <c r="F14" t="s">
        <v>140</v>
      </c>
      <c r="G14" s="32">
        <v>45900</v>
      </c>
      <c r="H14">
        <v>8903321793</v>
      </c>
      <c r="I14">
        <v>133</v>
      </c>
      <c r="J14" t="s">
        <v>115</v>
      </c>
      <c r="K14" t="s">
        <v>52</v>
      </c>
      <c r="L14" t="s">
        <v>53</v>
      </c>
      <c r="M14" t="s">
        <v>48</v>
      </c>
      <c r="N14" t="s">
        <v>48</v>
      </c>
      <c r="O14" t="s">
        <v>48</v>
      </c>
      <c r="P14" t="s">
        <v>48</v>
      </c>
      <c r="Q14" t="s">
        <v>48</v>
      </c>
      <c r="R14" t="s">
        <v>48</v>
      </c>
      <c r="S14" t="s">
        <v>48</v>
      </c>
      <c r="T14" t="s">
        <v>48</v>
      </c>
      <c r="U14" t="s">
        <v>48</v>
      </c>
      <c r="V14" t="s">
        <v>48</v>
      </c>
      <c r="W14" t="s">
        <v>48</v>
      </c>
      <c r="X14" t="s">
        <v>48</v>
      </c>
      <c r="Y14" t="s">
        <v>48</v>
      </c>
      <c r="Z14" t="s">
        <v>48</v>
      </c>
      <c r="AA14" t="s">
        <v>48</v>
      </c>
      <c r="AB14" t="s">
        <v>48</v>
      </c>
      <c r="AC14" t="s">
        <v>48</v>
      </c>
      <c r="AD14" t="s">
        <v>48</v>
      </c>
      <c r="AE14" t="s">
        <v>48</v>
      </c>
      <c r="AF14" t="s">
        <v>48</v>
      </c>
      <c r="AG14" t="s">
        <v>48</v>
      </c>
      <c r="AH14" t="s">
        <v>48</v>
      </c>
      <c r="AI14" t="s">
        <v>49</v>
      </c>
      <c r="AJ14" t="s">
        <v>48</v>
      </c>
      <c r="AK14" t="s">
        <v>48</v>
      </c>
      <c r="AL14" t="s">
        <v>48</v>
      </c>
      <c r="AM14" t="s">
        <v>48</v>
      </c>
      <c r="AN14" t="s">
        <v>48</v>
      </c>
      <c r="AO14" t="s">
        <v>48</v>
      </c>
      <c r="AP14" t="s">
        <v>147</v>
      </c>
      <c r="AQ14" s="1" t="s">
        <v>1378</v>
      </c>
      <c r="AR14" t="s">
        <v>51</v>
      </c>
      <c r="AS14" t="s">
        <v>160</v>
      </c>
      <c r="AT14" t="s">
        <v>160</v>
      </c>
      <c r="AW14" s="4">
        <f t="shared" si="2"/>
        <v>6</v>
      </c>
      <c r="AX14" s="4">
        <f t="shared" si="3"/>
        <v>4</v>
      </c>
      <c r="AY14" s="4">
        <f t="shared" si="4"/>
        <v>4</v>
      </c>
      <c r="AZ14" s="4">
        <f t="shared" si="5"/>
        <v>2</v>
      </c>
      <c r="BA14" s="4">
        <f t="shared" si="6"/>
        <v>4</v>
      </c>
      <c r="BB14" s="4">
        <f t="shared" si="7"/>
        <v>4</v>
      </c>
      <c r="BC14" s="4">
        <f t="shared" si="8"/>
        <v>4</v>
      </c>
      <c r="BD14" s="4">
        <f t="shared" si="9"/>
        <v>2</v>
      </c>
      <c r="BE14" s="4">
        <f t="shared" si="10"/>
        <v>4</v>
      </c>
      <c r="BF14" s="4">
        <f t="shared" si="11"/>
        <v>2</v>
      </c>
      <c r="BG14" s="4">
        <f t="shared" si="12"/>
        <v>4</v>
      </c>
      <c r="BH14" s="4">
        <f t="shared" si="13"/>
        <v>4</v>
      </c>
      <c r="BI14" s="4">
        <f t="shared" si="14"/>
        <v>4</v>
      </c>
      <c r="BJ14" s="4">
        <f t="shared" si="15"/>
        <v>2</v>
      </c>
      <c r="BK14" s="4">
        <f t="shared" si="16"/>
        <v>4</v>
      </c>
      <c r="BL14" s="4">
        <f t="shared" si="17"/>
        <v>2</v>
      </c>
      <c r="BM14" s="4">
        <f t="shared" si="18"/>
        <v>4</v>
      </c>
      <c r="BN14" s="4">
        <f t="shared" si="19"/>
        <v>4</v>
      </c>
      <c r="BO14" s="4">
        <f t="shared" si="20"/>
        <v>4</v>
      </c>
      <c r="BP14" s="4">
        <f t="shared" si="21"/>
        <v>4</v>
      </c>
      <c r="BQ14" s="4">
        <f t="shared" si="22"/>
        <v>6</v>
      </c>
      <c r="BR14" s="4">
        <f t="shared" si="23"/>
        <v>4</v>
      </c>
      <c r="BS14" s="4" t="str">
        <f t="shared" si="24"/>
        <v>0</v>
      </c>
      <c r="BT14" s="4">
        <f t="shared" si="25"/>
        <v>4</v>
      </c>
      <c r="BU14" s="4">
        <f t="shared" si="26"/>
        <v>4</v>
      </c>
      <c r="BV14" s="4">
        <f t="shared" si="27"/>
        <v>0</v>
      </c>
      <c r="BW14" s="4">
        <f t="shared" si="28"/>
        <v>6</v>
      </c>
      <c r="BX14" s="4">
        <f t="shared" si="29"/>
        <v>0</v>
      </c>
      <c r="BY14" s="4">
        <f t="shared" si="30"/>
        <v>0</v>
      </c>
      <c r="BZ14" s="37">
        <f t="shared" si="1"/>
        <v>96</v>
      </c>
      <c r="CA14" s="32" t="str">
        <f>VLOOKUP(J:J,'Agent wise'!A:C,3,0)</f>
        <v>Saran S</v>
      </c>
      <c r="CB14" s="32">
        <f t="shared" si="31"/>
        <v>45901</v>
      </c>
      <c r="CC14" t="str">
        <f t="shared" si="32"/>
        <v>Excellent</v>
      </c>
      <c r="CJ14">
        <f t="shared" si="33"/>
        <v>1</v>
      </c>
      <c r="CK14">
        <f t="shared" si="34"/>
        <v>9</v>
      </c>
      <c r="CL14">
        <f t="shared" si="35"/>
        <v>2025</v>
      </c>
    </row>
    <row r="15" spans="1:90" ht="15" customHeight="1" x14ac:dyDescent="0.35">
      <c r="A15" s="32">
        <v>45902.450384097217</v>
      </c>
      <c r="B15" t="s">
        <v>138</v>
      </c>
      <c r="C15" s="32">
        <v>0</v>
      </c>
      <c r="D15" t="s">
        <v>139</v>
      </c>
      <c r="E15" s="32">
        <v>45901</v>
      </c>
      <c r="F15" t="s">
        <v>140</v>
      </c>
      <c r="G15" s="32">
        <v>45900</v>
      </c>
      <c r="H15">
        <v>9497594828</v>
      </c>
      <c r="I15">
        <v>131</v>
      </c>
      <c r="J15" t="s">
        <v>115</v>
      </c>
      <c r="K15" t="s">
        <v>46</v>
      </c>
      <c r="L15" t="s">
        <v>47</v>
      </c>
      <c r="M15" t="s">
        <v>48</v>
      </c>
      <c r="N15" t="s">
        <v>48</v>
      </c>
      <c r="O15" t="s">
        <v>48</v>
      </c>
      <c r="P15" t="s">
        <v>48</v>
      </c>
      <c r="Q15" t="s">
        <v>48</v>
      </c>
      <c r="R15" t="s">
        <v>48</v>
      </c>
      <c r="S15" t="s">
        <v>48</v>
      </c>
      <c r="T15" t="s">
        <v>48</v>
      </c>
      <c r="U15" t="s">
        <v>48</v>
      </c>
      <c r="V15" t="s">
        <v>48</v>
      </c>
      <c r="W15" t="s">
        <v>48</v>
      </c>
      <c r="X15" t="s">
        <v>48</v>
      </c>
      <c r="Y15" t="s">
        <v>48</v>
      </c>
      <c r="Z15" t="s">
        <v>48</v>
      </c>
      <c r="AA15" t="s">
        <v>48</v>
      </c>
      <c r="AB15" t="s">
        <v>48</v>
      </c>
      <c r="AC15" t="s">
        <v>48</v>
      </c>
      <c r="AD15" t="s">
        <v>48</v>
      </c>
      <c r="AE15" t="s">
        <v>48</v>
      </c>
      <c r="AF15" t="s">
        <v>48</v>
      </c>
      <c r="AG15" t="s">
        <v>48</v>
      </c>
      <c r="AH15" t="s">
        <v>48</v>
      </c>
      <c r="AI15" t="s">
        <v>48</v>
      </c>
      <c r="AJ15" t="s">
        <v>48</v>
      </c>
      <c r="AK15" t="s">
        <v>48</v>
      </c>
      <c r="AL15" t="s">
        <v>48</v>
      </c>
      <c r="AM15" t="s">
        <v>48</v>
      </c>
      <c r="AN15" t="s">
        <v>48</v>
      </c>
      <c r="AO15" t="s">
        <v>48</v>
      </c>
      <c r="AP15" t="s">
        <v>161</v>
      </c>
      <c r="AQ15" s="1" t="s">
        <v>1379</v>
      </c>
      <c r="AR15" t="s">
        <v>51</v>
      </c>
      <c r="AS15" t="s">
        <v>160</v>
      </c>
      <c r="AT15" t="s">
        <v>160</v>
      </c>
      <c r="AW15" s="4">
        <f t="shared" si="2"/>
        <v>6</v>
      </c>
      <c r="AX15" s="4">
        <f t="shared" si="3"/>
        <v>4</v>
      </c>
      <c r="AY15" s="4">
        <f t="shared" si="4"/>
        <v>4</v>
      </c>
      <c r="AZ15" s="4">
        <f t="shared" si="5"/>
        <v>2</v>
      </c>
      <c r="BA15" s="4">
        <f t="shared" si="6"/>
        <v>4</v>
      </c>
      <c r="BB15" s="4">
        <f t="shared" si="7"/>
        <v>4</v>
      </c>
      <c r="BC15" s="4">
        <f t="shared" si="8"/>
        <v>4</v>
      </c>
      <c r="BD15" s="4">
        <f t="shared" si="9"/>
        <v>2</v>
      </c>
      <c r="BE15" s="4">
        <f t="shared" si="10"/>
        <v>4</v>
      </c>
      <c r="BF15" s="4">
        <f t="shared" si="11"/>
        <v>2</v>
      </c>
      <c r="BG15" s="4">
        <f t="shared" si="12"/>
        <v>4</v>
      </c>
      <c r="BH15" s="4">
        <f t="shared" si="13"/>
        <v>4</v>
      </c>
      <c r="BI15" s="4">
        <f t="shared" si="14"/>
        <v>4</v>
      </c>
      <c r="BJ15" s="4">
        <f t="shared" si="15"/>
        <v>2</v>
      </c>
      <c r="BK15" s="4">
        <f t="shared" si="16"/>
        <v>4</v>
      </c>
      <c r="BL15" s="4">
        <f t="shared" si="17"/>
        <v>2</v>
      </c>
      <c r="BM15" s="4">
        <f t="shared" si="18"/>
        <v>4</v>
      </c>
      <c r="BN15" s="4">
        <f t="shared" si="19"/>
        <v>4</v>
      </c>
      <c r="BO15" s="4">
        <f t="shared" si="20"/>
        <v>4</v>
      </c>
      <c r="BP15" s="4">
        <f t="shared" si="21"/>
        <v>4</v>
      </c>
      <c r="BQ15" s="4">
        <f t="shared" si="22"/>
        <v>6</v>
      </c>
      <c r="BR15" s="4">
        <f t="shared" si="23"/>
        <v>4</v>
      </c>
      <c r="BS15" s="4">
        <f t="shared" si="24"/>
        <v>4</v>
      </c>
      <c r="BT15" s="4">
        <f t="shared" si="25"/>
        <v>4</v>
      </c>
      <c r="BU15" s="4">
        <f t="shared" si="26"/>
        <v>4</v>
      </c>
      <c r="BV15" s="4">
        <f t="shared" si="27"/>
        <v>0</v>
      </c>
      <c r="BW15" s="4">
        <f t="shared" si="28"/>
        <v>6</v>
      </c>
      <c r="BX15" s="4">
        <f t="shared" si="29"/>
        <v>0</v>
      </c>
      <c r="BY15" s="4">
        <f t="shared" si="30"/>
        <v>0</v>
      </c>
      <c r="BZ15" s="37">
        <f t="shared" si="1"/>
        <v>100</v>
      </c>
      <c r="CA15" s="32" t="str">
        <f>VLOOKUP(J:J,'Agent wise'!A:C,3,0)</f>
        <v>Saran S</v>
      </c>
      <c r="CB15" s="32">
        <f t="shared" si="31"/>
        <v>45901</v>
      </c>
      <c r="CC15" t="str">
        <f t="shared" si="32"/>
        <v>Excellent</v>
      </c>
      <c r="CJ15">
        <f t="shared" si="33"/>
        <v>1</v>
      </c>
      <c r="CK15">
        <f t="shared" si="34"/>
        <v>9</v>
      </c>
      <c r="CL15">
        <f t="shared" si="35"/>
        <v>2025</v>
      </c>
    </row>
    <row r="16" spans="1:90" ht="15" customHeight="1" x14ac:dyDescent="0.35">
      <c r="A16" s="32">
        <v>45902.473427118057</v>
      </c>
      <c r="B16" t="s">
        <v>138</v>
      </c>
      <c r="C16" s="32">
        <v>0</v>
      </c>
      <c r="D16" t="s">
        <v>139</v>
      </c>
      <c r="E16" s="32">
        <v>45901</v>
      </c>
      <c r="F16" t="s">
        <v>140</v>
      </c>
      <c r="G16" s="32">
        <v>45900</v>
      </c>
      <c r="H16">
        <v>9443520213</v>
      </c>
      <c r="I16">
        <v>138</v>
      </c>
      <c r="J16" t="s">
        <v>95</v>
      </c>
      <c r="K16" t="s">
        <v>52</v>
      </c>
      <c r="L16" t="s">
        <v>53</v>
      </c>
      <c r="M16" t="s">
        <v>48</v>
      </c>
      <c r="N16" t="s">
        <v>48</v>
      </c>
      <c r="O16" t="s">
        <v>48</v>
      </c>
      <c r="P16" t="s">
        <v>48</v>
      </c>
      <c r="Q16" t="s">
        <v>48</v>
      </c>
      <c r="R16" t="s">
        <v>48</v>
      </c>
      <c r="S16" t="s">
        <v>48</v>
      </c>
      <c r="T16" t="s">
        <v>48</v>
      </c>
      <c r="U16" t="s">
        <v>48</v>
      </c>
      <c r="V16" t="s">
        <v>48</v>
      </c>
      <c r="W16" t="s">
        <v>48</v>
      </c>
      <c r="X16" t="s">
        <v>48</v>
      </c>
      <c r="Y16" t="s">
        <v>48</v>
      </c>
      <c r="Z16" t="s">
        <v>48</v>
      </c>
      <c r="AA16" t="s">
        <v>49</v>
      </c>
      <c r="AB16" t="s">
        <v>48</v>
      </c>
      <c r="AC16" t="s">
        <v>48</v>
      </c>
      <c r="AD16" t="s">
        <v>48</v>
      </c>
      <c r="AE16" t="s">
        <v>48</v>
      </c>
      <c r="AF16" t="s">
        <v>48</v>
      </c>
      <c r="AG16" t="s">
        <v>48</v>
      </c>
      <c r="AH16" t="s">
        <v>48</v>
      </c>
      <c r="AI16" t="s">
        <v>50</v>
      </c>
      <c r="AJ16" t="s">
        <v>48</v>
      </c>
      <c r="AK16" t="s">
        <v>48</v>
      </c>
      <c r="AL16" t="s">
        <v>48</v>
      </c>
      <c r="AM16" t="s">
        <v>48</v>
      </c>
      <c r="AN16" t="s">
        <v>48</v>
      </c>
      <c r="AO16" t="s">
        <v>48</v>
      </c>
      <c r="AP16" t="s">
        <v>141</v>
      </c>
      <c r="AQ16" s="1" t="s">
        <v>1380</v>
      </c>
      <c r="AR16" t="s">
        <v>51</v>
      </c>
      <c r="AS16" t="s">
        <v>64</v>
      </c>
      <c r="AT16" t="s">
        <v>80</v>
      </c>
      <c r="AW16" s="4">
        <f t="shared" si="2"/>
        <v>6</v>
      </c>
      <c r="AX16" s="4">
        <f t="shared" si="3"/>
        <v>4</v>
      </c>
      <c r="AY16" s="4">
        <f t="shared" si="4"/>
        <v>4</v>
      </c>
      <c r="AZ16" s="4">
        <f t="shared" si="5"/>
        <v>2</v>
      </c>
      <c r="BA16" s="4">
        <f t="shared" si="6"/>
        <v>4</v>
      </c>
      <c r="BB16" s="4">
        <f t="shared" si="7"/>
        <v>4</v>
      </c>
      <c r="BC16" s="4">
        <f t="shared" si="8"/>
        <v>4</v>
      </c>
      <c r="BD16" s="4">
        <f t="shared" si="9"/>
        <v>2</v>
      </c>
      <c r="BE16" s="4">
        <f t="shared" si="10"/>
        <v>4</v>
      </c>
      <c r="BF16" s="4">
        <f t="shared" si="11"/>
        <v>2</v>
      </c>
      <c r="BG16" s="4">
        <f t="shared" si="12"/>
        <v>4</v>
      </c>
      <c r="BH16" s="4">
        <f t="shared" si="13"/>
        <v>4</v>
      </c>
      <c r="BI16" s="4">
        <f t="shared" si="14"/>
        <v>4</v>
      </c>
      <c r="BJ16" s="4">
        <f t="shared" si="15"/>
        <v>2</v>
      </c>
      <c r="BK16" s="4" t="str">
        <f t="shared" si="16"/>
        <v>0</v>
      </c>
      <c r="BL16" s="4">
        <f t="shared" si="17"/>
        <v>2</v>
      </c>
      <c r="BM16" s="4">
        <f t="shared" si="18"/>
        <v>4</v>
      </c>
      <c r="BN16" s="4">
        <f t="shared" si="19"/>
        <v>4</v>
      </c>
      <c r="BO16" s="4">
        <f t="shared" si="20"/>
        <v>4</v>
      </c>
      <c r="BP16" s="4">
        <f t="shared" si="21"/>
        <v>4</v>
      </c>
      <c r="BQ16" s="4">
        <f t="shared" si="22"/>
        <v>6</v>
      </c>
      <c r="BR16" s="4">
        <f t="shared" si="23"/>
        <v>4</v>
      </c>
      <c r="BS16" s="4">
        <f t="shared" si="24"/>
        <v>4</v>
      </c>
      <c r="BT16" s="4">
        <f t="shared" si="25"/>
        <v>4</v>
      </c>
      <c r="BU16" s="4">
        <f t="shared" si="26"/>
        <v>4</v>
      </c>
      <c r="BV16" s="4">
        <f t="shared" si="27"/>
        <v>0</v>
      </c>
      <c r="BW16" s="4">
        <f t="shared" si="28"/>
        <v>6</v>
      </c>
      <c r="BX16" s="4">
        <f t="shared" si="29"/>
        <v>0</v>
      </c>
      <c r="BY16" s="4">
        <f t="shared" si="30"/>
        <v>0</v>
      </c>
      <c r="BZ16" s="37">
        <f t="shared" si="1"/>
        <v>96</v>
      </c>
      <c r="CA16" s="32" t="str">
        <f>VLOOKUP(J:J,'Agent wise'!A:C,3,0)</f>
        <v>Adharsh</v>
      </c>
      <c r="CB16" s="32">
        <f t="shared" si="31"/>
        <v>45901</v>
      </c>
      <c r="CC16" t="str">
        <f t="shared" si="32"/>
        <v>Excellent</v>
      </c>
      <c r="CJ16">
        <f t="shared" si="33"/>
        <v>1</v>
      </c>
      <c r="CK16">
        <f t="shared" si="34"/>
        <v>9</v>
      </c>
      <c r="CL16">
        <f t="shared" si="35"/>
        <v>2025</v>
      </c>
    </row>
    <row r="17" spans="1:90" ht="15" customHeight="1" x14ac:dyDescent="0.35">
      <c r="A17" s="32">
        <v>45902.477708333332</v>
      </c>
      <c r="B17" t="s">
        <v>138</v>
      </c>
      <c r="C17" s="32">
        <v>0</v>
      </c>
      <c r="D17" t="s">
        <v>139</v>
      </c>
      <c r="E17" s="32">
        <v>45901</v>
      </c>
      <c r="F17" t="s">
        <v>140</v>
      </c>
      <c r="G17" s="32">
        <v>45900</v>
      </c>
      <c r="H17">
        <v>8903376922</v>
      </c>
      <c r="I17">
        <v>148</v>
      </c>
      <c r="J17" t="s">
        <v>105</v>
      </c>
      <c r="K17" t="s">
        <v>52</v>
      </c>
      <c r="L17" t="s">
        <v>53</v>
      </c>
      <c r="M17" t="s">
        <v>48</v>
      </c>
      <c r="N17" t="s">
        <v>48</v>
      </c>
      <c r="O17" t="s">
        <v>48</v>
      </c>
      <c r="P17" t="s">
        <v>48</v>
      </c>
      <c r="Q17" t="s">
        <v>48</v>
      </c>
      <c r="R17" t="s">
        <v>48</v>
      </c>
      <c r="S17" t="s">
        <v>48</v>
      </c>
      <c r="T17" t="s">
        <v>48</v>
      </c>
      <c r="U17" t="s">
        <v>48</v>
      </c>
      <c r="V17" t="s">
        <v>48</v>
      </c>
      <c r="W17" t="s">
        <v>48</v>
      </c>
      <c r="X17" t="s">
        <v>48</v>
      </c>
      <c r="Y17" t="s">
        <v>48</v>
      </c>
      <c r="Z17" t="s">
        <v>48</v>
      </c>
      <c r="AA17" t="s">
        <v>48</v>
      </c>
      <c r="AB17" t="s">
        <v>48</v>
      </c>
      <c r="AC17" t="s">
        <v>49</v>
      </c>
      <c r="AD17" t="s">
        <v>48</v>
      </c>
      <c r="AE17" t="s">
        <v>48</v>
      </c>
      <c r="AF17" t="s">
        <v>48</v>
      </c>
      <c r="AG17" t="s">
        <v>48</v>
      </c>
      <c r="AH17" t="s">
        <v>48</v>
      </c>
      <c r="AI17" t="s">
        <v>50</v>
      </c>
      <c r="AJ17" t="s">
        <v>48</v>
      </c>
      <c r="AK17" t="s">
        <v>48</v>
      </c>
      <c r="AL17" t="s">
        <v>48</v>
      </c>
      <c r="AM17" t="s">
        <v>48</v>
      </c>
      <c r="AN17" t="s">
        <v>48</v>
      </c>
      <c r="AO17" t="s">
        <v>48</v>
      </c>
      <c r="AP17" t="s">
        <v>162</v>
      </c>
      <c r="AQ17" s="1" t="s">
        <v>1381</v>
      </c>
      <c r="AR17" t="s">
        <v>51</v>
      </c>
      <c r="AS17" t="s">
        <v>92</v>
      </c>
      <c r="AT17" t="s">
        <v>93</v>
      </c>
      <c r="AW17" s="4">
        <f t="shared" si="2"/>
        <v>6</v>
      </c>
      <c r="AX17" s="4">
        <f t="shared" si="3"/>
        <v>4</v>
      </c>
      <c r="AY17" s="4">
        <f t="shared" si="4"/>
        <v>4</v>
      </c>
      <c r="AZ17" s="4">
        <f t="shared" si="5"/>
        <v>2</v>
      </c>
      <c r="BA17" s="4">
        <f t="shared" si="6"/>
        <v>4</v>
      </c>
      <c r="BB17" s="4">
        <f t="shared" si="7"/>
        <v>4</v>
      </c>
      <c r="BC17" s="4">
        <f t="shared" si="8"/>
        <v>4</v>
      </c>
      <c r="BD17" s="4">
        <f t="shared" si="9"/>
        <v>2</v>
      </c>
      <c r="BE17" s="4">
        <f t="shared" si="10"/>
        <v>4</v>
      </c>
      <c r="BF17" s="4">
        <f t="shared" si="11"/>
        <v>2</v>
      </c>
      <c r="BG17" s="4">
        <f t="shared" si="12"/>
        <v>4</v>
      </c>
      <c r="BH17" s="4">
        <f t="shared" si="13"/>
        <v>4</v>
      </c>
      <c r="BI17" s="4">
        <f t="shared" si="14"/>
        <v>4</v>
      </c>
      <c r="BJ17" s="4">
        <f t="shared" si="15"/>
        <v>2</v>
      </c>
      <c r="BK17" s="4">
        <f t="shared" si="16"/>
        <v>4</v>
      </c>
      <c r="BL17" s="4">
        <f t="shared" si="17"/>
        <v>2</v>
      </c>
      <c r="BM17" s="4" t="str">
        <f t="shared" si="18"/>
        <v>0</v>
      </c>
      <c r="BN17" s="4">
        <f t="shared" si="19"/>
        <v>4</v>
      </c>
      <c r="BO17" s="4">
        <f t="shared" si="20"/>
        <v>4</v>
      </c>
      <c r="BP17" s="4">
        <f t="shared" si="21"/>
        <v>4</v>
      </c>
      <c r="BQ17" s="4">
        <f t="shared" si="22"/>
        <v>6</v>
      </c>
      <c r="BR17" s="4">
        <f t="shared" si="23"/>
        <v>4</v>
      </c>
      <c r="BS17" s="4">
        <f t="shared" si="24"/>
        <v>4</v>
      </c>
      <c r="BT17" s="4">
        <f t="shared" si="25"/>
        <v>4</v>
      </c>
      <c r="BU17" s="4">
        <f t="shared" si="26"/>
        <v>4</v>
      </c>
      <c r="BV17" s="4">
        <f t="shared" si="27"/>
        <v>0</v>
      </c>
      <c r="BW17" s="4">
        <f t="shared" si="28"/>
        <v>6</v>
      </c>
      <c r="BX17" s="4">
        <f t="shared" si="29"/>
        <v>0</v>
      </c>
      <c r="BY17" s="4">
        <f t="shared" si="30"/>
        <v>0</v>
      </c>
      <c r="BZ17" s="37">
        <f t="shared" si="1"/>
        <v>96</v>
      </c>
      <c r="CA17" s="32" t="str">
        <f>VLOOKUP(J:J,'Agent wise'!A:C,3,0)</f>
        <v>Shakeer</v>
      </c>
      <c r="CB17" s="32">
        <f t="shared" si="31"/>
        <v>45901</v>
      </c>
      <c r="CC17" t="str">
        <f t="shared" si="32"/>
        <v>Excellent</v>
      </c>
      <c r="CJ17">
        <f t="shared" si="33"/>
        <v>1</v>
      </c>
      <c r="CK17">
        <f t="shared" si="34"/>
        <v>9</v>
      </c>
      <c r="CL17">
        <f t="shared" si="35"/>
        <v>2025</v>
      </c>
    </row>
    <row r="18" spans="1:90" ht="15" customHeight="1" x14ac:dyDescent="0.35">
      <c r="A18" s="32">
        <v>45902.484439791668</v>
      </c>
      <c r="B18" t="s">
        <v>138</v>
      </c>
      <c r="C18" s="32">
        <v>0</v>
      </c>
      <c r="D18" t="s">
        <v>139</v>
      </c>
      <c r="E18" s="32">
        <v>45901</v>
      </c>
      <c r="F18" t="s">
        <v>140</v>
      </c>
      <c r="G18" s="32">
        <v>45900</v>
      </c>
      <c r="H18">
        <v>7708574257</v>
      </c>
      <c r="I18">
        <v>131</v>
      </c>
      <c r="J18" t="s">
        <v>54</v>
      </c>
      <c r="K18" t="s">
        <v>52</v>
      </c>
      <c r="L18" t="s">
        <v>53</v>
      </c>
      <c r="M18" t="s">
        <v>48</v>
      </c>
      <c r="N18" t="s">
        <v>48</v>
      </c>
      <c r="O18" t="s">
        <v>48</v>
      </c>
      <c r="P18" t="s">
        <v>48</v>
      </c>
      <c r="Q18" t="s">
        <v>48</v>
      </c>
      <c r="R18" t="s">
        <v>48</v>
      </c>
      <c r="S18" t="s">
        <v>48</v>
      </c>
      <c r="T18" t="s">
        <v>48</v>
      </c>
      <c r="U18" t="s">
        <v>48</v>
      </c>
      <c r="V18" t="s">
        <v>48</v>
      </c>
      <c r="W18" t="s">
        <v>48</v>
      </c>
      <c r="X18" t="s">
        <v>48</v>
      </c>
      <c r="Y18" t="s">
        <v>48</v>
      </c>
      <c r="Z18" t="s">
        <v>48</v>
      </c>
      <c r="AA18" t="s">
        <v>48</v>
      </c>
      <c r="AB18" t="s">
        <v>48</v>
      </c>
      <c r="AC18" t="s">
        <v>48</v>
      </c>
      <c r="AD18" t="s">
        <v>48</v>
      </c>
      <c r="AE18" t="s">
        <v>48</v>
      </c>
      <c r="AF18" t="s">
        <v>48</v>
      </c>
      <c r="AG18" t="s">
        <v>48</v>
      </c>
      <c r="AH18" t="s">
        <v>50</v>
      </c>
      <c r="AI18" t="s">
        <v>50</v>
      </c>
      <c r="AJ18" t="s">
        <v>48</v>
      </c>
      <c r="AK18" t="s">
        <v>50</v>
      </c>
      <c r="AL18" t="s">
        <v>48</v>
      </c>
      <c r="AM18" t="s">
        <v>48</v>
      </c>
      <c r="AN18" t="s">
        <v>48</v>
      </c>
      <c r="AO18" t="s">
        <v>48</v>
      </c>
      <c r="AP18" t="s">
        <v>119</v>
      </c>
      <c r="AQ18" s="1" t="s">
        <v>1382</v>
      </c>
      <c r="AR18" t="s">
        <v>51</v>
      </c>
      <c r="AS18" t="s">
        <v>66</v>
      </c>
      <c r="AT18" t="s">
        <v>67</v>
      </c>
      <c r="AW18" s="4">
        <f t="shared" si="2"/>
        <v>6</v>
      </c>
      <c r="AX18" s="4">
        <f t="shared" si="3"/>
        <v>4</v>
      </c>
      <c r="AY18" s="4">
        <f t="shared" si="4"/>
        <v>4</v>
      </c>
      <c r="AZ18" s="4">
        <f t="shared" si="5"/>
        <v>2</v>
      </c>
      <c r="BA18" s="4">
        <f t="shared" si="6"/>
        <v>4</v>
      </c>
      <c r="BB18" s="4">
        <f t="shared" si="7"/>
        <v>4</v>
      </c>
      <c r="BC18" s="4">
        <f t="shared" si="8"/>
        <v>4</v>
      </c>
      <c r="BD18" s="4">
        <f t="shared" si="9"/>
        <v>2</v>
      </c>
      <c r="BE18" s="4">
        <f t="shared" si="10"/>
        <v>4</v>
      </c>
      <c r="BF18" s="4">
        <f t="shared" si="11"/>
        <v>2</v>
      </c>
      <c r="BG18" s="4">
        <f t="shared" si="12"/>
        <v>4</v>
      </c>
      <c r="BH18" s="4">
        <f t="shared" si="13"/>
        <v>4</v>
      </c>
      <c r="BI18" s="4">
        <f t="shared" si="14"/>
        <v>4</v>
      </c>
      <c r="BJ18" s="4">
        <f t="shared" si="15"/>
        <v>2</v>
      </c>
      <c r="BK18" s="4">
        <f t="shared" si="16"/>
        <v>4</v>
      </c>
      <c r="BL18" s="4">
        <f t="shared" si="17"/>
        <v>2</v>
      </c>
      <c r="BM18" s="4">
        <f t="shared" si="18"/>
        <v>4</v>
      </c>
      <c r="BN18" s="4">
        <f t="shared" si="19"/>
        <v>4</v>
      </c>
      <c r="BO18" s="4">
        <f t="shared" si="20"/>
        <v>4</v>
      </c>
      <c r="BP18" s="4">
        <f t="shared" si="21"/>
        <v>4</v>
      </c>
      <c r="BQ18" s="4">
        <f t="shared" si="22"/>
        <v>6</v>
      </c>
      <c r="BR18" s="4">
        <f t="shared" si="23"/>
        <v>4</v>
      </c>
      <c r="BS18" s="4">
        <f t="shared" si="24"/>
        <v>4</v>
      </c>
      <c r="BT18" s="4">
        <f t="shared" si="25"/>
        <v>4</v>
      </c>
      <c r="BU18" s="4">
        <f t="shared" si="26"/>
        <v>4</v>
      </c>
      <c r="BV18" s="4">
        <f t="shared" si="27"/>
        <v>0</v>
      </c>
      <c r="BW18" s="4">
        <f t="shared" si="28"/>
        <v>6</v>
      </c>
      <c r="BX18" s="4">
        <f t="shared" si="29"/>
        <v>0</v>
      </c>
      <c r="BY18" s="4">
        <f t="shared" si="30"/>
        <v>0</v>
      </c>
      <c r="BZ18" s="37">
        <f t="shared" si="1"/>
        <v>100</v>
      </c>
      <c r="CA18" s="32" t="str">
        <f>VLOOKUP(J:J,'Agent wise'!A:C,3,0)</f>
        <v>Saran S</v>
      </c>
      <c r="CB18" s="32">
        <f t="shared" si="31"/>
        <v>45901</v>
      </c>
      <c r="CC18" t="str">
        <f t="shared" si="32"/>
        <v>Excellent</v>
      </c>
      <c r="CJ18">
        <f t="shared" si="33"/>
        <v>1</v>
      </c>
      <c r="CK18">
        <f t="shared" si="34"/>
        <v>9</v>
      </c>
      <c r="CL18">
        <f t="shared" si="35"/>
        <v>2025</v>
      </c>
    </row>
    <row r="19" spans="1:90" ht="15" customHeight="1" x14ac:dyDescent="0.35">
      <c r="A19" s="32">
        <v>45902.736115115738</v>
      </c>
      <c r="B19" t="s">
        <v>138</v>
      </c>
      <c r="C19" s="32">
        <v>0</v>
      </c>
      <c r="D19" t="s">
        <v>139</v>
      </c>
      <c r="E19" s="32">
        <v>45902</v>
      </c>
      <c r="F19" t="s">
        <v>140</v>
      </c>
      <c r="G19" s="32">
        <v>45901</v>
      </c>
      <c r="H19">
        <v>9961243040</v>
      </c>
      <c r="I19">
        <v>134</v>
      </c>
      <c r="J19" t="s">
        <v>74</v>
      </c>
      <c r="K19" t="s">
        <v>46</v>
      </c>
      <c r="L19" t="s">
        <v>47</v>
      </c>
      <c r="M19" t="s">
        <v>48</v>
      </c>
      <c r="N19" t="s">
        <v>48</v>
      </c>
      <c r="O19" t="s">
        <v>48</v>
      </c>
      <c r="P19" t="s">
        <v>48</v>
      </c>
      <c r="Q19" t="s">
        <v>48</v>
      </c>
      <c r="R19" t="s">
        <v>48</v>
      </c>
      <c r="S19" t="s">
        <v>48</v>
      </c>
      <c r="T19" t="s">
        <v>48</v>
      </c>
      <c r="U19" t="s">
        <v>48</v>
      </c>
      <c r="V19" t="s">
        <v>48</v>
      </c>
      <c r="W19" t="s">
        <v>48</v>
      </c>
      <c r="X19" t="s">
        <v>48</v>
      </c>
      <c r="Y19" t="s">
        <v>48</v>
      </c>
      <c r="Z19" t="s">
        <v>48</v>
      </c>
      <c r="AA19" t="s">
        <v>49</v>
      </c>
      <c r="AB19" t="s">
        <v>48</v>
      </c>
      <c r="AC19" t="s">
        <v>48</v>
      </c>
      <c r="AD19" t="s">
        <v>48</v>
      </c>
      <c r="AE19" t="s">
        <v>48</v>
      </c>
      <c r="AF19" t="s">
        <v>48</v>
      </c>
      <c r="AG19" t="s">
        <v>48</v>
      </c>
      <c r="AH19" t="s">
        <v>48</v>
      </c>
      <c r="AI19" t="s">
        <v>50</v>
      </c>
      <c r="AJ19" t="s">
        <v>48</v>
      </c>
      <c r="AK19" t="s">
        <v>48</v>
      </c>
      <c r="AL19" t="s">
        <v>48</v>
      </c>
      <c r="AM19" t="s">
        <v>48</v>
      </c>
      <c r="AN19" t="s">
        <v>48</v>
      </c>
      <c r="AO19" t="s">
        <v>48</v>
      </c>
      <c r="AP19" t="s">
        <v>141</v>
      </c>
      <c r="AQ19" s="1" t="s">
        <v>1383</v>
      </c>
      <c r="AR19" t="s">
        <v>120</v>
      </c>
      <c r="AS19" t="s">
        <v>156</v>
      </c>
      <c r="AT19" t="s">
        <v>156</v>
      </c>
      <c r="AW19" s="4">
        <f t="shared" si="2"/>
        <v>6</v>
      </c>
      <c r="AX19" s="4">
        <f t="shared" si="3"/>
        <v>4</v>
      </c>
      <c r="AY19" s="4">
        <f t="shared" si="4"/>
        <v>4</v>
      </c>
      <c r="AZ19" s="4">
        <f t="shared" si="5"/>
        <v>2</v>
      </c>
      <c r="BA19" s="4">
        <f t="shared" si="6"/>
        <v>4</v>
      </c>
      <c r="BB19" s="4">
        <f t="shared" si="7"/>
        <v>4</v>
      </c>
      <c r="BC19" s="4">
        <f t="shared" si="8"/>
        <v>4</v>
      </c>
      <c r="BD19" s="4">
        <f t="shared" si="9"/>
        <v>2</v>
      </c>
      <c r="BE19" s="4">
        <f t="shared" si="10"/>
        <v>4</v>
      </c>
      <c r="BF19" s="4">
        <f t="shared" si="11"/>
        <v>2</v>
      </c>
      <c r="BG19" s="4">
        <f t="shared" si="12"/>
        <v>4</v>
      </c>
      <c r="BH19" s="4">
        <f t="shared" si="13"/>
        <v>4</v>
      </c>
      <c r="BI19" s="4">
        <f t="shared" si="14"/>
        <v>4</v>
      </c>
      <c r="BJ19" s="4">
        <f t="shared" si="15"/>
        <v>2</v>
      </c>
      <c r="BK19" s="4" t="str">
        <f t="shared" si="16"/>
        <v>0</v>
      </c>
      <c r="BL19" s="4">
        <f t="shared" si="17"/>
        <v>2</v>
      </c>
      <c r="BM19" s="4">
        <f t="shared" si="18"/>
        <v>4</v>
      </c>
      <c r="BN19" s="4">
        <f t="shared" si="19"/>
        <v>4</v>
      </c>
      <c r="BO19" s="4">
        <f t="shared" si="20"/>
        <v>4</v>
      </c>
      <c r="BP19" s="4">
        <f t="shared" si="21"/>
        <v>4</v>
      </c>
      <c r="BQ19" s="4">
        <f t="shared" si="22"/>
        <v>6</v>
      </c>
      <c r="BR19" s="4">
        <f t="shared" si="23"/>
        <v>4</v>
      </c>
      <c r="BS19" s="4">
        <f t="shared" si="24"/>
        <v>4</v>
      </c>
      <c r="BT19" s="4">
        <f t="shared" si="25"/>
        <v>4</v>
      </c>
      <c r="BU19" s="4">
        <f t="shared" si="26"/>
        <v>4</v>
      </c>
      <c r="BV19" s="4">
        <f t="shared" si="27"/>
        <v>0</v>
      </c>
      <c r="BW19" s="4">
        <f t="shared" si="28"/>
        <v>6</v>
      </c>
      <c r="BX19" s="4">
        <f t="shared" si="29"/>
        <v>0</v>
      </c>
      <c r="BY19" s="4">
        <f t="shared" si="30"/>
        <v>0</v>
      </c>
      <c r="BZ19" s="37">
        <f t="shared" si="1"/>
        <v>96</v>
      </c>
      <c r="CA19" s="32" t="str">
        <f>VLOOKUP(J:J,'Agent wise'!A:C,3,0)</f>
        <v xml:space="preserve">Shiny </v>
      </c>
      <c r="CB19" s="32">
        <f t="shared" si="31"/>
        <v>45902</v>
      </c>
      <c r="CC19" t="str">
        <f t="shared" si="32"/>
        <v>Excellent</v>
      </c>
      <c r="CJ19">
        <f t="shared" si="33"/>
        <v>2</v>
      </c>
      <c r="CK19">
        <f t="shared" si="34"/>
        <v>9</v>
      </c>
      <c r="CL19">
        <f t="shared" si="35"/>
        <v>2025</v>
      </c>
    </row>
    <row r="20" spans="1:90" ht="15" customHeight="1" x14ac:dyDescent="0.35">
      <c r="A20" s="32">
        <v>45902.756358969906</v>
      </c>
      <c r="B20" t="s">
        <v>138</v>
      </c>
      <c r="C20" s="32">
        <v>0</v>
      </c>
      <c r="D20" t="s">
        <v>139</v>
      </c>
      <c r="E20" s="32">
        <v>45902</v>
      </c>
      <c r="F20" t="s">
        <v>140</v>
      </c>
      <c r="G20" s="32">
        <v>45901</v>
      </c>
      <c r="H20">
        <v>9778143598</v>
      </c>
      <c r="I20">
        <v>139</v>
      </c>
      <c r="J20" t="s">
        <v>74</v>
      </c>
      <c r="K20" t="s">
        <v>46</v>
      </c>
      <c r="L20" t="s">
        <v>47</v>
      </c>
      <c r="M20" t="s">
        <v>48</v>
      </c>
      <c r="N20" t="s">
        <v>48</v>
      </c>
      <c r="O20" t="s">
        <v>48</v>
      </c>
      <c r="P20" t="s">
        <v>48</v>
      </c>
      <c r="Q20" t="s">
        <v>48</v>
      </c>
      <c r="R20" t="s">
        <v>48</v>
      </c>
      <c r="S20" t="s">
        <v>48</v>
      </c>
      <c r="T20" t="s">
        <v>48</v>
      </c>
      <c r="U20" t="s">
        <v>48</v>
      </c>
      <c r="V20" t="s">
        <v>48</v>
      </c>
      <c r="W20" t="s">
        <v>48</v>
      </c>
      <c r="X20" t="s">
        <v>48</v>
      </c>
      <c r="Y20" t="s">
        <v>48</v>
      </c>
      <c r="Z20" t="s">
        <v>48</v>
      </c>
      <c r="AA20" t="s">
        <v>49</v>
      </c>
      <c r="AB20" t="s">
        <v>48</v>
      </c>
      <c r="AC20" t="s">
        <v>48</v>
      </c>
      <c r="AD20" t="s">
        <v>48</v>
      </c>
      <c r="AE20" t="s">
        <v>48</v>
      </c>
      <c r="AF20" t="s">
        <v>48</v>
      </c>
      <c r="AG20" t="s">
        <v>48</v>
      </c>
      <c r="AH20" t="s">
        <v>48</v>
      </c>
      <c r="AI20" t="s">
        <v>50</v>
      </c>
      <c r="AJ20" t="s">
        <v>48</v>
      </c>
      <c r="AK20" t="s">
        <v>48</v>
      </c>
      <c r="AL20" t="s">
        <v>48</v>
      </c>
      <c r="AM20" t="s">
        <v>48</v>
      </c>
      <c r="AN20" t="s">
        <v>48</v>
      </c>
      <c r="AO20" t="s">
        <v>48</v>
      </c>
      <c r="AP20" t="s">
        <v>141</v>
      </c>
      <c r="AQ20" s="1" t="s">
        <v>1384</v>
      </c>
      <c r="AR20" t="s">
        <v>51</v>
      </c>
      <c r="AS20" t="s">
        <v>156</v>
      </c>
      <c r="AT20" t="s">
        <v>156</v>
      </c>
      <c r="AW20" s="4">
        <f t="shared" si="2"/>
        <v>6</v>
      </c>
      <c r="AX20" s="4">
        <f t="shared" si="3"/>
        <v>4</v>
      </c>
      <c r="AY20" s="4">
        <f t="shared" si="4"/>
        <v>4</v>
      </c>
      <c r="AZ20" s="4">
        <f t="shared" si="5"/>
        <v>2</v>
      </c>
      <c r="BA20" s="4">
        <f t="shared" si="6"/>
        <v>4</v>
      </c>
      <c r="BB20" s="4">
        <f t="shared" si="7"/>
        <v>4</v>
      </c>
      <c r="BC20" s="4">
        <f t="shared" si="8"/>
        <v>4</v>
      </c>
      <c r="BD20" s="4">
        <f t="shared" si="9"/>
        <v>2</v>
      </c>
      <c r="BE20" s="4">
        <f t="shared" si="10"/>
        <v>4</v>
      </c>
      <c r="BF20" s="4">
        <f t="shared" si="11"/>
        <v>2</v>
      </c>
      <c r="BG20" s="4">
        <f t="shared" si="12"/>
        <v>4</v>
      </c>
      <c r="BH20" s="4">
        <f t="shared" si="13"/>
        <v>4</v>
      </c>
      <c r="BI20" s="4">
        <f t="shared" si="14"/>
        <v>4</v>
      </c>
      <c r="BJ20" s="4">
        <f t="shared" si="15"/>
        <v>2</v>
      </c>
      <c r="BK20" s="4" t="str">
        <f t="shared" si="16"/>
        <v>0</v>
      </c>
      <c r="BL20" s="4">
        <f t="shared" si="17"/>
        <v>2</v>
      </c>
      <c r="BM20" s="4">
        <f t="shared" si="18"/>
        <v>4</v>
      </c>
      <c r="BN20" s="4">
        <f t="shared" si="19"/>
        <v>4</v>
      </c>
      <c r="BO20" s="4">
        <f t="shared" si="20"/>
        <v>4</v>
      </c>
      <c r="BP20" s="4">
        <f t="shared" si="21"/>
        <v>4</v>
      </c>
      <c r="BQ20" s="4">
        <f t="shared" si="22"/>
        <v>6</v>
      </c>
      <c r="BR20" s="4">
        <f t="shared" si="23"/>
        <v>4</v>
      </c>
      <c r="BS20" s="4">
        <f t="shared" si="24"/>
        <v>4</v>
      </c>
      <c r="BT20" s="4">
        <f t="shared" si="25"/>
        <v>4</v>
      </c>
      <c r="BU20" s="4">
        <f t="shared" si="26"/>
        <v>4</v>
      </c>
      <c r="BV20" s="4">
        <f t="shared" si="27"/>
        <v>0</v>
      </c>
      <c r="BW20" s="4">
        <f t="shared" si="28"/>
        <v>6</v>
      </c>
      <c r="BX20" s="4">
        <f t="shared" si="29"/>
        <v>0</v>
      </c>
      <c r="BY20" s="4">
        <f t="shared" si="30"/>
        <v>0</v>
      </c>
      <c r="BZ20" s="37">
        <f t="shared" si="1"/>
        <v>96</v>
      </c>
      <c r="CA20" s="32" t="str">
        <f>VLOOKUP(J:J,'Agent wise'!A:C,3,0)</f>
        <v xml:space="preserve">Shiny </v>
      </c>
      <c r="CB20" s="32">
        <f t="shared" si="31"/>
        <v>45902</v>
      </c>
      <c r="CC20" t="str">
        <f t="shared" si="32"/>
        <v>Excellent</v>
      </c>
      <c r="CJ20">
        <f t="shared" si="33"/>
        <v>2</v>
      </c>
      <c r="CK20">
        <f t="shared" si="34"/>
        <v>9</v>
      </c>
      <c r="CL20">
        <f t="shared" si="35"/>
        <v>2025</v>
      </c>
    </row>
    <row r="21" spans="1:90" ht="15" customHeight="1" x14ac:dyDescent="0.35">
      <c r="A21" s="32">
        <v>45902.760848738428</v>
      </c>
      <c r="B21" t="s">
        <v>138</v>
      </c>
      <c r="C21" s="32">
        <v>0</v>
      </c>
      <c r="D21" t="s">
        <v>139</v>
      </c>
      <c r="E21" s="32">
        <v>45902</v>
      </c>
      <c r="F21" t="s">
        <v>140</v>
      </c>
      <c r="G21" s="32">
        <v>45901</v>
      </c>
      <c r="H21">
        <v>6369256885</v>
      </c>
      <c r="I21">
        <v>148</v>
      </c>
      <c r="J21" t="s">
        <v>90</v>
      </c>
      <c r="K21" t="s">
        <v>52</v>
      </c>
      <c r="L21" t="s">
        <v>53</v>
      </c>
      <c r="M21" t="s">
        <v>48</v>
      </c>
      <c r="N21" t="s">
        <v>48</v>
      </c>
      <c r="O21" t="s">
        <v>48</v>
      </c>
      <c r="P21" t="s">
        <v>48</v>
      </c>
      <c r="Q21" t="s">
        <v>48</v>
      </c>
      <c r="R21" t="s">
        <v>48</v>
      </c>
      <c r="S21" t="s">
        <v>48</v>
      </c>
      <c r="T21" t="s">
        <v>48</v>
      </c>
      <c r="U21" t="s">
        <v>49</v>
      </c>
      <c r="V21" t="s">
        <v>48</v>
      </c>
      <c r="W21" t="s">
        <v>48</v>
      </c>
      <c r="X21" t="s">
        <v>48</v>
      </c>
      <c r="Y21" t="s">
        <v>48</v>
      </c>
      <c r="Z21" t="s">
        <v>48</v>
      </c>
      <c r="AA21" t="s">
        <v>48</v>
      </c>
      <c r="AB21" t="s">
        <v>48</v>
      </c>
      <c r="AC21" t="s">
        <v>49</v>
      </c>
      <c r="AD21" t="s">
        <v>48</v>
      </c>
      <c r="AE21" t="s">
        <v>48</v>
      </c>
      <c r="AF21" t="s">
        <v>48</v>
      </c>
      <c r="AG21" t="s">
        <v>48</v>
      </c>
      <c r="AH21" t="s">
        <v>48</v>
      </c>
      <c r="AI21" t="s">
        <v>50</v>
      </c>
      <c r="AJ21" t="s">
        <v>48</v>
      </c>
      <c r="AK21" t="s">
        <v>50</v>
      </c>
      <c r="AL21" t="s">
        <v>48</v>
      </c>
      <c r="AM21" t="s">
        <v>48</v>
      </c>
      <c r="AN21" t="s">
        <v>48</v>
      </c>
      <c r="AO21" t="s">
        <v>48</v>
      </c>
      <c r="AP21" t="s">
        <v>166</v>
      </c>
      <c r="AQ21" s="1" t="s">
        <v>1385</v>
      </c>
      <c r="AR21" t="s">
        <v>51</v>
      </c>
      <c r="AS21" t="s">
        <v>156</v>
      </c>
      <c r="AT21" t="s">
        <v>156</v>
      </c>
      <c r="AW21" s="4">
        <f t="shared" si="2"/>
        <v>6</v>
      </c>
      <c r="AX21" s="4">
        <f t="shared" si="3"/>
        <v>4</v>
      </c>
      <c r="AY21" s="4">
        <f t="shared" si="4"/>
        <v>4</v>
      </c>
      <c r="AZ21" s="4">
        <f t="shared" si="5"/>
        <v>2</v>
      </c>
      <c r="BA21" s="4">
        <f t="shared" si="6"/>
        <v>4</v>
      </c>
      <c r="BB21" s="4">
        <f t="shared" si="7"/>
        <v>4</v>
      </c>
      <c r="BC21" s="4">
        <f t="shared" si="8"/>
        <v>4</v>
      </c>
      <c r="BD21" s="4">
        <f t="shared" si="9"/>
        <v>2</v>
      </c>
      <c r="BE21" s="4" t="str">
        <f t="shared" si="10"/>
        <v>0</v>
      </c>
      <c r="BF21" s="4">
        <f t="shared" si="11"/>
        <v>2</v>
      </c>
      <c r="BG21" s="4">
        <f t="shared" si="12"/>
        <v>4</v>
      </c>
      <c r="BH21" s="4">
        <f t="shared" si="13"/>
        <v>4</v>
      </c>
      <c r="BI21" s="4">
        <f t="shared" si="14"/>
        <v>4</v>
      </c>
      <c r="BJ21" s="4">
        <f t="shared" si="15"/>
        <v>2</v>
      </c>
      <c r="BK21" s="4">
        <f t="shared" si="16"/>
        <v>4</v>
      </c>
      <c r="BL21" s="4">
        <f t="shared" si="17"/>
        <v>2</v>
      </c>
      <c r="BM21" s="4" t="str">
        <f t="shared" si="18"/>
        <v>0</v>
      </c>
      <c r="BN21" s="4">
        <f t="shared" si="19"/>
        <v>4</v>
      </c>
      <c r="BO21" s="4">
        <f t="shared" si="20"/>
        <v>4</v>
      </c>
      <c r="BP21" s="4">
        <f t="shared" si="21"/>
        <v>4</v>
      </c>
      <c r="BQ21" s="4">
        <f t="shared" si="22"/>
        <v>6</v>
      </c>
      <c r="BR21" s="4">
        <f t="shared" si="23"/>
        <v>4</v>
      </c>
      <c r="BS21" s="4">
        <f t="shared" si="24"/>
        <v>4</v>
      </c>
      <c r="BT21" s="4">
        <f t="shared" si="25"/>
        <v>4</v>
      </c>
      <c r="BU21" s="4">
        <f t="shared" si="26"/>
        <v>4</v>
      </c>
      <c r="BV21" s="4">
        <f t="shared" si="27"/>
        <v>0</v>
      </c>
      <c r="BW21" s="4">
        <f t="shared" si="28"/>
        <v>6</v>
      </c>
      <c r="BX21" s="4">
        <f t="shared" si="29"/>
        <v>0</v>
      </c>
      <c r="BY21" s="4">
        <f t="shared" si="30"/>
        <v>0</v>
      </c>
      <c r="BZ21" s="37">
        <f t="shared" si="1"/>
        <v>92</v>
      </c>
      <c r="CA21" s="32" t="str">
        <f>VLOOKUP(J:J,'Agent wise'!A:C,3,0)</f>
        <v xml:space="preserve">Shiny </v>
      </c>
      <c r="CB21" s="32">
        <f t="shared" si="31"/>
        <v>45902</v>
      </c>
      <c r="CC21" t="str">
        <f t="shared" si="32"/>
        <v>Good</v>
      </c>
      <c r="CJ21">
        <f t="shared" si="33"/>
        <v>2</v>
      </c>
      <c r="CK21">
        <f t="shared" si="34"/>
        <v>9</v>
      </c>
      <c r="CL21">
        <f t="shared" si="35"/>
        <v>2025</v>
      </c>
    </row>
    <row r="22" spans="1:90" ht="15" customHeight="1" x14ac:dyDescent="0.35">
      <c r="A22" s="32">
        <v>45902.763659409728</v>
      </c>
      <c r="B22" t="s">
        <v>138</v>
      </c>
      <c r="C22" s="32">
        <v>0</v>
      </c>
      <c r="D22" t="s">
        <v>139</v>
      </c>
      <c r="E22" s="32">
        <v>45902</v>
      </c>
      <c r="F22" t="s">
        <v>140</v>
      </c>
      <c r="G22" s="32">
        <v>45901</v>
      </c>
      <c r="H22">
        <v>9446602354</v>
      </c>
      <c r="I22">
        <v>133</v>
      </c>
      <c r="J22" t="s">
        <v>75</v>
      </c>
      <c r="K22" t="s">
        <v>52</v>
      </c>
      <c r="L22" t="s">
        <v>53</v>
      </c>
      <c r="M22" t="s">
        <v>48</v>
      </c>
      <c r="N22" t="s">
        <v>48</v>
      </c>
      <c r="O22" t="s">
        <v>48</v>
      </c>
      <c r="P22" t="s">
        <v>48</v>
      </c>
      <c r="Q22" t="s">
        <v>48</v>
      </c>
      <c r="R22" t="s">
        <v>48</v>
      </c>
      <c r="S22" t="s">
        <v>48</v>
      </c>
      <c r="T22" t="s">
        <v>48</v>
      </c>
      <c r="U22" t="s">
        <v>48</v>
      </c>
      <c r="V22" t="s">
        <v>48</v>
      </c>
      <c r="W22" t="s">
        <v>48</v>
      </c>
      <c r="X22" t="s">
        <v>48</v>
      </c>
      <c r="Y22" t="s">
        <v>48</v>
      </c>
      <c r="Z22" t="s">
        <v>48</v>
      </c>
      <c r="AA22" t="s">
        <v>49</v>
      </c>
      <c r="AB22" t="s">
        <v>48</v>
      </c>
      <c r="AC22" t="s">
        <v>48</v>
      </c>
      <c r="AD22" t="s">
        <v>48</v>
      </c>
      <c r="AE22" t="s">
        <v>48</v>
      </c>
      <c r="AF22" t="s">
        <v>48</v>
      </c>
      <c r="AG22" t="s">
        <v>48</v>
      </c>
      <c r="AH22" t="s">
        <v>48</v>
      </c>
      <c r="AI22" t="s">
        <v>50</v>
      </c>
      <c r="AJ22" t="s">
        <v>48</v>
      </c>
      <c r="AK22" t="s">
        <v>48</v>
      </c>
      <c r="AL22" t="s">
        <v>48</v>
      </c>
      <c r="AM22" t="s">
        <v>48</v>
      </c>
      <c r="AN22" t="s">
        <v>48</v>
      </c>
      <c r="AO22" t="s">
        <v>48</v>
      </c>
      <c r="AP22" t="s">
        <v>167</v>
      </c>
      <c r="AQ22" s="1" t="s">
        <v>1386</v>
      </c>
      <c r="AR22" t="s">
        <v>51</v>
      </c>
      <c r="AS22" t="s">
        <v>156</v>
      </c>
      <c r="AT22" t="s">
        <v>156</v>
      </c>
      <c r="AW22" s="4">
        <f t="shared" si="2"/>
        <v>6</v>
      </c>
      <c r="AX22" s="4">
        <f t="shared" si="3"/>
        <v>4</v>
      </c>
      <c r="AY22" s="4">
        <f t="shared" si="4"/>
        <v>4</v>
      </c>
      <c r="AZ22" s="4">
        <f t="shared" si="5"/>
        <v>2</v>
      </c>
      <c r="BA22" s="4">
        <f t="shared" si="6"/>
        <v>4</v>
      </c>
      <c r="BB22" s="4">
        <f t="shared" si="7"/>
        <v>4</v>
      </c>
      <c r="BC22" s="4">
        <f t="shared" si="8"/>
        <v>4</v>
      </c>
      <c r="BD22" s="4">
        <f t="shared" si="9"/>
        <v>2</v>
      </c>
      <c r="BE22" s="4">
        <f t="shared" si="10"/>
        <v>4</v>
      </c>
      <c r="BF22" s="4">
        <f t="shared" si="11"/>
        <v>2</v>
      </c>
      <c r="BG22" s="4">
        <f t="shared" si="12"/>
        <v>4</v>
      </c>
      <c r="BH22" s="4">
        <f t="shared" si="13"/>
        <v>4</v>
      </c>
      <c r="BI22" s="4">
        <f t="shared" si="14"/>
        <v>4</v>
      </c>
      <c r="BJ22" s="4">
        <f t="shared" si="15"/>
        <v>2</v>
      </c>
      <c r="BK22" s="4" t="str">
        <f t="shared" si="16"/>
        <v>0</v>
      </c>
      <c r="BL22" s="4">
        <f t="shared" si="17"/>
        <v>2</v>
      </c>
      <c r="BM22" s="4">
        <f t="shared" si="18"/>
        <v>4</v>
      </c>
      <c r="BN22" s="4">
        <f t="shared" si="19"/>
        <v>4</v>
      </c>
      <c r="BO22" s="4">
        <f t="shared" si="20"/>
        <v>4</v>
      </c>
      <c r="BP22" s="4">
        <f t="shared" si="21"/>
        <v>4</v>
      </c>
      <c r="BQ22" s="4">
        <f t="shared" si="22"/>
        <v>6</v>
      </c>
      <c r="BR22" s="4">
        <f t="shared" si="23"/>
        <v>4</v>
      </c>
      <c r="BS22" s="4">
        <f t="shared" si="24"/>
        <v>4</v>
      </c>
      <c r="BT22" s="4">
        <f t="shared" si="25"/>
        <v>4</v>
      </c>
      <c r="BU22" s="4">
        <f t="shared" si="26"/>
        <v>4</v>
      </c>
      <c r="BV22" s="4">
        <f t="shared" si="27"/>
        <v>0</v>
      </c>
      <c r="BW22" s="4">
        <f t="shared" si="28"/>
        <v>6</v>
      </c>
      <c r="BX22" s="4">
        <f t="shared" si="29"/>
        <v>0</v>
      </c>
      <c r="BY22" s="4">
        <f t="shared" si="30"/>
        <v>0</v>
      </c>
      <c r="BZ22" s="37">
        <f t="shared" si="1"/>
        <v>96</v>
      </c>
      <c r="CA22" s="32" t="str">
        <f>VLOOKUP(J:J,'Agent wise'!A:C,3,0)</f>
        <v xml:space="preserve">Shiny </v>
      </c>
      <c r="CB22" s="32">
        <f t="shared" si="31"/>
        <v>45902</v>
      </c>
      <c r="CC22" t="str">
        <f t="shared" si="32"/>
        <v>Excellent</v>
      </c>
      <c r="CJ22">
        <f t="shared" si="33"/>
        <v>2</v>
      </c>
      <c r="CK22">
        <f t="shared" si="34"/>
        <v>9</v>
      </c>
      <c r="CL22">
        <f t="shared" si="35"/>
        <v>2025</v>
      </c>
    </row>
    <row r="23" spans="1:90" ht="15" customHeight="1" x14ac:dyDescent="0.35">
      <c r="A23" s="32">
        <v>45902.765836562496</v>
      </c>
      <c r="B23" t="s">
        <v>138</v>
      </c>
      <c r="C23" s="32">
        <v>0</v>
      </c>
      <c r="D23" t="s">
        <v>139</v>
      </c>
      <c r="E23" s="32">
        <v>45902</v>
      </c>
      <c r="F23" t="s">
        <v>140</v>
      </c>
      <c r="G23" s="32">
        <v>45901</v>
      </c>
      <c r="H23">
        <v>9629144150</v>
      </c>
      <c r="I23">
        <v>133</v>
      </c>
      <c r="J23" t="s">
        <v>75</v>
      </c>
      <c r="K23" t="s">
        <v>52</v>
      </c>
      <c r="L23" t="s">
        <v>53</v>
      </c>
      <c r="M23" t="s">
        <v>48</v>
      </c>
      <c r="N23" t="s">
        <v>48</v>
      </c>
      <c r="O23" t="s">
        <v>48</v>
      </c>
      <c r="P23" t="s">
        <v>48</v>
      </c>
      <c r="Q23" t="s">
        <v>48</v>
      </c>
      <c r="R23" t="s">
        <v>48</v>
      </c>
      <c r="S23" t="s">
        <v>48</v>
      </c>
      <c r="T23" t="s">
        <v>48</v>
      </c>
      <c r="U23" t="s">
        <v>48</v>
      </c>
      <c r="V23" t="s">
        <v>48</v>
      </c>
      <c r="W23" t="s">
        <v>48</v>
      </c>
      <c r="X23" t="s">
        <v>48</v>
      </c>
      <c r="Y23" t="s">
        <v>48</v>
      </c>
      <c r="Z23" t="s">
        <v>48</v>
      </c>
      <c r="AA23" t="s">
        <v>49</v>
      </c>
      <c r="AB23" t="s">
        <v>48</v>
      </c>
      <c r="AC23" t="s">
        <v>48</v>
      </c>
      <c r="AD23" t="s">
        <v>48</v>
      </c>
      <c r="AE23" t="s">
        <v>48</v>
      </c>
      <c r="AF23" t="s">
        <v>48</v>
      </c>
      <c r="AG23" t="s">
        <v>48</v>
      </c>
      <c r="AH23" t="s">
        <v>48</v>
      </c>
      <c r="AI23" t="s">
        <v>50</v>
      </c>
      <c r="AJ23" t="s">
        <v>48</v>
      </c>
      <c r="AK23" t="s">
        <v>48</v>
      </c>
      <c r="AL23" t="s">
        <v>48</v>
      </c>
      <c r="AM23" t="s">
        <v>48</v>
      </c>
      <c r="AN23" t="s">
        <v>48</v>
      </c>
      <c r="AO23" t="s">
        <v>48</v>
      </c>
      <c r="AP23" t="s">
        <v>167</v>
      </c>
      <c r="AQ23" s="1" t="s">
        <v>1387</v>
      </c>
      <c r="AR23" t="s">
        <v>51</v>
      </c>
      <c r="AS23" t="s">
        <v>156</v>
      </c>
      <c r="AT23" t="s">
        <v>156</v>
      </c>
      <c r="AW23" s="4">
        <f t="shared" si="2"/>
        <v>6</v>
      </c>
      <c r="AX23" s="4">
        <f t="shared" si="3"/>
        <v>4</v>
      </c>
      <c r="AY23" s="4">
        <f t="shared" si="4"/>
        <v>4</v>
      </c>
      <c r="AZ23" s="4">
        <f t="shared" si="5"/>
        <v>2</v>
      </c>
      <c r="BA23" s="4">
        <f t="shared" si="6"/>
        <v>4</v>
      </c>
      <c r="BB23" s="4">
        <f t="shared" si="7"/>
        <v>4</v>
      </c>
      <c r="BC23" s="4">
        <f t="shared" si="8"/>
        <v>4</v>
      </c>
      <c r="BD23" s="4">
        <f t="shared" si="9"/>
        <v>2</v>
      </c>
      <c r="BE23" s="4">
        <f t="shared" si="10"/>
        <v>4</v>
      </c>
      <c r="BF23" s="4">
        <f t="shared" si="11"/>
        <v>2</v>
      </c>
      <c r="BG23" s="4">
        <f t="shared" si="12"/>
        <v>4</v>
      </c>
      <c r="BH23" s="4">
        <f t="shared" si="13"/>
        <v>4</v>
      </c>
      <c r="BI23" s="4">
        <f t="shared" si="14"/>
        <v>4</v>
      </c>
      <c r="BJ23" s="4">
        <f t="shared" si="15"/>
        <v>2</v>
      </c>
      <c r="BK23" s="4" t="str">
        <f t="shared" si="16"/>
        <v>0</v>
      </c>
      <c r="BL23" s="4">
        <f t="shared" si="17"/>
        <v>2</v>
      </c>
      <c r="BM23" s="4">
        <f t="shared" si="18"/>
        <v>4</v>
      </c>
      <c r="BN23" s="4">
        <f t="shared" si="19"/>
        <v>4</v>
      </c>
      <c r="BO23" s="4">
        <f t="shared" si="20"/>
        <v>4</v>
      </c>
      <c r="BP23" s="4">
        <f t="shared" si="21"/>
        <v>4</v>
      </c>
      <c r="BQ23" s="4">
        <f t="shared" si="22"/>
        <v>6</v>
      </c>
      <c r="BR23" s="4">
        <f t="shared" si="23"/>
        <v>4</v>
      </c>
      <c r="BS23" s="4">
        <f t="shared" si="24"/>
        <v>4</v>
      </c>
      <c r="BT23" s="4">
        <f t="shared" si="25"/>
        <v>4</v>
      </c>
      <c r="BU23" s="4">
        <f t="shared" si="26"/>
        <v>4</v>
      </c>
      <c r="BV23" s="4">
        <f t="shared" si="27"/>
        <v>0</v>
      </c>
      <c r="BW23" s="4">
        <f t="shared" si="28"/>
        <v>6</v>
      </c>
      <c r="BX23" s="4">
        <f t="shared" si="29"/>
        <v>0</v>
      </c>
      <c r="BY23" s="4">
        <f t="shared" si="30"/>
        <v>0</v>
      </c>
      <c r="BZ23" s="37">
        <f t="shared" si="1"/>
        <v>96</v>
      </c>
      <c r="CA23" s="32" t="str">
        <f>VLOOKUP(J:J,'Agent wise'!A:C,3,0)</f>
        <v xml:space="preserve">Shiny </v>
      </c>
      <c r="CB23" s="32">
        <f t="shared" si="31"/>
        <v>45902</v>
      </c>
      <c r="CC23" t="str">
        <f t="shared" si="32"/>
        <v>Excellent</v>
      </c>
      <c r="CJ23">
        <f t="shared" si="33"/>
        <v>2</v>
      </c>
      <c r="CK23">
        <f t="shared" si="34"/>
        <v>9</v>
      </c>
      <c r="CL23">
        <f t="shared" si="35"/>
        <v>2025</v>
      </c>
    </row>
    <row r="24" spans="1:90" ht="15" customHeight="1" x14ac:dyDescent="0.35">
      <c r="A24" s="32">
        <v>45902.770797743055</v>
      </c>
      <c r="B24" t="s">
        <v>138</v>
      </c>
      <c r="C24" s="32">
        <v>0</v>
      </c>
      <c r="D24" t="s">
        <v>139</v>
      </c>
      <c r="E24" s="32">
        <v>45902</v>
      </c>
      <c r="F24" t="s">
        <v>140</v>
      </c>
      <c r="G24" s="32">
        <v>45901</v>
      </c>
      <c r="H24">
        <v>9497858842</v>
      </c>
      <c r="I24">
        <v>141</v>
      </c>
      <c r="J24" t="s">
        <v>55</v>
      </c>
      <c r="K24" t="s">
        <v>46</v>
      </c>
      <c r="L24" t="s">
        <v>47</v>
      </c>
      <c r="M24" t="s">
        <v>48</v>
      </c>
      <c r="N24" t="s">
        <v>48</v>
      </c>
      <c r="O24" t="s">
        <v>48</v>
      </c>
      <c r="P24" t="s">
        <v>48</v>
      </c>
      <c r="Q24" t="s">
        <v>48</v>
      </c>
      <c r="R24" t="s">
        <v>48</v>
      </c>
      <c r="S24" t="s">
        <v>48</v>
      </c>
      <c r="T24" t="s">
        <v>48</v>
      </c>
      <c r="U24" t="s">
        <v>48</v>
      </c>
      <c r="V24" t="s">
        <v>48</v>
      </c>
      <c r="W24" t="s">
        <v>48</v>
      </c>
      <c r="X24" t="s">
        <v>48</v>
      </c>
      <c r="Y24" t="s">
        <v>48</v>
      </c>
      <c r="Z24" t="s">
        <v>48</v>
      </c>
      <c r="AA24" t="s">
        <v>48</v>
      </c>
      <c r="AB24" t="s">
        <v>48</v>
      </c>
      <c r="AC24" t="s">
        <v>49</v>
      </c>
      <c r="AD24" t="s">
        <v>48</v>
      </c>
      <c r="AE24" t="s">
        <v>48</v>
      </c>
      <c r="AF24" t="s">
        <v>49</v>
      </c>
      <c r="AG24" t="s">
        <v>48</v>
      </c>
      <c r="AH24" t="s">
        <v>48</v>
      </c>
      <c r="AI24" t="s">
        <v>50</v>
      </c>
      <c r="AJ24" t="s">
        <v>48</v>
      </c>
      <c r="AK24" t="s">
        <v>48</v>
      </c>
      <c r="AL24" t="s">
        <v>48</v>
      </c>
      <c r="AM24" t="s">
        <v>48</v>
      </c>
      <c r="AN24" t="s">
        <v>48</v>
      </c>
      <c r="AO24" t="s">
        <v>48</v>
      </c>
      <c r="AP24" t="s">
        <v>128</v>
      </c>
      <c r="AQ24" s="1" t="s">
        <v>1388</v>
      </c>
      <c r="AR24" t="s">
        <v>51</v>
      </c>
      <c r="AS24" t="s">
        <v>156</v>
      </c>
      <c r="AT24" t="s">
        <v>156</v>
      </c>
      <c r="AW24" s="4">
        <f t="shared" si="2"/>
        <v>6</v>
      </c>
      <c r="AX24" s="4">
        <f t="shared" si="3"/>
        <v>4</v>
      </c>
      <c r="AY24" s="4">
        <f t="shared" si="4"/>
        <v>4</v>
      </c>
      <c r="AZ24" s="4">
        <f t="shared" si="5"/>
        <v>2</v>
      </c>
      <c r="BA24" s="4">
        <f t="shared" si="6"/>
        <v>4</v>
      </c>
      <c r="BB24" s="4">
        <f t="shared" si="7"/>
        <v>4</v>
      </c>
      <c r="BC24" s="4">
        <f t="shared" si="8"/>
        <v>4</v>
      </c>
      <c r="BD24" s="4">
        <f t="shared" si="9"/>
        <v>2</v>
      </c>
      <c r="BE24" s="4">
        <f t="shared" si="10"/>
        <v>4</v>
      </c>
      <c r="BF24" s="4">
        <f t="shared" si="11"/>
        <v>2</v>
      </c>
      <c r="BG24" s="4">
        <f t="shared" si="12"/>
        <v>4</v>
      </c>
      <c r="BH24" s="4">
        <f t="shared" si="13"/>
        <v>4</v>
      </c>
      <c r="BI24" s="4">
        <f t="shared" si="14"/>
        <v>4</v>
      </c>
      <c r="BJ24" s="4">
        <f t="shared" si="15"/>
        <v>2</v>
      </c>
      <c r="BK24" s="4">
        <f t="shared" si="16"/>
        <v>4</v>
      </c>
      <c r="BL24" s="4">
        <f t="shared" si="17"/>
        <v>2</v>
      </c>
      <c r="BM24" s="4" t="str">
        <f t="shared" si="18"/>
        <v>0</v>
      </c>
      <c r="BN24" s="4">
        <f t="shared" si="19"/>
        <v>4</v>
      </c>
      <c r="BO24" s="4">
        <f t="shared" si="20"/>
        <v>4</v>
      </c>
      <c r="BP24" s="4" t="str">
        <f t="shared" si="21"/>
        <v>0</v>
      </c>
      <c r="BQ24" s="4">
        <f t="shared" si="22"/>
        <v>6</v>
      </c>
      <c r="BR24" s="4">
        <f t="shared" si="23"/>
        <v>4</v>
      </c>
      <c r="BS24" s="4">
        <f t="shared" si="24"/>
        <v>4</v>
      </c>
      <c r="BT24" s="4">
        <f t="shared" si="25"/>
        <v>4</v>
      </c>
      <c r="BU24" s="4">
        <f t="shared" si="26"/>
        <v>4</v>
      </c>
      <c r="BV24" s="4">
        <f t="shared" si="27"/>
        <v>0</v>
      </c>
      <c r="BW24" s="4">
        <f t="shared" si="28"/>
        <v>6</v>
      </c>
      <c r="BX24" s="4">
        <f t="shared" si="29"/>
        <v>0</v>
      </c>
      <c r="BY24" s="4">
        <f t="shared" si="30"/>
        <v>0</v>
      </c>
      <c r="BZ24" s="37">
        <f t="shared" si="1"/>
        <v>92</v>
      </c>
      <c r="CA24" s="32" t="str">
        <f>VLOOKUP(J:J,'Agent wise'!A:C,3,0)</f>
        <v xml:space="preserve">Shiny </v>
      </c>
      <c r="CB24" s="32">
        <f t="shared" si="31"/>
        <v>45902</v>
      </c>
      <c r="CC24" t="str">
        <f t="shared" si="32"/>
        <v>Good</v>
      </c>
      <c r="CJ24">
        <f t="shared" si="33"/>
        <v>2</v>
      </c>
      <c r="CK24">
        <f t="shared" si="34"/>
        <v>9</v>
      </c>
      <c r="CL24">
        <f t="shared" si="35"/>
        <v>2025</v>
      </c>
    </row>
    <row r="25" spans="1:90" ht="15" customHeight="1" x14ac:dyDescent="0.35">
      <c r="A25" s="32">
        <v>45902.773231157407</v>
      </c>
      <c r="B25" t="s">
        <v>138</v>
      </c>
      <c r="C25" s="32">
        <v>0</v>
      </c>
      <c r="D25" t="s">
        <v>139</v>
      </c>
      <c r="E25" s="32">
        <v>45902</v>
      </c>
      <c r="F25" t="s">
        <v>140</v>
      </c>
      <c r="G25" s="32">
        <v>45901</v>
      </c>
      <c r="H25">
        <v>547205669</v>
      </c>
      <c r="I25">
        <v>134</v>
      </c>
      <c r="J25" t="s">
        <v>55</v>
      </c>
      <c r="K25" t="s">
        <v>46</v>
      </c>
      <c r="L25" t="s">
        <v>47</v>
      </c>
      <c r="M25" t="s">
        <v>48</v>
      </c>
      <c r="N25" t="s">
        <v>48</v>
      </c>
      <c r="O25" t="s">
        <v>48</v>
      </c>
      <c r="P25" t="s">
        <v>48</v>
      </c>
      <c r="Q25" t="s">
        <v>48</v>
      </c>
      <c r="R25" t="s">
        <v>48</v>
      </c>
      <c r="S25" t="s">
        <v>48</v>
      </c>
      <c r="T25" t="s">
        <v>48</v>
      </c>
      <c r="U25" t="s">
        <v>48</v>
      </c>
      <c r="V25" t="s">
        <v>48</v>
      </c>
      <c r="W25" t="s">
        <v>48</v>
      </c>
      <c r="X25" t="s">
        <v>48</v>
      </c>
      <c r="Y25" t="s">
        <v>48</v>
      </c>
      <c r="Z25" t="s">
        <v>48</v>
      </c>
      <c r="AA25" t="s">
        <v>48</v>
      </c>
      <c r="AB25" t="s">
        <v>48</v>
      </c>
      <c r="AC25" t="s">
        <v>48</v>
      </c>
      <c r="AD25" t="s">
        <v>48</v>
      </c>
      <c r="AE25" t="s">
        <v>48</v>
      </c>
      <c r="AF25" t="s">
        <v>48</v>
      </c>
      <c r="AG25" t="s">
        <v>48</v>
      </c>
      <c r="AH25" t="s">
        <v>48</v>
      </c>
      <c r="AI25" t="s">
        <v>50</v>
      </c>
      <c r="AJ25" t="s">
        <v>48</v>
      </c>
      <c r="AK25" t="s">
        <v>48</v>
      </c>
      <c r="AL25" t="s">
        <v>48</v>
      </c>
      <c r="AM25" t="s">
        <v>48</v>
      </c>
      <c r="AN25" t="s">
        <v>48</v>
      </c>
      <c r="AO25" t="s">
        <v>48</v>
      </c>
      <c r="AP25" t="s">
        <v>169</v>
      </c>
      <c r="AQ25" s="1" t="s">
        <v>1389</v>
      </c>
      <c r="AR25" t="s">
        <v>51</v>
      </c>
      <c r="AS25" t="s">
        <v>156</v>
      </c>
      <c r="AT25" t="s">
        <v>156</v>
      </c>
      <c r="AW25" s="4">
        <f t="shared" si="2"/>
        <v>6</v>
      </c>
      <c r="AX25" s="4">
        <f t="shared" si="3"/>
        <v>4</v>
      </c>
      <c r="AY25" s="4">
        <f t="shared" si="4"/>
        <v>4</v>
      </c>
      <c r="AZ25" s="4">
        <f t="shared" si="5"/>
        <v>2</v>
      </c>
      <c r="BA25" s="4">
        <f t="shared" si="6"/>
        <v>4</v>
      </c>
      <c r="BB25" s="4">
        <f t="shared" si="7"/>
        <v>4</v>
      </c>
      <c r="BC25" s="4">
        <f t="shared" si="8"/>
        <v>4</v>
      </c>
      <c r="BD25" s="4">
        <f t="shared" si="9"/>
        <v>2</v>
      </c>
      <c r="BE25" s="4">
        <f t="shared" si="10"/>
        <v>4</v>
      </c>
      <c r="BF25" s="4">
        <f t="shared" si="11"/>
        <v>2</v>
      </c>
      <c r="BG25" s="4">
        <f t="shared" si="12"/>
        <v>4</v>
      </c>
      <c r="BH25" s="4">
        <f t="shared" si="13"/>
        <v>4</v>
      </c>
      <c r="BI25" s="4">
        <f t="shared" si="14"/>
        <v>4</v>
      </c>
      <c r="BJ25" s="4">
        <f t="shared" si="15"/>
        <v>2</v>
      </c>
      <c r="BK25" s="4">
        <f t="shared" si="16"/>
        <v>4</v>
      </c>
      <c r="BL25" s="4">
        <f t="shared" si="17"/>
        <v>2</v>
      </c>
      <c r="BM25" s="4">
        <f t="shared" si="18"/>
        <v>4</v>
      </c>
      <c r="BN25" s="4">
        <f t="shared" si="19"/>
        <v>4</v>
      </c>
      <c r="BO25" s="4">
        <f t="shared" si="20"/>
        <v>4</v>
      </c>
      <c r="BP25" s="4">
        <f t="shared" si="21"/>
        <v>4</v>
      </c>
      <c r="BQ25" s="4">
        <f t="shared" si="22"/>
        <v>6</v>
      </c>
      <c r="BR25" s="4">
        <f t="shared" si="23"/>
        <v>4</v>
      </c>
      <c r="BS25" s="4">
        <f t="shared" si="24"/>
        <v>4</v>
      </c>
      <c r="BT25" s="4">
        <f t="shared" si="25"/>
        <v>4</v>
      </c>
      <c r="BU25" s="4">
        <f t="shared" si="26"/>
        <v>4</v>
      </c>
      <c r="BV25" s="4">
        <f t="shared" si="27"/>
        <v>0</v>
      </c>
      <c r="BW25" s="4">
        <f t="shared" si="28"/>
        <v>6</v>
      </c>
      <c r="BX25" s="4">
        <f t="shared" si="29"/>
        <v>0</v>
      </c>
      <c r="BY25" s="4">
        <f t="shared" si="30"/>
        <v>0</v>
      </c>
      <c r="BZ25" s="37">
        <f t="shared" si="1"/>
        <v>100</v>
      </c>
      <c r="CA25" s="32" t="str">
        <f>VLOOKUP(J:J,'Agent wise'!A:C,3,0)</f>
        <v xml:space="preserve">Shiny </v>
      </c>
      <c r="CB25" s="32">
        <f t="shared" si="31"/>
        <v>45902</v>
      </c>
      <c r="CC25" t="str">
        <f t="shared" si="32"/>
        <v>Excellent</v>
      </c>
      <c r="CJ25">
        <f t="shared" si="33"/>
        <v>2</v>
      </c>
      <c r="CK25">
        <f t="shared" si="34"/>
        <v>9</v>
      </c>
      <c r="CL25">
        <f t="shared" si="35"/>
        <v>2025</v>
      </c>
    </row>
    <row r="26" spans="1:90" ht="15" customHeight="1" x14ac:dyDescent="0.35">
      <c r="A26" s="32">
        <v>45902.777571875005</v>
      </c>
      <c r="B26" t="s">
        <v>138</v>
      </c>
      <c r="C26" s="32">
        <v>0</v>
      </c>
      <c r="D26" t="s">
        <v>139</v>
      </c>
      <c r="E26" s="32">
        <v>45902</v>
      </c>
      <c r="F26" t="s">
        <v>140</v>
      </c>
      <c r="G26" s="32">
        <v>45901</v>
      </c>
      <c r="H26">
        <v>9791310750</v>
      </c>
      <c r="I26">
        <v>144</v>
      </c>
      <c r="J26" t="s">
        <v>91</v>
      </c>
      <c r="K26" t="s">
        <v>52</v>
      </c>
      <c r="L26" t="s">
        <v>53</v>
      </c>
      <c r="M26" t="s">
        <v>48</v>
      </c>
      <c r="N26" t="s">
        <v>48</v>
      </c>
      <c r="O26" t="s">
        <v>48</v>
      </c>
      <c r="P26" t="s">
        <v>48</v>
      </c>
      <c r="Q26" t="s">
        <v>48</v>
      </c>
      <c r="R26" t="s">
        <v>48</v>
      </c>
      <c r="S26" t="s">
        <v>48</v>
      </c>
      <c r="T26" t="s">
        <v>48</v>
      </c>
      <c r="U26" t="s">
        <v>48</v>
      </c>
      <c r="V26" t="s">
        <v>48</v>
      </c>
      <c r="W26" t="s">
        <v>48</v>
      </c>
      <c r="X26" t="s">
        <v>48</v>
      </c>
      <c r="Y26" t="s">
        <v>48</v>
      </c>
      <c r="Z26" t="s">
        <v>48</v>
      </c>
      <c r="AA26" t="s">
        <v>48</v>
      </c>
      <c r="AB26" t="s">
        <v>48</v>
      </c>
      <c r="AC26" t="s">
        <v>49</v>
      </c>
      <c r="AD26" t="s">
        <v>48</v>
      </c>
      <c r="AE26" t="s">
        <v>48</v>
      </c>
      <c r="AF26" t="s">
        <v>48</v>
      </c>
      <c r="AG26" t="s">
        <v>48</v>
      </c>
      <c r="AH26" t="s">
        <v>48</v>
      </c>
      <c r="AI26" t="s">
        <v>50</v>
      </c>
      <c r="AJ26" t="s">
        <v>48</v>
      </c>
      <c r="AK26" t="s">
        <v>48</v>
      </c>
      <c r="AL26" t="s">
        <v>48</v>
      </c>
      <c r="AM26" t="s">
        <v>48</v>
      </c>
      <c r="AN26" t="s">
        <v>48</v>
      </c>
      <c r="AO26" t="s">
        <v>48</v>
      </c>
      <c r="AP26" t="s">
        <v>128</v>
      </c>
      <c r="AQ26" s="1" t="s">
        <v>1390</v>
      </c>
      <c r="AR26" t="s">
        <v>51</v>
      </c>
      <c r="AS26" t="s">
        <v>156</v>
      </c>
      <c r="AT26" t="s">
        <v>156</v>
      </c>
      <c r="AW26" s="4">
        <f t="shared" si="2"/>
        <v>6</v>
      </c>
      <c r="AX26" s="4">
        <f t="shared" si="3"/>
        <v>4</v>
      </c>
      <c r="AY26" s="4">
        <f t="shared" si="4"/>
        <v>4</v>
      </c>
      <c r="AZ26" s="4">
        <f t="shared" si="5"/>
        <v>2</v>
      </c>
      <c r="BA26" s="4">
        <f t="shared" si="6"/>
        <v>4</v>
      </c>
      <c r="BB26" s="4">
        <f t="shared" si="7"/>
        <v>4</v>
      </c>
      <c r="BC26" s="4">
        <f t="shared" si="8"/>
        <v>4</v>
      </c>
      <c r="BD26" s="4">
        <f t="shared" si="9"/>
        <v>2</v>
      </c>
      <c r="BE26" s="4">
        <f t="shared" si="10"/>
        <v>4</v>
      </c>
      <c r="BF26" s="4">
        <f t="shared" si="11"/>
        <v>2</v>
      </c>
      <c r="BG26" s="4">
        <f t="shared" si="12"/>
        <v>4</v>
      </c>
      <c r="BH26" s="4">
        <f t="shared" si="13"/>
        <v>4</v>
      </c>
      <c r="BI26" s="4">
        <f t="shared" si="14"/>
        <v>4</v>
      </c>
      <c r="BJ26" s="4">
        <f t="shared" si="15"/>
        <v>2</v>
      </c>
      <c r="BK26" s="4">
        <f t="shared" si="16"/>
        <v>4</v>
      </c>
      <c r="BL26" s="4">
        <f t="shared" si="17"/>
        <v>2</v>
      </c>
      <c r="BM26" s="4" t="str">
        <f t="shared" si="18"/>
        <v>0</v>
      </c>
      <c r="BN26" s="4">
        <f t="shared" si="19"/>
        <v>4</v>
      </c>
      <c r="BO26" s="4">
        <f t="shared" si="20"/>
        <v>4</v>
      </c>
      <c r="BP26" s="4">
        <f t="shared" si="21"/>
        <v>4</v>
      </c>
      <c r="BQ26" s="4">
        <f t="shared" si="22"/>
        <v>6</v>
      </c>
      <c r="BR26" s="4">
        <f t="shared" si="23"/>
        <v>4</v>
      </c>
      <c r="BS26" s="4">
        <f t="shared" si="24"/>
        <v>4</v>
      </c>
      <c r="BT26" s="4">
        <f t="shared" si="25"/>
        <v>4</v>
      </c>
      <c r="BU26" s="4">
        <f t="shared" si="26"/>
        <v>4</v>
      </c>
      <c r="BV26" s="4">
        <f t="shared" si="27"/>
        <v>0</v>
      </c>
      <c r="BW26" s="4">
        <f t="shared" si="28"/>
        <v>6</v>
      </c>
      <c r="BX26" s="4">
        <f t="shared" si="29"/>
        <v>0</v>
      </c>
      <c r="BY26" s="4">
        <f t="shared" si="30"/>
        <v>0</v>
      </c>
      <c r="BZ26" s="37">
        <f t="shared" si="1"/>
        <v>96</v>
      </c>
      <c r="CA26" s="32" t="str">
        <f>VLOOKUP(J:J,'Agent wise'!A:C,3,0)</f>
        <v xml:space="preserve">Shiny </v>
      </c>
      <c r="CB26" s="32">
        <f t="shared" si="31"/>
        <v>45902</v>
      </c>
      <c r="CC26" t="str">
        <f t="shared" si="32"/>
        <v>Excellent</v>
      </c>
      <c r="CJ26">
        <f t="shared" si="33"/>
        <v>2</v>
      </c>
      <c r="CK26">
        <f t="shared" si="34"/>
        <v>9</v>
      </c>
      <c r="CL26">
        <f t="shared" si="35"/>
        <v>2025</v>
      </c>
    </row>
    <row r="27" spans="1:90" ht="15" customHeight="1" x14ac:dyDescent="0.35">
      <c r="A27" s="32">
        <v>45902.779989398143</v>
      </c>
      <c r="B27" t="s">
        <v>138</v>
      </c>
      <c r="C27" s="32">
        <v>0</v>
      </c>
      <c r="D27" t="s">
        <v>139</v>
      </c>
      <c r="E27" s="32">
        <v>45902</v>
      </c>
      <c r="F27" t="s">
        <v>140</v>
      </c>
      <c r="G27" s="32">
        <v>45901</v>
      </c>
      <c r="H27">
        <v>9444433211</v>
      </c>
      <c r="I27">
        <v>145</v>
      </c>
      <c r="J27" t="s">
        <v>91</v>
      </c>
      <c r="K27" t="s">
        <v>52</v>
      </c>
      <c r="L27" t="s">
        <v>53</v>
      </c>
      <c r="M27" t="s">
        <v>48</v>
      </c>
      <c r="N27" t="s">
        <v>48</v>
      </c>
      <c r="O27" t="s">
        <v>48</v>
      </c>
      <c r="P27" t="s">
        <v>48</v>
      </c>
      <c r="Q27" t="s">
        <v>48</v>
      </c>
      <c r="R27" t="s">
        <v>48</v>
      </c>
      <c r="S27" t="s">
        <v>48</v>
      </c>
      <c r="T27" t="s">
        <v>48</v>
      </c>
      <c r="U27" t="s">
        <v>48</v>
      </c>
      <c r="V27" t="s">
        <v>48</v>
      </c>
      <c r="W27" t="s">
        <v>48</v>
      </c>
      <c r="X27" t="s">
        <v>48</v>
      </c>
      <c r="Y27" t="s">
        <v>48</v>
      </c>
      <c r="Z27" t="s">
        <v>48</v>
      </c>
      <c r="AA27" t="s">
        <v>49</v>
      </c>
      <c r="AB27" t="s">
        <v>48</v>
      </c>
      <c r="AC27" t="s">
        <v>48</v>
      </c>
      <c r="AD27" t="s">
        <v>48</v>
      </c>
      <c r="AE27" t="s">
        <v>48</v>
      </c>
      <c r="AF27" t="s">
        <v>48</v>
      </c>
      <c r="AG27" t="s">
        <v>48</v>
      </c>
      <c r="AH27" t="s">
        <v>48</v>
      </c>
      <c r="AI27" t="s">
        <v>50</v>
      </c>
      <c r="AJ27" t="s">
        <v>48</v>
      </c>
      <c r="AK27" t="s">
        <v>48</v>
      </c>
      <c r="AL27" t="s">
        <v>48</v>
      </c>
      <c r="AM27" t="s">
        <v>48</v>
      </c>
      <c r="AN27" t="s">
        <v>48</v>
      </c>
      <c r="AO27" t="s">
        <v>48</v>
      </c>
      <c r="AP27" t="s">
        <v>141</v>
      </c>
      <c r="AQ27" s="1" t="s">
        <v>1391</v>
      </c>
      <c r="AR27" t="s">
        <v>51</v>
      </c>
      <c r="AS27" t="s">
        <v>156</v>
      </c>
      <c r="AT27" t="s">
        <v>156</v>
      </c>
      <c r="AW27" s="4">
        <f t="shared" si="2"/>
        <v>6</v>
      </c>
      <c r="AX27" s="4">
        <f t="shared" si="3"/>
        <v>4</v>
      </c>
      <c r="AY27" s="4">
        <f t="shared" si="4"/>
        <v>4</v>
      </c>
      <c r="AZ27" s="4">
        <f t="shared" si="5"/>
        <v>2</v>
      </c>
      <c r="BA27" s="4">
        <f t="shared" si="6"/>
        <v>4</v>
      </c>
      <c r="BB27" s="4">
        <f t="shared" si="7"/>
        <v>4</v>
      </c>
      <c r="BC27" s="4">
        <f t="shared" si="8"/>
        <v>4</v>
      </c>
      <c r="BD27" s="4">
        <f t="shared" si="9"/>
        <v>2</v>
      </c>
      <c r="BE27" s="4">
        <f t="shared" si="10"/>
        <v>4</v>
      </c>
      <c r="BF27" s="4">
        <f t="shared" si="11"/>
        <v>2</v>
      </c>
      <c r="BG27" s="4">
        <f t="shared" si="12"/>
        <v>4</v>
      </c>
      <c r="BH27" s="4">
        <f t="shared" si="13"/>
        <v>4</v>
      </c>
      <c r="BI27" s="4">
        <f t="shared" si="14"/>
        <v>4</v>
      </c>
      <c r="BJ27" s="4">
        <f t="shared" si="15"/>
        <v>2</v>
      </c>
      <c r="BK27" s="4" t="str">
        <f t="shared" si="16"/>
        <v>0</v>
      </c>
      <c r="BL27" s="4">
        <f t="shared" si="17"/>
        <v>2</v>
      </c>
      <c r="BM27" s="4">
        <f t="shared" si="18"/>
        <v>4</v>
      </c>
      <c r="BN27" s="4">
        <f t="shared" si="19"/>
        <v>4</v>
      </c>
      <c r="BO27" s="4">
        <f t="shared" si="20"/>
        <v>4</v>
      </c>
      <c r="BP27" s="4">
        <f t="shared" si="21"/>
        <v>4</v>
      </c>
      <c r="BQ27" s="4">
        <f t="shared" si="22"/>
        <v>6</v>
      </c>
      <c r="BR27" s="4">
        <f t="shared" si="23"/>
        <v>4</v>
      </c>
      <c r="BS27" s="4">
        <f t="shared" si="24"/>
        <v>4</v>
      </c>
      <c r="BT27" s="4">
        <f t="shared" si="25"/>
        <v>4</v>
      </c>
      <c r="BU27" s="4">
        <f t="shared" si="26"/>
        <v>4</v>
      </c>
      <c r="BV27" s="4">
        <f t="shared" si="27"/>
        <v>0</v>
      </c>
      <c r="BW27" s="4">
        <f t="shared" si="28"/>
        <v>6</v>
      </c>
      <c r="BX27" s="4">
        <f t="shared" si="29"/>
        <v>0</v>
      </c>
      <c r="BY27" s="4">
        <f t="shared" si="30"/>
        <v>0</v>
      </c>
      <c r="BZ27" s="37">
        <f t="shared" si="1"/>
        <v>96</v>
      </c>
      <c r="CA27" s="32" t="str">
        <f>VLOOKUP(J:J,'Agent wise'!A:C,3,0)</f>
        <v xml:space="preserve">Shiny </v>
      </c>
      <c r="CB27" s="32">
        <f t="shared" si="31"/>
        <v>45902</v>
      </c>
      <c r="CC27" t="str">
        <f t="shared" si="32"/>
        <v>Excellent</v>
      </c>
      <c r="CJ27">
        <f t="shared" si="33"/>
        <v>2</v>
      </c>
      <c r="CK27">
        <f t="shared" si="34"/>
        <v>9</v>
      </c>
      <c r="CL27">
        <f t="shared" si="35"/>
        <v>2025</v>
      </c>
    </row>
    <row r="28" spans="1:90" ht="15" customHeight="1" x14ac:dyDescent="0.35">
      <c r="A28" s="32">
        <v>45902.784576481485</v>
      </c>
      <c r="B28" t="s">
        <v>138</v>
      </c>
      <c r="C28" s="32">
        <v>0</v>
      </c>
      <c r="D28" t="s">
        <v>139</v>
      </c>
      <c r="E28" s="32">
        <v>45902</v>
      </c>
      <c r="F28" t="s">
        <v>140</v>
      </c>
      <c r="G28" s="32">
        <v>45902</v>
      </c>
      <c r="H28">
        <v>9633653222</v>
      </c>
      <c r="I28">
        <v>146</v>
      </c>
      <c r="J28" t="s">
        <v>77</v>
      </c>
      <c r="K28" t="s">
        <v>46</v>
      </c>
      <c r="L28" t="s">
        <v>47</v>
      </c>
      <c r="M28" t="s">
        <v>48</v>
      </c>
      <c r="N28" t="s">
        <v>48</v>
      </c>
      <c r="O28" t="s">
        <v>48</v>
      </c>
      <c r="P28" t="s">
        <v>48</v>
      </c>
      <c r="Q28" t="s">
        <v>48</v>
      </c>
      <c r="R28" t="s">
        <v>48</v>
      </c>
      <c r="S28" t="s">
        <v>48</v>
      </c>
      <c r="T28" t="s">
        <v>48</v>
      </c>
      <c r="U28" t="s">
        <v>48</v>
      </c>
      <c r="V28" t="s">
        <v>48</v>
      </c>
      <c r="W28" t="s">
        <v>48</v>
      </c>
      <c r="X28" t="s">
        <v>48</v>
      </c>
      <c r="Y28" t="s">
        <v>48</v>
      </c>
      <c r="Z28" t="s">
        <v>48</v>
      </c>
      <c r="AA28" t="s">
        <v>49</v>
      </c>
      <c r="AB28" t="s">
        <v>48</v>
      </c>
      <c r="AC28" t="s">
        <v>48</v>
      </c>
      <c r="AD28" t="s">
        <v>48</v>
      </c>
      <c r="AE28" t="s">
        <v>48</v>
      </c>
      <c r="AF28" t="s">
        <v>48</v>
      </c>
      <c r="AG28" t="s">
        <v>48</v>
      </c>
      <c r="AH28" t="s">
        <v>48</v>
      </c>
      <c r="AI28" t="s">
        <v>50</v>
      </c>
      <c r="AJ28" t="s">
        <v>48</v>
      </c>
      <c r="AK28" t="s">
        <v>48</v>
      </c>
      <c r="AL28" t="s">
        <v>48</v>
      </c>
      <c r="AM28" t="s">
        <v>48</v>
      </c>
      <c r="AN28" t="s">
        <v>48</v>
      </c>
      <c r="AO28" t="s">
        <v>48</v>
      </c>
      <c r="AP28" t="s">
        <v>141</v>
      </c>
      <c r="AQ28" s="1" t="s">
        <v>1392</v>
      </c>
      <c r="AR28" t="s">
        <v>51</v>
      </c>
      <c r="AS28" t="s">
        <v>156</v>
      </c>
      <c r="AT28" t="s">
        <v>156</v>
      </c>
      <c r="AW28" s="4">
        <f t="shared" si="2"/>
        <v>6</v>
      </c>
      <c r="AX28" s="4">
        <f t="shared" si="3"/>
        <v>4</v>
      </c>
      <c r="AY28" s="4">
        <f t="shared" si="4"/>
        <v>4</v>
      </c>
      <c r="AZ28" s="4">
        <f t="shared" si="5"/>
        <v>2</v>
      </c>
      <c r="BA28" s="4">
        <f t="shared" si="6"/>
        <v>4</v>
      </c>
      <c r="BB28" s="4">
        <f t="shared" si="7"/>
        <v>4</v>
      </c>
      <c r="BC28" s="4">
        <f t="shared" si="8"/>
        <v>4</v>
      </c>
      <c r="BD28" s="4">
        <f t="shared" si="9"/>
        <v>2</v>
      </c>
      <c r="BE28" s="4">
        <f t="shared" si="10"/>
        <v>4</v>
      </c>
      <c r="BF28" s="4">
        <f t="shared" si="11"/>
        <v>2</v>
      </c>
      <c r="BG28" s="4">
        <f t="shared" si="12"/>
        <v>4</v>
      </c>
      <c r="BH28" s="4">
        <f t="shared" si="13"/>
        <v>4</v>
      </c>
      <c r="BI28" s="4">
        <f t="shared" si="14"/>
        <v>4</v>
      </c>
      <c r="BJ28" s="4">
        <f t="shared" si="15"/>
        <v>2</v>
      </c>
      <c r="BK28" s="4" t="str">
        <f t="shared" si="16"/>
        <v>0</v>
      </c>
      <c r="BL28" s="4">
        <f t="shared" si="17"/>
        <v>2</v>
      </c>
      <c r="BM28" s="4">
        <f t="shared" si="18"/>
        <v>4</v>
      </c>
      <c r="BN28" s="4">
        <f t="shared" si="19"/>
        <v>4</v>
      </c>
      <c r="BO28" s="4">
        <f t="shared" si="20"/>
        <v>4</v>
      </c>
      <c r="BP28" s="4">
        <f t="shared" si="21"/>
        <v>4</v>
      </c>
      <c r="BQ28" s="4">
        <f t="shared" si="22"/>
        <v>6</v>
      </c>
      <c r="BR28" s="4">
        <f t="shared" si="23"/>
        <v>4</v>
      </c>
      <c r="BS28" s="4">
        <f t="shared" si="24"/>
        <v>4</v>
      </c>
      <c r="BT28" s="4">
        <f t="shared" si="25"/>
        <v>4</v>
      </c>
      <c r="BU28" s="4">
        <f t="shared" si="26"/>
        <v>4</v>
      </c>
      <c r="BV28" s="4">
        <f t="shared" si="27"/>
        <v>0</v>
      </c>
      <c r="BW28" s="4">
        <f t="shared" si="28"/>
        <v>6</v>
      </c>
      <c r="BX28" s="4">
        <f t="shared" si="29"/>
        <v>0</v>
      </c>
      <c r="BY28" s="4">
        <f t="shared" si="30"/>
        <v>0</v>
      </c>
      <c r="BZ28" s="37">
        <f t="shared" si="1"/>
        <v>96</v>
      </c>
      <c r="CA28" s="32" t="str">
        <f>VLOOKUP(J:J,'Agent wise'!A:C,3,0)</f>
        <v xml:space="preserve">Shiny </v>
      </c>
      <c r="CB28" s="32">
        <f t="shared" si="31"/>
        <v>45902</v>
      </c>
      <c r="CC28" t="str">
        <f t="shared" si="32"/>
        <v>Excellent</v>
      </c>
      <c r="CJ28">
        <f t="shared" si="33"/>
        <v>2</v>
      </c>
      <c r="CK28">
        <f t="shared" si="34"/>
        <v>9</v>
      </c>
      <c r="CL28">
        <f t="shared" si="35"/>
        <v>2025</v>
      </c>
    </row>
    <row r="29" spans="1:90" ht="15" customHeight="1" x14ac:dyDescent="0.35">
      <c r="A29" s="32">
        <v>45902.789303541664</v>
      </c>
      <c r="B29" t="s">
        <v>138</v>
      </c>
      <c r="C29" s="32">
        <v>0</v>
      </c>
      <c r="D29" t="s">
        <v>139</v>
      </c>
      <c r="E29" s="32">
        <v>45902</v>
      </c>
      <c r="F29" t="s">
        <v>140</v>
      </c>
      <c r="G29" s="32">
        <v>45901</v>
      </c>
      <c r="H29">
        <v>8086169038</v>
      </c>
      <c r="I29">
        <v>137</v>
      </c>
      <c r="J29" t="s">
        <v>77</v>
      </c>
      <c r="K29" t="s">
        <v>46</v>
      </c>
      <c r="L29" t="s">
        <v>47</v>
      </c>
      <c r="M29" t="s">
        <v>48</v>
      </c>
      <c r="N29" t="s">
        <v>48</v>
      </c>
      <c r="O29" t="s">
        <v>49</v>
      </c>
      <c r="P29" t="s">
        <v>49</v>
      </c>
      <c r="Q29" t="s">
        <v>48</v>
      </c>
      <c r="R29" t="s">
        <v>48</v>
      </c>
      <c r="S29" t="s">
        <v>48</v>
      </c>
      <c r="T29" t="s">
        <v>48</v>
      </c>
      <c r="U29" t="s">
        <v>48</v>
      </c>
      <c r="V29" t="s">
        <v>48</v>
      </c>
      <c r="W29" t="s">
        <v>48</v>
      </c>
      <c r="X29" t="s">
        <v>48</v>
      </c>
      <c r="Y29" t="s">
        <v>48</v>
      </c>
      <c r="Z29" t="s">
        <v>48</v>
      </c>
      <c r="AA29" t="s">
        <v>48</v>
      </c>
      <c r="AB29" t="s">
        <v>48</v>
      </c>
      <c r="AC29" t="s">
        <v>49</v>
      </c>
      <c r="AD29" t="s">
        <v>48</v>
      </c>
      <c r="AE29" t="s">
        <v>48</v>
      </c>
      <c r="AF29" t="s">
        <v>48</v>
      </c>
      <c r="AG29" t="s">
        <v>48</v>
      </c>
      <c r="AH29" t="s">
        <v>48</v>
      </c>
      <c r="AI29" t="s">
        <v>50</v>
      </c>
      <c r="AJ29" t="s">
        <v>48</v>
      </c>
      <c r="AK29" t="s">
        <v>48</v>
      </c>
      <c r="AL29" t="s">
        <v>48</v>
      </c>
      <c r="AM29" t="s">
        <v>48</v>
      </c>
      <c r="AN29" t="s">
        <v>48</v>
      </c>
      <c r="AO29" t="s">
        <v>48</v>
      </c>
      <c r="AP29" t="s">
        <v>1393</v>
      </c>
      <c r="AQ29" s="1" t="s">
        <v>1394</v>
      </c>
      <c r="AR29" t="s">
        <v>51</v>
      </c>
      <c r="AS29" t="s">
        <v>156</v>
      </c>
      <c r="AT29" t="s">
        <v>156</v>
      </c>
      <c r="AW29" s="4">
        <f t="shared" si="2"/>
        <v>6</v>
      </c>
      <c r="AX29" s="4">
        <f t="shared" si="3"/>
        <v>4</v>
      </c>
      <c r="AY29" s="4" t="str">
        <f t="shared" si="4"/>
        <v>0</v>
      </c>
      <c r="AZ29" s="4" t="str">
        <f t="shared" si="5"/>
        <v>0</v>
      </c>
      <c r="BA29" s="4">
        <f t="shared" si="6"/>
        <v>4</v>
      </c>
      <c r="BB29" s="4">
        <f t="shared" si="7"/>
        <v>4</v>
      </c>
      <c r="BC29" s="4">
        <f t="shared" si="8"/>
        <v>4</v>
      </c>
      <c r="BD29" s="4">
        <f t="shared" si="9"/>
        <v>2</v>
      </c>
      <c r="BE29" s="4">
        <f t="shared" si="10"/>
        <v>4</v>
      </c>
      <c r="BF29" s="4">
        <f t="shared" si="11"/>
        <v>2</v>
      </c>
      <c r="BG29" s="4">
        <f t="shared" si="12"/>
        <v>4</v>
      </c>
      <c r="BH29" s="4">
        <f t="shared" si="13"/>
        <v>4</v>
      </c>
      <c r="BI29" s="4">
        <f t="shared" si="14"/>
        <v>4</v>
      </c>
      <c r="BJ29" s="4">
        <f t="shared" si="15"/>
        <v>2</v>
      </c>
      <c r="BK29" s="4">
        <f t="shared" si="16"/>
        <v>4</v>
      </c>
      <c r="BL29" s="4">
        <f t="shared" si="17"/>
        <v>2</v>
      </c>
      <c r="BM29" s="4" t="str">
        <f t="shared" si="18"/>
        <v>0</v>
      </c>
      <c r="BN29" s="4">
        <f t="shared" si="19"/>
        <v>4</v>
      </c>
      <c r="BO29" s="4">
        <f t="shared" si="20"/>
        <v>4</v>
      </c>
      <c r="BP29" s="4">
        <f t="shared" si="21"/>
        <v>4</v>
      </c>
      <c r="BQ29" s="4">
        <f t="shared" si="22"/>
        <v>6</v>
      </c>
      <c r="BR29" s="4">
        <f t="shared" si="23"/>
        <v>4</v>
      </c>
      <c r="BS29" s="4">
        <f t="shared" si="24"/>
        <v>4</v>
      </c>
      <c r="BT29" s="4">
        <f t="shared" si="25"/>
        <v>4</v>
      </c>
      <c r="BU29" s="4">
        <f t="shared" si="26"/>
        <v>4</v>
      </c>
      <c r="BV29" s="4">
        <f t="shared" si="27"/>
        <v>0</v>
      </c>
      <c r="BW29" s="4">
        <f t="shared" si="28"/>
        <v>6</v>
      </c>
      <c r="BX29" s="4">
        <f t="shared" si="29"/>
        <v>0</v>
      </c>
      <c r="BY29" s="4">
        <f t="shared" si="30"/>
        <v>0</v>
      </c>
      <c r="BZ29" s="37">
        <f t="shared" si="1"/>
        <v>90</v>
      </c>
      <c r="CA29" s="32" t="str">
        <f>VLOOKUP(J:J,'Agent wise'!A:C,3,0)</f>
        <v xml:space="preserve">Shiny </v>
      </c>
      <c r="CB29" s="32">
        <f t="shared" si="31"/>
        <v>45902</v>
      </c>
      <c r="CC29" t="str">
        <f t="shared" si="32"/>
        <v>Good</v>
      </c>
      <c r="CJ29">
        <f t="shared" si="33"/>
        <v>2</v>
      </c>
      <c r="CK29">
        <f t="shared" si="34"/>
        <v>9</v>
      </c>
      <c r="CL29">
        <f t="shared" si="35"/>
        <v>2025</v>
      </c>
    </row>
    <row r="30" spans="1:90" ht="15" customHeight="1" x14ac:dyDescent="0.35">
      <c r="A30" s="32">
        <v>45902.793885763887</v>
      </c>
      <c r="B30" t="s">
        <v>138</v>
      </c>
      <c r="C30" s="32">
        <v>0</v>
      </c>
      <c r="D30" t="s">
        <v>139</v>
      </c>
      <c r="E30" s="32">
        <v>45902</v>
      </c>
      <c r="F30" t="s">
        <v>140</v>
      </c>
      <c r="G30" s="32">
        <v>45901</v>
      </c>
      <c r="H30">
        <v>9385311565</v>
      </c>
      <c r="I30">
        <v>131</v>
      </c>
      <c r="J30" t="s">
        <v>112</v>
      </c>
      <c r="K30" t="s">
        <v>52</v>
      </c>
      <c r="L30" t="s">
        <v>53</v>
      </c>
      <c r="M30" t="s">
        <v>48</v>
      </c>
      <c r="N30" t="s">
        <v>48</v>
      </c>
      <c r="O30" t="s">
        <v>48</v>
      </c>
      <c r="P30" t="s">
        <v>48</v>
      </c>
      <c r="Q30" t="s">
        <v>48</v>
      </c>
      <c r="R30" t="s">
        <v>48</v>
      </c>
      <c r="S30" t="s">
        <v>48</v>
      </c>
      <c r="T30" t="s">
        <v>48</v>
      </c>
      <c r="U30" t="s">
        <v>48</v>
      </c>
      <c r="V30" t="s">
        <v>48</v>
      </c>
      <c r="W30" t="s">
        <v>48</v>
      </c>
      <c r="X30" t="s">
        <v>48</v>
      </c>
      <c r="Y30" t="s">
        <v>48</v>
      </c>
      <c r="Z30" t="s">
        <v>48</v>
      </c>
      <c r="AA30" t="s">
        <v>49</v>
      </c>
      <c r="AB30" t="s">
        <v>48</v>
      </c>
      <c r="AC30" t="s">
        <v>49</v>
      </c>
      <c r="AD30" t="s">
        <v>48</v>
      </c>
      <c r="AE30" t="s">
        <v>48</v>
      </c>
      <c r="AF30" t="s">
        <v>48</v>
      </c>
      <c r="AG30" t="s">
        <v>48</v>
      </c>
      <c r="AH30" t="s">
        <v>48</v>
      </c>
      <c r="AI30" t="s">
        <v>50</v>
      </c>
      <c r="AJ30" t="s">
        <v>48</v>
      </c>
      <c r="AK30" t="s">
        <v>48</v>
      </c>
      <c r="AL30" t="s">
        <v>48</v>
      </c>
      <c r="AM30" t="s">
        <v>48</v>
      </c>
      <c r="AN30" t="s">
        <v>48</v>
      </c>
      <c r="AO30" t="s">
        <v>48</v>
      </c>
      <c r="AP30" t="s">
        <v>171</v>
      </c>
      <c r="AQ30" s="1" t="s">
        <v>1395</v>
      </c>
      <c r="AR30" t="s">
        <v>51</v>
      </c>
      <c r="AS30" t="s">
        <v>156</v>
      </c>
      <c r="AT30" t="s">
        <v>156</v>
      </c>
      <c r="AW30" s="4">
        <f t="shared" si="2"/>
        <v>6</v>
      </c>
      <c r="AX30" s="4">
        <f t="shared" si="3"/>
        <v>4</v>
      </c>
      <c r="AY30" s="4">
        <f t="shared" si="4"/>
        <v>4</v>
      </c>
      <c r="AZ30" s="4">
        <f t="shared" si="5"/>
        <v>2</v>
      </c>
      <c r="BA30" s="4">
        <f t="shared" si="6"/>
        <v>4</v>
      </c>
      <c r="BB30" s="4">
        <f t="shared" si="7"/>
        <v>4</v>
      </c>
      <c r="BC30" s="4">
        <f t="shared" si="8"/>
        <v>4</v>
      </c>
      <c r="BD30" s="4">
        <f t="shared" si="9"/>
        <v>2</v>
      </c>
      <c r="BE30" s="4">
        <f t="shared" si="10"/>
        <v>4</v>
      </c>
      <c r="BF30" s="4">
        <f t="shared" si="11"/>
        <v>2</v>
      </c>
      <c r="BG30" s="4">
        <f t="shared" si="12"/>
        <v>4</v>
      </c>
      <c r="BH30" s="4">
        <f t="shared" si="13"/>
        <v>4</v>
      </c>
      <c r="BI30" s="4">
        <f t="shared" si="14"/>
        <v>4</v>
      </c>
      <c r="BJ30" s="4">
        <f t="shared" si="15"/>
        <v>2</v>
      </c>
      <c r="BK30" s="4" t="str">
        <f t="shared" si="16"/>
        <v>0</v>
      </c>
      <c r="BL30" s="4">
        <f t="shared" si="17"/>
        <v>2</v>
      </c>
      <c r="BM30" s="4" t="str">
        <f t="shared" si="18"/>
        <v>0</v>
      </c>
      <c r="BN30" s="4">
        <f t="shared" si="19"/>
        <v>4</v>
      </c>
      <c r="BO30" s="4">
        <f t="shared" si="20"/>
        <v>4</v>
      </c>
      <c r="BP30" s="4">
        <f t="shared" si="21"/>
        <v>4</v>
      </c>
      <c r="BQ30" s="4">
        <f t="shared" si="22"/>
        <v>6</v>
      </c>
      <c r="BR30" s="4">
        <f t="shared" si="23"/>
        <v>4</v>
      </c>
      <c r="BS30" s="4">
        <f t="shared" si="24"/>
        <v>4</v>
      </c>
      <c r="BT30" s="4">
        <f t="shared" si="25"/>
        <v>4</v>
      </c>
      <c r="BU30" s="4">
        <f t="shared" si="26"/>
        <v>4</v>
      </c>
      <c r="BV30" s="4">
        <f t="shared" si="27"/>
        <v>0</v>
      </c>
      <c r="BW30" s="4">
        <f t="shared" si="28"/>
        <v>6</v>
      </c>
      <c r="BX30" s="4">
        <f t="shared" si="29"/>
        <v>0</v>
      </c>
      <c r="BY30" s="4">
        <f t="shared" si="30"/>
        <v>0</v>
      </c>
      <c r="BZ30" s="37">
        <f t="shared" si="1"/>
        <v>92</v>
      </c>
      <c r="CA30" s="32" t="str">
        <f>VLOOKUP(J:J,'Agent wise'!A:C,3,0)</f>
        <v xml:space="preserve">Shiny </v>
      </c>
      <c r="CB30" s="32">
        <f t="shared" si="31"/>
        <v>45902</v>
      </c>
      <c r="CC30" t="str">
        <f t="shared" si="32"/>
        <v>Good</v>
      </c>
      <c r="CJ30">
        <f t="shared" si="33"/>
        <v>2</v>
      </c>
      <c r="CK30">
        <f t="shared" si="34"/>
        <v>9</v>
      </c>
      <c r="CL30">
        <f t="shared" si="35"/>
        <v>2025</v>
      </c>
    </row>
    <row r="31" spans="1:90" ht="15" customHeight="1" x14ac:dyDescent="0.35">
      <c r="A31" s="32">
        <v>45902.918711226856</v>
      </c>
      <c r="B31" t="s">
        <v>173</v>
      </c>
      <c r="C31" s="32">
        <v>0</v>
      </c>
      <c r="D31" t="s">
        <v>56</v>
      </c>
      <c r="E31" s="32">
        <v>45902</v>
      </c>
      <c r="F31" t="s">
        <v>140</v>
      </c>
      <c r="G31" s="32">
        <v>45902</v>
      </c>
      <c r="H31">
        <v>8925715947</v>
      </c>
      <c r="I31">
        <v>145</v>
      </c>
      <c r="J31" t="s">
        <v>78</v>
      </c>
      <c r="K31" t="s">
        <v>52</v>
      </c>
      <c r="L31" t="s">
        <v>53</v>
      </c>
      <c r="M31" t="s">
        <v>48</v>
      </c>
      <c r="N31" t="s">
        <v>48</v>
      </c>
      <c r="O31" t="s">
        <v>48</v>
      </c>
      <c r="P31" t="s">
        <v>48</v>
      </c>
      <c r="Q31" t="s">
        <v>48</v>
      </c>
      <c r="R31" t="s">
        <v>48</v>
      </c>
      <c r="S31" t="s">
        <v>48</v>
      </c>
      <c r="T31" t="s">
        <v>48</v>
      </c>
      <c r="U31" t="s">
        <v>49</v>
      </c>
      <c r="V31" t="s">
        <v>48</v>
      </c>
      <c r="W31" t="s">
        <v>48</v>
      </c>
      <c r="X31" t="s">
        <v>50</v>
      </c>
      <c r="Y31" t="s">
        <v>48</v>
      </c>
      <c r="Z31" t="s">
        <v>48</v>
      </c>
      <c r="AA31" t="s">
        <v>48</v>
      </c>
      <c r="AB31" t="s">
        <v>48</v>
      </c>
      <c r="AC31" t="s">
        <v>49</v>
      </c>
      <c r="AD31" t="s">
        <v>48</v>
      </c>
      <c r="AE31" t="s">
        <v>48</v>
      </c>
      <c r="AF31" t="s">
        <v>48</v>
      </c>
      <c r="AG31" t="s">
        <v>48</v>
      </c>
      <c r="AH31" t="s">
        <v>50</v>
      </c>
      <c r="AI31" t="s">
        <v>50</v>
      </c>
      <c r="AJ31" t="s">
        <v>48</v>
      </c>
      <c r="AK31" t="s">
        <v>48</v>
      </c>
      <c r="AL31" t="s">
        <v>49</v>
      </c>
      <c r="AM31" t="s">
        <v>48</v>
      </c>
      <c r="AN31" t="s">
        <v>48</v>
      </c>
      <c r="AO31" t="s">
        <v>48</v>
      </c>
      <c r="AP31" t="s">
        <v>174</v>
      </c>
      <c r="AQ31" s="1" t="s">
        <v>175</v>
      </c>
      <c r="AR31" t="s">
        <v>51</v>
      </c>
      <c r="AS31" t="s">
        <v>57</v>
      </c>
      <c r="AT31" t="s">
        <v>58</v>
      </c>
      <c r="AW31" s="4">
        <f t="shared" si="2"/>
        <v>6</v>
      </c>
      <c r="AX31" s="4">
        <f t="shared" si="3"/>
        <v>4</v>
      </c>
      <c r="AY31" s="4">
        <f t="shared" si="4"/>
        <v>4</v>
      </c>
      <c r="AZ31" s="4">
        <f t="shared" si="5"/>
        <v>2</v>
      </c>
      <c r="BA31" s="4">
        <f t="shared" si="6"/>
        <v>4</v>
      </c>
      <c r="BB31" s="4">
        <f t="shared" si="7"/>
        <v>4</v>
      </c>
      <c r="BC31" s="4">
        <f t="shared" si="8"/>
        <v>4</v>
      </c>
      <c r="BD31" s="4">
        <f t="shared" si="9"/>
        <v>2</v>
      </c>
      <c r="BE31" s="4" t="str">
        <f t="shared" si="10"/>
        <v>0</v>
      </c>
      <c r="BF31" s="4">
        <f t="shared" si="11"/>
        <v>2</v>
      </c>
      <c r="BG31" s="4">
        <f t="shared" si="12"/>
        <v>4</v>
      </c>
      <c r="BH31" s="4">
        <f t="shared" si="13"/>
        <v>4</v>
      </c>
      <c r="BI31" s="4">
        <f t="shared" si="14"/>
        <v>4</v>
      </c>
      <c r="BJ31" s="4">
        <f t="shared" si="15"/>
        <v>2</v>
      </c>
      <c r="BK31" s="4">
        <f t="shared" si="16"/>
        <v>4</v>
      </c>
      <c r="BL31" s="4">
        <f t="shared" si="17"/>
        <v>2</v>
      </c>
      <c r="BM31" s="4" t="str">
        <f t="shared" si="18"/>
        <v>0</v>
      </c>
      <c r="BN31" s="4">
        <f t="shared" si="19"/>
        <v>4</v>
      </c>
      <c r="BO31" s="4">
        <f t="shared" si="20"/>
        <v>4</v>
      </c>
      <c r="BP31" s="4">
        <f t="shared" si="21"/>
        <v>4</v>
      </c>
      <c r="BQ31" s="4">
        <f t="shared" si="22"/>
        <v>6</v>
      </c>
      <c r="BR31" s="4">
        <f t="shared" si="23"/>
        <v>4</v>
      </c>
      <c r="BS31" s="4">
        <f t="shared" si="24"/>
        <v>4</v>
      </c>
      <c r="BT31" s="4">
        <f t="shared" si="25"/>
        <v>4</v>
      </c>
      <c r="BU31" s="4">
        <f t="shared" si="26"/>
        <v>4</v>
      </c>
      <c r="BV31" s="4" t="str">
        <f t="shared" si="27"/>
        <v>0</v>
      </c>
      <c r="BW31" s="4">
        <f t="shared" si="28"/>
        <v>6</v>
      </c>
      <c r="BX31" s="4">
        <f t="shared" si="29"/>
        <v>0</v>
      </c>
      <c r="BY31" s="4">
        <f t="shared" si="30"/>
        <v>0</v>
      </c>
      <c r="BZ31" s="37">
        <f t="shared" si="1"/>
        <v>92</v>
      </c>
      <c r="CA31" s="32" t="str">
        <f>VLOOKUP(J:J,'Agent wise'!A:C,3,0)</f>
        <v>Shakeer</v>
      </c>
      <c r="CB31" s="32">
        <f t="shared" si="31"/>
        <v>45902</v>
      </c>
      <c r="CC31" t="str">
        <f t="shared" si="32"/>
        <v>Good</v>
      </c>
      <c r="CJ31">
        <f t="shared" si="33"/>
        <v>2</v>
      </c>
      <c r="CK31">
        <f t="shared" si="34"/>
        <v>9</v>
      </c>
      <c r="CL31">
        <f t="shared" si="35"/>
        <v>2025</v>
      </c>
    </row>
    <row r="32" spans="1:90" ht="15" customHeight="1" x14ac:dyDescent="0.35">
      <c r="A32" s="32">
        <v>45902.921829699073</v>
      </c>
      <c r="B32" t="s">
        <v>173</v>
      </c>
      <c r="C32" s="32">
        <v>0</v>
      </c>
      <c r="D32" t="s">
        <v>56</v>
      </c>
      <c r="E32" s="32">
        <v>45902</v>
      </c>
      <c r="F32" t="s">
        <v>140</v>
      </c>
      <c r="G32" s="32">
        <v>45902</v>
      </c>
      <c r="H32">
        <v>9500994236</v>
      </c>
      <c r="I32">
        <v>201</v>
      </c>
      <c r="J32" t="s">
        <v>78</v>
      </c>
      <c r="K32" t="s">
        <v>52</v>
      </c>
      <c r="L32" t="s">
        <v>53</v>
      </c>
      <c r="M32" t="s">
        <v>48</v>
      </c>
      <c r="N32" t="s">
        <v>48</v>
      </c>
      <c r="O32" t="s">
        <v>48</v>
      </c>
      <c r="P32" t="s">
        <v>48</v>
      </c>
      <c r="Q32" t="s">
        <v>48</v>
      </c>
      <c r="R32" t="s">
        <v>48</v>
      </c>
      <c r="S32" t="s">
        <v>48</v>
      </c>
      <c r="T32" t="s">
        <v>48</v>
      </c>
      <c r="U32" t="s">
        <v>49</v>
      </c>
      <c r="V32" t="s">
        <v>48</v>
      </c>
      <c r="W32" t="s">
        <v>48</v>
      </c>
      <c r="X32" t="s">
        <v>48</v>
      </c>
      <c r="Y32" t="s">
        <v>48</v>
      </c>
      <c r="Z32" t="s">
        <v>48</v>
      </c>
      <c r="AA32" t="s">
        <v>48</v>
      </c>
      <c r="AB32" t="s">
        <v>48</v>
      </c>
      <c r="AC32" t="s">
        <v>49</v>
      </c>
      <c r="AD32" t="s">
        <v>48</v>
      </c>
      <c r="AE32" t="s">
        <v>48</v>
      </c>
      <c r="AF32" t="s">
        <v>48</v>
      </c>
      <c r="AG32" t="s">
        <v>48</v>
      </c>
      <c r="AH32" t="s">
        <v>50</v>
      </c>
      <c r="AI32" t="s">
        <v>48</v>
      </c>
      <c r="AJ32" t="s">
        <v>48</v>
      </c>
      <c r="AK32" t="s">
        <v>48</v>
      </c>
      <c r="AL32" t="s">
        <v>49</v>
      </c>
      <c r="AM32" t="s">
        <v>48</v>
      </c>
      <c r="AN32" t="s">
        <v>48</v>
      </c>
      <c r="AO32" t="s">
        <v>48</v>
      </c>
      <c r="AP32" t="s">
        <v>176</v>
      </c>
      <c r="AQ32" s="1" t="s">
        <v>177</v>
      </c>
      <c r="AR32" t="s">
        <v>51</v>
      </c>
      <c r="AS32" t="s">
        <v>178</v>
      </c>
      <c r="AT32" t="s">
        <v>179</v>
      </c>
      <c r="AW32" s="4">
        <f t="shared" si="2"/>
        <v>6</v>
      </c>
      <c r="AX32" s="4">
        <f t="shared" si="3"/>
        <v>4</v>
      </c>
      <c r="AY32" s="4">
        <f t="shared" si="4"/>
        <v>4</v>
      </c>
      <c r="AZ32" s="4">
        <f t="shared" si="5"/>
        <v>2</v>
      </c>
      <c r="BA32" s="4">
        <f t="shared" si="6"/>
        <v>4</v>
      </c>
      <c r="BB32" s="4">
        <f t="shared" si="7"/>
        <v>4</v>
      </c>
      <c r="BC32" s="4">
        <f t="shared" si="8"/>
        <v>4</v>
      </c>
      <c r="BD32" s="4">
        <f t="shared" si="9"/>
        <v>2</v>
      </c>
      <c r="BE32" s="4" t="str">
        <f t="shared" si="10"/>
        <v>0</v>
      </c>
      <c r="BF32" s="4">
        <f t="shared" si="11"/>
        <v>2</v>
      </c>
      <c r="BG32" s="4">
        <f t="shared" si="12"/>
        <v>4</v>
      </c>
      <c r="BH32" s="4">
        <f t="shared" si="13"/>
        <v>4</v>
      </c>
      <c r="BI32" s="4">
        <f t="shared" si="14"/>
        <v>4</v>
      </c>
      <c r="BJ32" s="4">
        <f t="shared" si="15"/>
        <v>2</v>
      </c>
      <c r="BK32" s="4">
        <f t="shared" si="16"/>
        <v>4</v>
      </c>
      <c r="BL32" s="4">
        <f t="shared" si="17"/>
        <v>2</v>
      </c>
      <c r="BM32" s="4" t="str">
        <f t="shared" si="18"/>
        <v>0</v>
      </c>
      <c r="BN32" s="4">
        <f t="shared" si="19"/>
        <v>4</v>
      </c>
      <c r="BO32" s="4">
        <f t="shared" si="20"/>
        <v>4</v>
      </c>
      <c r="BP32" s="4">
        <f t="shared" si="21"/>
        <v>4</v>
      </c>
      <c r="BQ32" s="4">
        <f t="shared" si="22"/>
        <v>6</v>
      </c>
      <c r="BR32" s="4">
        <f t="shared" si="23"/>
        <v>4</v>
      </c>
      <c r="BS32" s="4">
        <f t="shared" si="24"/>
        <v>4</v>
      </c>
      <c r="BT32" s="4">
        <f t="shared" si="25"/>
        <v>4</v>
      </c>
      <c r="BU32" s="4">
        <f t="shared" si="26"/>
        <v>4</v>
      </c>
      <c r="BV32" s="4" t="str">
        <f t="shared" si="27"/>
        <v>0</v>
      </c>
      <c r="BW32" s="4">
        <f t="shared" si="28"/>
        <v>6</v>
      </c>
      <c r="BX32" s="4">
        <f t="shared" si="29"/>
        <v>0</v>
      </c>
      <c r="BY32" s="4">
        <f t="shared" si="30"/>
        <v>0</v>
      </c>
      <c r="BZ32" s="37">
        <f t="shared" si="1"/>
        <v>92</v>
      </c>
      <c r="CA32" s="32" t="str">
        <f>VLOOKUP(J:J,'Agent wise'!A:C,3,0)</f>
        <v>Shakeer</v>
      </c>
      <c r="CB32" s="32">
        <f t="shared" si="31"/>
        <v>45902</v>
      </c>
      <c r="CC32" t="str">
        <f t="shared" si="32"/>
        <v>Good</v>
      </c>
      <c r="CJ32">
        <f t="shared" si="33"/>
        <v>2</v>
      </c>
      <c r="CK32">
        <f t="shared" si="34"/>
        <v>9</v>
      </c>
      <c r="CL32">
        <f t="shared" si="35"/>
        <v>2025</v>
      </c>
    </row>
    <row r="33" spans="1:90" ht="15" customHeight="1" x14ac:dyDescent="0.35">
      <c r="A33" s="32">
        <v>45902.931274675924</v>
      </c>
      <c r="B33" t="s">
        <v>173</v>
      </c>
      <c r="C33" s="32">
        <v>0</v>
      </c>
      <c r="D33" t="s">
        <v>56</v>
      </c>
      <c r="E33" s="32">
        <v>45902</v>
      </c>
      <c r="F33" t="s">
        <v>140</v>
      </c>
      <c r="G33" s="32">
        <v>45902</v>
      </c>
      <c r="H33">
        <v>9020441234</v>
      </c>
      <c r="I33">
        <v>137</v>
      </c>
      <c r="J33" t="s">
        <v>81</v>
      </c>
      <c r="K33" t="s">
        <v>46</v>
      </c>
      <c r="L33" t="s">
        <v>47</v>
      </c>
      <c r="M33" t="s">
        <v>48</v>
      </c>
      <c r="N33" t="s">
        <v>48</v>
      </c>
      <c r="O33" t="s">
        <v>48</v>
      </c>
      <c r="P33" t="s">
        <v>48</v>
      </c>
      <c r="Q33" t="s">
        <v>48</v>
      </c>
      <c r="R33" t="s">
        <v>48</v>
      </c>
      <c r="S33" t="s">
        <v>48</v>
      </c>
      <c r="T33" t="s">
        <v>48</v>
      </c>
      <c r="U33" t="s">
        <v>49</v>
      </c>
      <c r="V33" t="s">
        <v>48</v>
      </c>
      <c r="W33" t="s">
        <v>48</v>
      </c>
      <c r="X33" t="s">
        <v>50</v>
      </c>
      <c r="Y33" t="s">
        <v>48</v>
      </c>
      <c r="Z33" t="s">
        <v>49</v>
      </c>
      <c r="AA33" t="s">
        <v>49</v>
      </c>
      <c r="AB33" t="s">
        <v>49</v>
      </c>
      <c r="AC33" t="s">
        <v>50</v>
      </c>
      <c r="AD33" t="s">
        <v>48</v>
      </c>
      <c r="AE33" t="s">
        <v>48</v>
      </c>
      <c r="AF33" t="s">
        <v>50</v>
      </c>
      <c r="AG33" t="s">
        <v>48</v>
      </c>
      <c r="AH33" t="s">
        <v>50</v>
      </c>
      <c r="AI33" t="s">
        <v>50</v>
      </c>
      <c r="AJ33" t="s">
        <v>48</v>
      </c>
      <c r="AK33" t="s">
        <v>48</v>
      </c>
      <c r="AL33" t="s">
        <v>49</v>
      </c>
      <c r="AM33" t="s">
        <v>48</v>
      </c>
      <c r="AN33" t="s">
        <v>48</v>
      </c>
      <c r="AO33" t="s">
        <v>48</v>
      </c>
      <c r="AP33" t="s">
        <v>180</v>
      </c>
      <c r="AQ33" s="1" t="s">
        <v>181</v>
      </c>
      <c r="AR33" t="s">
        <v>51</v>
      </c>
      <c r="AS33" t="s">
        <v>59</v>
      </c>
      <c r="AT33" t="s">
        <v>60</v>
      </c>
      <c r="AW33" s="4">
        <f t="shared" si="2"/>
        <v>6</v>
      </c>
      <c r="AX33" s="4">
        <f t="shared" si="3"/>
        <v>4</v>
      </c>
      <c r="AY33" s="4">
        <f t="shared" si="4"/>
        <v>4</v>
      </c>
      <c r="AZ33" s="4">
        <f t="shared" si="5"/>
        <v>2</v>
      </c>
      <c r="BA33" s="4">
        <f t="shared" si="6"/>
        <v>4</v>
      </c>
      <c r="BB33" s="4">
        <f t="shared" si="7"/>
        <v>4</v>
      </c>
      <c r="BC33" s="4">
        <f t="shared" si="8"/>
        <v>4</v>
      </c>
      <c r="BD33" s="4">
        <f t="shared" si="9"/>
        <v>2</v>
      </c>
      <c r="BE33" s="4" t="str">
        <f t="shared" si="10"/>
        <v>0</v>
      </c>
      <c r="BF33" s="4">
        <f t="shared" si="11"/>
        <v>2</v>
      </c>
      <c r="BG33" s="4">
        <f t="shared" si="12"/>
        <v>4</v>
      </c>
      <c r="BH33" s="4">
        <f t="shared" si="13"/>
        <v>4</v>
      </c>
      <c r="BI33" s="4">
        <f t="shared" si="14"/>
        <v>4</v>
      </c>
      <c r="BJ33" s="4" t="str">
        <f t="shared" si="15"/>
        <v>0</v>
      </c>
      <c r="BK33" s="4" t="str">
        <f t="shared" si="16"/>
        <v>0</v>
      </c>
      <c r="BL33" s="4" t="str">
        <f t="shared" si="17"/>
        <v>0</v>
      </c>
      <c r="BM33" s="4">
        <f t="shared" si="18"/>
        <v>4</v>
      </c>
      <c r="BN33" s="4">
        <f t="shared" si="19"/>
        <v>4</v>
      </c>
      <c r="BO33" s="4">
        <f t="shared" si="20"/>
        <v>4</v>
      </c>
      <c r="BP33" s="4">
        <f t="shared" si="21"/>
        <v>4</v>
      </c>
      <c r="BQ33" s="4">
        <f t="shared" si="22"/>
        <v>6</v>
      </c>
      <c r="BR33" s="4">
        <f t="shared" si="23"/>
        <v>4</v>
      </c>
      <c r="BS33" s="4">
        <f t="shared" si="24"/>
        <v>4</v>
      </c>
      <c r="BT33" s="4">
        <f t="shared" si="25"/>
        <v>4</v>
      </c>
      <c r="BU33" s="4">
        <f t="shared" si="26"/>
        <v>4</v>
      </c>
      <c r="BV33" s="4" t="str">
        <f t="shared" si="27"/>
        <v>0</v>
      </c>
      <c r="BW33" s="4">
        <f t="shared" si="28"/>
        <v>6</v>
      </c>
      <c r="BX33" s="4">
        <f t="shared" si="29"/>
        <v>0</v>
      </c>
      <c r="BY33" s="4">
        <f t="shared" si="30"/>
        <v>0</v>
      </c>
      <c r="BZ33" s="37">
        <f t="shared" si="1"/>
        <v>88</v>
      </c>
      <c r="CA33" s="32" t="str">
        <f>VLOOKUP(J:J,'Agent wise'!A:C,3,0)</f>
        <v>Shakeer</v>
      </c>
      <c r="CB33" s="32">
        <f t="shared" si="31"/>
        <v>45902</v>
      </c>
      <c r="CC33" t="str">
        <f t="shared" si="32"/>
        <v>Average</v>
      </c>
      <c r="CJ33">
        <f t="shared" si="33"/>
        <v>2</v>
      </c>
      <c r="CK33">
        <f t="shared" si="34"/>
        <v>9</v>
      </c>
      <c r="CL33">
        <f t="shared" si="35"/>
        <v>2025</v>
      </c>
    </row>
    <row r="34" spans="1:90" ht="15" customHeight="1" x14ac:dyDescent="0.35">
      <c r="A34" s="32">
        <v>45902.939055393523</v>
      </c>
      <c r="B34" t="s">
        <v>173</v>
      </c>
      <c r="C34" s="32">
        <v>0</v>
      </c>
      <c r="D34" t="s">
        <v>56</v>
      </c>
      <c r="E34" s="32">
        <v>45902</v>
      </c>
      <c r="F34" t="s">
        <v>140</v>
      </c>
      <c r="G34" s="32">
        <v>45902</v>
      </c>
      <c r="H34">
        <v>9447264510</v>
      </c>
      <c r="I34">
        <v>232</v>
      </c>
      <c r="J34" t="s">
        <v>81</v>
      </c>
      <c r="K34" t="s">
        <v>46</v>
      </c>
      <c r="L34" t="s">
        <v>47</v>
      </c>
      <c r="M34" t="s">
        <v>49</v>
      </c>
      <c r="N34" t="s">
        <v>48</v>
      </c>
      <c r="O34" t="s">
        <v>48</v>
      </c>
      <c r="P34" t="s">
        <v>48</v>
      </c>
      <c r="Q34" t="s">
        <v>48</v>
      </c>
      <c r="R34" t="s">
        <v>48</v>
      </c>
      <c r="S34" t="s">
        <v>48</v>
      </c>
      <c r="T34" t="s">
        <v>48</v>
      </c>
      <c r="U34" t="s">
        <v>49</v>
      </c>
      <c r="V34" t="s">
        <v>48</v>
      </c>
      <c r="W34" t="s">
        <v>48</v>
      </c>
      <c r="X34" t="s">
        <v>50</v>
      </c>
      <c r="Y34" t="s">
        <v>48</v>
      </c>
      <c r="Z34" t="s">
        <v>48</v>
      </c>
      <c r="AA34" t="s">
        <v>48</v>
      </c>
      <c r="AB34" t="s">
        <v>48</v>
      </c>
      <c r="AC34" t="s">
        <v>49</v>
      </c>
      <c r="AD34" t="s">
        <v>48</v>
      </c>
      <c r="AE34" t="s">
        <v>48</v>
      </c>
      <c r="AF34" t="s">
        <v>48</v>
      </c>
      <c r="AG34" t="s">
        <v>48</v>
      </c>
      <c r="AH34" t="s">
        <v>50</v>
      </c>
      <c r="AI34" t="s">
        <v>48</v>
      </c>
      <c r="AJ34" t="s">
        <v>48</v>
      </c>
      <c r="AK34" t="s">
        <v>48</v>
      </c>
      <c r="AL34" t="s">
        <v>49</v>
      </c>
      <c r="AM34" t="s">
        <v>48</v>
      </c>
      <c r="AN34" t="s">
        <v>48</v>
      </c>
      <c r="AO34" t="s">
        <v>48</v>
      </c>
      <c r="AP34" t="s">
        <v>182</v>
      </c>
      <c r="AQ34" s="1" t="s">
        <v>183</v>
      </c>
      <c r="AR34" t="s">
        <v>51</v>
      </c>
      <c r="AS34" t="s">
        <v>184</v>
      </c>
      <c r="AT34" t="s">
        <v>185</v>
      </c>
      <c r="AW34" s="4" t="str">
        <f t="shared" si="2"/>
        <v>0</v>
      </c>
      <c r="AX34" s="4">
        <f t="shared" si="3"/>
        <v>4</v>
      </c>
      <c r="AY34" s="4">
        <f t="shared" si="4"/>
        <v>4</v>
      </c>
      <c r="AZ34" s="4">
        <f t="shared" si="5"/>
        <v>2</v>
      </c>
      <c r="BA34" s="4">
        <f t="shared" si="6"/>
        <v>4</v>
      </c>
      <c r="BB34" s="4">
        <f t="shared" si="7"/>
        <v>4</v>
      </c>
      <c r="BC34" s="4">
        <f t="shared" si="8"/>
        <v>4</v>
      </c>
      <c r="BD34" s="4">
        <f t="shared" si="9"/>
        <v>2</v>
      </c>
      <c r="BE34" s="4" t="str">
        <f t="shared" si="10"/>
        <v>0</v>
      </c>
      <c r="BF34" s="4">
        <f t="shared" si="11"/>
        <v>2</v>
      </c>
      <c r="BG34" s="4">
        <f t="shared" si="12"/>
        <v>4</v>
      </c>
      <c r="BH34" s="4">
        <f t="shared" si="13"/>
        <v>4</v>
      </c>
      <c r="BI34" s="4">
        <f t="shared" si="14"/>
        <v>4</v>
      </c>
      <c r="BJ34" s="4">
        <f t="shared" si="15"/>
        <v>2</v>
      </c>
      <c r="BK34" s="4">
        <f t="shared" si="16"/>
        <v>4</v>
      </c>
      <c r="BL34" s="4">
        <f t="shared" si="17"/>
        <v>2</v>
      </c>
      <c r="BM34" s="4" t="str">
        <f t="shared" si="18"/>
        <v>0</v>
      </c>
      <c r="BN34" s="4">
        <f t="shared" si="19"/>
        <v>4</v>
      </c>
      <c r="BO34" s="4">
        <f t="shared" si="20"/>
        <v>4</v>
      </c>
      <c r="BP34" s="4">
        <f t="shared" si="21"/>
        <v>4</v>
      </c>
      <c r="BQ34" s="4">
        <f t="shared" si="22"/>
        <v>6</v>
      </c>
      <c r="BR34" s="4">
        <f t="shared" si="23"/>
        <v>4</v>
      </c>
      <c r="BS34" s="4">
        <f t="shared" si="24"/>
        <v>4</v>
      </c>
      <c r="BT34" s="4">
        <f t="shared" si="25"/>
        <v>4</v>
      </c>
      <c r="BU34" s="4">
        <f t="shared" si="26"/>
        <v>4</v>
      </c>
      <c r="BV34" s="4" t="str">
        <f t="shared" si="27"/>
        <v>0</v>
      </c>
      <c r="BW34" s="4">
        <f t="shared" si="28"/>
        <v>6</v>
      </c>
      <c r="BX34" s="4">
        <f t="shared" si="29"/>
        <v>0</v>
      </c>
      <c r="BY34" s="4">
        <f t="shared" si="30"/>
        <v>0</v>
      </c>
      <c r="BZ34" s="37">
        <f t="shared" si="1"/>
        <v>86</v>
      </c>
      <c r="CA34" s="32" t="str">
        <f>VLOOKUP(J:J,'Agent wise'!A:C,3,0)</f>
        <v>Shakeer</v>
      </c>
      <c r="CB34" s="32">
        <f t="shared" si="31"/>
        <v>45902</v>
      </c>
      <c r="CC34" t="str">
        <f t="shared" si="32"/>
        <v>Average</v>
      </c>
      <c r="CJ34">
        <f t="shared" si="33"/>
        <v>2</v>
      </c>
      <c r="CK34">
        <f t="shared" si="34"/>
        <v>9</v>
      </c>
      <c r="CL34">
        <f t="shared" si="35"/>
        <v>2025</v>
      </c>
    </row>
    <row r="35" spans="1:90" ht="15" customHeight="1" x14ac:dyDescent="0.35">
      <c r="A35" s="32">
        <v>45902.943356956021</v>
      </c>
      <c r="B35" t="s">
        <v>173</v>
      </c>
      <c r="C35" s="32">
        <v>0</v>
      </c>
      <c r="D35" t="s">
        <v>56</v>
      </c>
      <c r="E35" s="32">
        <v>45902</v>
      </c>
      <c r="F35" t="s">
        <v>140</v>
      </c>
      <c r="G35" s="32">
        <v>45902</v>
      </c>
      <c r="H35">
        <v>9176780225</v>
      </c>
      <c r="I35">
        <v>136</v>
      </c>
      <c r="J35" t="s">
        <v>186</v>
      </c>
      <c r="K35" t="s">
        <v>52</v>
      </c>
      <c r="L35" t="s">
        <v>53</v>
      </c>
      <c r="M35" t="s">
        <v>48</v>
      </c>
      <c r="N35" t="s">
        <v>48</v>
      </c>
      <c r="O35" t="s">
        <v>48</v>
      </c>
      <c r="P35" t="s">
        <v>48</v>
      </c>
      <c r="Q35" t="s">
        <v>48</v>
      </c>
      <c r="R35" t="s">
        <v>48</v>
      </c>
      <c r="S35" t="s">
        <v>48</v>
      </c>
      <c r="T35" t="s">
        <v>48</v>
      </c>
      <c r="U35" t="s">
        <v>49</v>
      </c>
      <c r="V35" t="s">
        <v>48</v>
      </c>
      <c r="W35" t="s">
        <v>48</v>
      </c>
      <c r="X35" t="s">
        <v>50</v>
      </c>
      <c r="Y35" t="s">
        <v>48</v>
      </c>
      <c r="Z35" t="s">
        <v>49</v>
      </c>
      <c r="AA35" t="s">
        <v>48</v>
      </c>
      <c r="AB35" t="s">
        <v>48</v>
      </c>
      <c r="AC35" t="s">
        <v>50</v>
      </c>
      <c r="AD35" t="s">
        <v>48</v>
      </c>
      <c r="AE35" t="s">
        <v>48</v>
      </c>
      <c r="AF35" t="s">
        <v>50</v>
      </c>
      <c r="AG35" t="s">
        <v>48</v>
      </c>
      <c r="AH35" t="s">
        <v>50</v>
      </c>
      <c r="AI35" t="s">
        <v>50</v>
      </c>
      <c r="AJ35" t="s">
        <v>48</v>
      </c>
      <c r="AK35" t="s">
        <v>48</v>
      </c>
      <c r="AL35" t="s">
        <v>49</v>
      </c>
      <c r="AM35" t="s">
        <v>48</v>
      </c>
      <c r="AN35" t="s">
        <v>48</v>
      </c>
      <c r="AO35" t="s">
        <v>48</v>
      </c>
      <c r="AP35" t="s">
        <v>109</v>
      </c>
      <c r="AQ35" s="1" t="s">
        <v>187</v>
      </c>
      <c r="AR35" t="s">
        <v>51</v>
      </c>
      <c r="AS35" t="s">
        <v>84</v>
      </c>
      <c r="AT35" t="s">
        <v>98</v>
      </c>
      <c r="AW35" s="4">
        <f t="shared" si="2"/>
        <v>6</v>
      </c>
      <c r="AX35" s="4">
        <f t="shared" si="3"/>
        <v>4</v>
      </c>
      <c r="AY35" s="4">
        <f t="shared" si="4"/>
        <v>4</v>
      </c>
      <c r="AZ35" s="4">
        <f t="shared" si="5"/>
        <v>2</v>
      </c>
      <c r="BA35" s="4">
        <f t="shared" si="6"/>
        <v>4</v>
      </c>
      <c r="BB35" s="4">
        <f t="shared" si="7"/>
        <v>4</v>
      </c>
      <c r="BC35" s="4">
        <f t="shared" si="8"/>
        <v>4</v>
      </c>
      <c r="BD35" s="4">
        <f t="shared" si="9"/>
        <v>2</v>
      </c>
      <c r="BE35" s="4" t="str">
        <f t="shared" si="10"/>
        <v>0</v>
      </c>
      <c r="BF35" s="4">
        <f t="shared" si="11"/>
        <v>2</v>
      </c>
      <c r="BG35" s="4">
        <f t="shared" si="12"/>
        <v>4</v>
      </c>
      <c r="BH35" s="4">
        <f t="shared" si="13"/>
        <v>4</v>
      </c>
      <c r="BI35" s="4">
        <f t="shared" si="14"/>
        <v>4</v>
      </c>
      <c r="BJ35" s="4" t="str">
        <f t="shared" si="15"/>
        <v>0</v>
      </c>
      <c r="BK35" s="4">
        <f t="shared" si="16"/>
        <v>4</v>
      </c>
      <c r="BL35" s="4">
        <f t="shared" si="17"/>
        <v>2</v>
      </c>
      <c r="BM35" s="4">
        <f t="shared" si="18"/>
        <v>4</v>
      </c>
      <c r="BN35" s="4">
        <f t="shared" si="19"/>
        <v>4</v>
      </c>
      <c r="BO35" s="4">
        <f t="shared" si="20"/>
        <v>4</v>
      </c>
      <c r="BP35" s="4">
        <f t="shared" si="21"/>
        <v>4</v>
      </c>
      <c r="BQ35" s="4">
        <f t="shared" si="22"/>
        <v>6</v>
      </c>
      <c r="BR35" s="4">
        <f t="shared" si="23"/>
        <v>4</v>
      </c>
      <c r="BS35" s="4">
        <f t="shared" si="24"/>
        <v>4</v>
      </c>
      <c r="BT35" s="4">
        <f t="shared" si="25"/>
        <v>4</v>
      </c>
      <c r="BU35" s="4">
        <f t="shared" si="26"/>
        <v>4</v>
      </c>
      <c r="BV35" s="4" t="str">
        <f t="shared" si="27"/>
        <v>0</v>
      </c>
      <c r="BW35" s="4">
        <f t="shared" si="28"/>
        <v>6</v>
      </c>
      <c r="BX35" s="4">
        <f t="shared" si="29"/>
        <v>0</v>
      </c>
      <c r="BY35" s="4">
        <f t="shared" si="30"/>
        <v>0</v>
      </c>
      <c r="BZ35" s="37">
        <f t="shared" si="1"/>
        <v>94</v>
      </c>
      <c r="CA35" s="32" t="str">
        <f>VLOOKUP(J:J,'Agent wise'!A:C,3,0)</f>
        <v>Shakeer</v>
      </c>
      <c r="CB35" s="32">
        <f t="shared" si="31"/>
        <v>45902</v>
      </c>
      <c r="CC35" t="str">
        <f t="shared" si="32"/>
        <v>Good</v>
      </c>
      <c r="CJ35">
        <f t="shared" si="33"/>
        <v>2</v>
      </c>
      <c r="CK35">
        <f t="shared" si="34"/>
        <v>9</v>
      </c>
      <c r="CL35">
        <f t="shared" si="35"/>
        <v>2025</v>
      </c>
    </row>
    <row r="36" spans="1:90" ht="15" customHeight="1" x14ac:dyDescent="0.35">
      <c r="A36" s="32">
        <v>45902.945570555559</v>
      </c>
      <c r="B36" t="s">
        <v>188</v>
      </c>
      <c r="C36" s="32">
        <v>0</v>
      </c>
      <c r="D36" t="s">
        <v>61</v>
      </c>
      <c r="E36" s="32">
        <v>45902</v>
      </c>
      <c r="F36" t="s">
        <v>140</v>
      </c>
      <c r="G36" s="32">
        <v>45902</v>
      </c>
      <c r="H36">
        <v>9500994236</v>
      </c>
      <c r="I36">
        <v>136</v>
      </c>
      <c r="J36" t="s">
        <v>70</v>
      </c>
      <c r="K36" t="s">
        <v>52</v>
      </c>
      <c r="L36" t="s">
        <v>53</v>
      </c>
      <c r="M36" t="s">
        <v>48</v>
      </c>
      <c r="N36" t="s">
        <v>48</v>
      </c>
      <c r="O36" t="s">
        <v>48</v>
      </c>
      <c r="P36" t="s">
        <v>48</v>
      </c>
      <c r="Q36" t="s">
        <v>48</v>
      </c>
      <c r="R36" t="s">
        <v>48</v>
      </c>
      <c r="S36" t="s">
        <v>48</v>
      </c>
      <c r="T36" t="s">
        <v>48</v>
      </c>
      <c r="U36" t="s">
        <v>49</v>
      </c>
      <c r="V36" t="s">
        <v>48</v>
      </c>
      <c r="W36" t="s">
        <v>48</v>
      </c>
      <c r="X36" t="s">
        <v>48</v>
      </c>
      <c r="Y36" t="s">
        <v>48</v>
      </c>
      <c r="Z36" t="s">
        <v>48</v>
      </c>
      <c r="AA36" t="s">
        <v>49</v>
      </c>
      <c r="AB36" t="s">
        <v>49</v>
      </c>
      <c r="AC36" t="s">
        <v>50</v>
      </c>
      <c r="AD36" t="s">
        <v>48</v>
      </c>
      <c r="AE36" t="s">
        <v>48</v>
      </c>
      <c r="AF36" t="s">
        <v>48</v>
      </c>
      <c r="AG36" t="s">
        <v>48</v>
      </c>
      <c r="AH36" t="s">
        <v>48</v>
      </c>
      <c r="AI36" t="s">
        <v>50</v>
      </c>
      <c r="AJ36" t="s">
        <v>48</v>
      </c>
      <c r="AK36" t="s">
        <v>48</v>
      </c>
      <c r="AL36" t="s">
        <v>49</v>
      </c>
      <c r="AM36" t="s">
        <v>48</v>
      </c>
      <c r="AN36" t="s">
        <v>48</v>
      </c>
      <c r="AO36" t="s">
        <v>48</v>
      </c>
      <c r="AP36" t="s">
        <v>189</v>
      </c>
      <c r="AQ36" s="1" t="s">
        <v>190</v>
      </c>
      <c r="AR36" t="s">
        <v>51</v>
      </c>
      <c r="AS36" t="s">
        <v>68</v>
      </c>
      <c r="AT36" t="s">
        <v>69</v>
      </c>
      <c r="AW36" s="4">
        <f t="shared" si="2"/>
        <v>6</v>
      </c>
      <c r="AX36" s="4">
        <f t="shared" si="3"/>
        <v>4</v>
      </c>
      <c r="AY36" s="4">
        <f t="shared" si="4"/>
        <v>4</v>
      </c>
      <c r="AZ36" s="4">
        <f t="shared" si="5"/>
        <v>2</v>
      </c>
      <c r="BA36" s="4">
        <f t="shared" si="6"/>
        <v>4</v>
      </c>
      <c r="BB36" s="4">
        <f t="shared" si="7"/>
        <v>4</v>
      </c>
      <c r="BC36" s="4">
        <f t="shared" si="8"/>
        <v>4</v>
      </c>
      <c r="BD36" s="4">
        <f t="shared" si="9"/>
        <v>2</v>
      </c>
      <c r="BE36" s="4" t="str">
        <f t="shared" si="10"/>
        <v>0</v>
      </c>
      <c r="BF36" s="4">
        <f t="shared" si="11"/>
        <v>2</v>
      </c>
      <c r="BG36" s="4">
        <f t="shared" si="12"/>
        <v>4</v>
      </c>
      <c r="BH36" s="4">
        <f t="shared" si="13"/>
        <v>4</v>
      </c>
      <c r="BI36" s="4">
        <f t="shared" si="14"/>
        <v>4</v>
      </c>
      <c r="BJ36" s="4">
        <f t="shared" si="15"/>
        <v>2</v>
      </c>
      <c r="BK36" s="4" t="str">
        <f t="shared" si="16"/>
        <v>0</v>
      </c>
      <c r="BL36" s="4" t="str">
        <f t="shared" si="17"/>
        <v>0</v>
      </c>
      <c r="BM36" s="4">
        <f t="shared" si="18"/>
        <v>4</v>
      </c>
      <c r="BN36" s="4">
        <f t="shared" si="19"/>
        <v>4</v>
      </c>
      <c r="BO36" s="4">
        <f t="shared" si="20"/>
        <v>4</v>
      </c>
      <c r="BP36" s="4">
        <f t="shared" si="21"/>
        <v>4</v>
      </c>
      <c r="BQ36" s="4">
        <f t="shared" si="22"/>
        <v>6</v>
      </c>
      <c r="BR36" s="4">
        <f t="shared" si="23"/>
        <v>4</v>
      </c>
      <c r="BS36" s="4">
        <f t="shared" si="24"/>
        <v>4</v>
      </c>
      <c r="BT36" s="4">
        <f t="shared" si="25"/>
        <v>4</v>
      </c>
      <c r="BU36" s="4">
        <f t="shared" si="26"/>
        <v>4</v>
      </c>
      <c r="BV36" s="4" t="str">
        <f t="shared" si="27"/>
        <v>0</v>
      </c>
      <c r="BW36" s="4">
        <f t="shared" si="28"/>
        <v>6</v>
      </c>
      <c r="BX36" s="4">
        <f t="shared" si="29"/>
        <v>0</v>
      </c>
      <c r="BY36" s="4">
        <f t="shared" si="30"/>
        <v>0</v>
      </c>
      <c r="BZ36" s="37">
        <f t="shared" si="1"/>
        <v>90</v>
      </c>
      <c r="CA36" s="32" t="str">
        <f>VLOOKUP(J:J,'Agent wise'!A:C,3,0)</f>
        <v>Saran S</v>
      </c>
      <c r="CB36" s="32">
        <f t="shared" si="31"/>
        <v>45902</v>
      </c>
      <c r="CC36" t="str">
        <f t="shared" si="32"/>
        <v>Good</v>
      </c>
      <c r="CJ36">
        <f t="shared" si="33"/>
        <v>2</v>
      </c>
      <c r="CK36">
        <f t="shared" si="34"/>
        <v>9</v>
      </c>
      <c r="CL36">
        <f t="shared" si="35"/>
        <v>2025</v>
      </c>
    </row>
    <row r="37" spans="1:90" ht="15" customHeight="1" x14ac:dyDescent="0.35">
      <c r="A37" s="32">
        <v>45902.946626122684</v>
      </c>
      <c r="B37" t="s">
        <v>173</v>
      </c>
      <c r="C37" s="32">
        <v>0</v>
      </c>
      <c r="D37" t="s">
        <v>56</v>
      </c>
      <c r="E37" s="32">
        <v>45902</v>
      </c>
      <c r="F37" t="s">
        <v>140</v>
      </c>
      <c r="G37" s="32">
        <v>45902</v>
      </c>
      <c r="H37">
        <v>9442519473</v>
      </c>
      <c r="I37">
        <v>154</v>
      </c>
      <c r="J37" t="s">
        <v>186</v>
      </c>
      <c r="K37" t="s">
        <v>52</v>
      </c>
      <c r="L37" t="s">
        <v>53</v>
      </c>
      <c r="M37" t="s">
        <v>48</v>
      </c>
      <c r="N37" t="s">
        <v>48</v>
      </c>
      <c r="O37" t="s">
        <v>48</v>
      </c>
      <c r="P37" t="s">
        <v>48</v>
      </c>
      <c r="Q37" t="s">
        <v>48</v>
      </c>
      <c r="R37" t="s">
        <v>48</v>
      </c>
      <c r="S37" t="s">
        <v>48</v>
      </c>
      <c r="T37" t="s">
        <v>48</v>
      </c>
      <c r="U37" t="s">
        <v>49</v>
      </c>
      <c r="V37" t="s">
        <v>48</v>
      </c>
      <c r="W37" t="s">
        <v>48</v>
      </c>
      <c r="X37" t="s">
        <v>50</v>
      </c>
      <c r="Y37" t="s">
        <v>48</v>
      </c>
      <c r="Z37" t="s">
        <v>48</v>
      </c>
      <c r="AA37" t="s">
        <v>48</v>
      </c>
      <c r="AB37" t="s">
        <v>48</v>
      </c>
      <c r="AC37" t="s">
        <v>49</v>
      </c>
      <c r="AD37" t="s">
        <v>48</v>
      </c>
      <c r="AE37" t="s">
        <v>48</v>
      </c>
      <c r="AF37" t="s">
        <v>50</v>
      </c>
      <c r="AG37" t="s">
        <v>48</v>
      </c>
      <c r="AH37" t="s">
        <v>50</v>
      </c>
      <c r="AI37" t="s">
        <v>48</v>
      </c>
      <c r="AJ37" t="s">
        <v>48</v>
      </c>
      <c r="AK37" t="s">
        <v>48</v>
      </c>
      <c r="AL37" t="s">
        <v>49</v>
      </c>
      <c r="AM37" t="s">
        <v>48</v>
      </c>
      <c r="AN37" t="s">
        <v>48</v>
      </c>
      <c r="AO37" t="s">
        <v>48</v>
      </c>
      <c r="AP37" t="s">
        <v>174</v>
      </c>
      <c r="AQ37" s="1" t="s">
        <v>191</v>
      </c>
      <c r="AR37" t="s">
        <v>51</v>
      </c>
      <c r="AS37" t="s">
        <v>184</v>
      </c>
      <c r="AT37" t="s">
        <v>192</v>
      </c>
      <c r="AW37" s="4">
        <f t="shared" si="2"/>
        <v>6</v>
      </c>
      <c r="AX37" s="4">
        <f t="shared" si="3"/>
        <v>4</v>
      </c>
      <c r="AY37" s="4">
        <f t="shared" si="4"/>
        <v>4</v>
      </c>
      <c r="AZ37" s="4">
        <f t="shared" si="5"/>
        <v>2</v>
      </c>
      <c r="BA37" s="4">
        <f t="shared" si="6"/>
        <v>4</v>
      </c>
      <c r="BB37" s="4">
        <f t="shared" si="7"/>
        <v>4</v>
      </c>
      <c r="BC37" s="4">
        <f t="shared" si="8"/>
        <v>4</v>
      </c>
      <c r="BD37" s="4">
        <f t="shared" si="9"/>
        <v>2</v>
      </c>
      <c r="BE37" s="4" t="str">
        <f t="shared" si="10"/>
        <v>0</v>
      </c>
      <c r="BF37" s="4">
        <f t="shared" si="11"/>
        <v>2</v>
      </c>
      <c r="BG37" s="4">
        <f t="shared" si="12"/>
        <v>4</v>
      </c>
      <c r="BH37" s="4">
        <f t="shared" si="13"/>
        <v>4</v>
      </c>
      <c r="BI37" s="4">
        <f t="shared" si="14"/>
        <v>4</v>
      </c>
      <c r="BJ37" s="4">
        <f t="shared" si="15"/>
        <v>2</v>
      </c>
      <c r="BK37" s="4">
        <f t="shared" si="16"/>
        <v>4</v>
      </c>
      <c r="BL37" s="4">
        <f t="shared" si="17"/>
        <v>2</v>
      </c>
      <c r="BM37" s="4" t="str">
        <f t="shared" si="18"/>
        <v>0</v>
      </c>
      <c r="BN37" s="4">
        <f t="shared" si="19"/>
        <v>4</v>
      </c>
      <c r="BO37" s="4">
        <f t="shared" si="20"/>
        <v>4</v>
      </c>
      <c r="BP37" s="4">
        <f t="shared" si="21"/>
        <v>4</v>
      </c>
      <c r="BQ37" s="4">
        <f t="shared" si="22"/>
        <v>6</v>
      </c>
      <c r="BR37" s="4">
        <f t="shared" si="23"/>
        <v>4</v>
      </c>
      <c r="BS37" s="4">
        <f t="shared" si="24"/>
        <v>4</v>
      </c>
      <c r="BT37" s="4">
        <f t="shared" si="25"/>
        <v>4</v>
      </c>
      <c r="BU37" s="4">
        <f t="shared" si="26"/>
        <v>4</v>
      </c>
      <c r="BV37" s="4" t="str">
        <f t="shared" si="27"/>
        <v>0</v>
      </c>
      <c r="BW37" s="4">
        <f t="shared" si="28"/>
        <v>6</v>
      </c>
      <c r="BX37" s="4">
        <f t="shared" si="29"/>
        <v>0</v>
      </c>
      <c r="BY37" s="4">
        <f t="shared" si="30"/>
        <v>0</v>
      </c>
      <c r="BZ37" s="37">
        <f t="shared" si="1"/>
        <v>92</v>
      </c>
      <c r="CA37" s="32" t="str">
        <f>VLOOKUP(J:J,'Agent wise'!A:C,3,0)</f>
        <v>Shakeer</v>
      </c>
      <c r="CB37" s="32">
        <f t="shared" si="31"/>
        <v>45902</v>
      </c>
      <c r="CC37" t="str">
        <f t="shared" si="32"/>
        <v>Good</v>
      </c>
      <c r="CJ37">
        <f t="shared" si="33"/>
        <v>2</v>
      </c>
      <c r="CK37">
        <f t="shared" si="34"/>
        <v>9</v>
      </c>
      <c r="CL37">
        <f t="shared" si="35"/>
        <v>2025</v>
      </c>
    </row>
    <row r="38" spans="1:90" ht="15" customHeight="1" x14ac:dyDescent="0.35">
      <c r="A38" s="32">
        <v>45902.947805532407</v>
      </c>
      <c r="B38" t="s">
        <v>188</v>
      </c>
      <c r="C38" s="32">
        <v>0</v>
      </c>
      <c r="D38" t="s">
        <v>61</v>
      </c>
      <c r="E38" s="32">
        <v>45902</v>
      </c>
      <c r="F38" t="s">
        <v>140</v>
      </c>
      <c r="G38" s="32">
        <v>45902</v>
      </c>
      <c r="H38">
        <v>9578668474</v>
      </c>
      <c r="I38">
        <v>133</v>
      </c>
      <c r="J38" t="s">
        <v>54</v>
      </c>
      <c r="K38" t="s">
        <v>52</v>
      </c>
      <c r="L38" t="s">
        <v>53</v>
      </c>
      <c r="M38" t="s">
        <v>48</v>
      </c>
      <c r="N38" t="s">
        <v>48</v>
      </c>
      <c r="O38" t="s">
        <v>48</v>
      </c>
      <c r="P38" t="s">
        <v>48</v>
      </c>
      <c r="Q38" t="s">
        <v>48</v>
      </c>
      <c r="R38" t="s">
        <v>48</v>
      </c>
      <c r="S38" t="s">
        <v>48</v>
      </c>
      <c r="T38" t="s">
        <v>48</v>
      </c>
      <c r="U38" t="s">
        <v>49</v>
      </c>
      <c r="V38" t="s">
        <v>48</v>
      </c>
      <c r="W38" t="s">
        <v>48</v>
      </c>
      <c r="X38" t="s">
        <v>48</v>
      </c>
      <c r="Y38" t="s">
        <v>48</v>
      </c>
      <c r="Z38" t="s">
        <v>48</v>
      </c>
      <c r="AA38" t="s">
        <v>48</v>
      </c>
      <c r="AB38" t="s">
        <v>49</v>
      </c>
      <c r="AC38" t="s">
        <v>48</v>
      </c>
      <c r="AD38" t="s">
        <v>48</v>
      </c>
      <c r="AE38" t="s">
        <v>48</v>
      </c>
      <c r="AF38" t="s">
        <v>48</v>
      </c>
      <c r="AG38" t="s">
        <v>48</v>
      </c>
      <c r="AH38" t="s">
        <v>48</v>
      </c>
      <c r="AI38" t="s">
        <v>50</v>
      </c>
      <c r="AJ38" t="s">
        <v>48</v>
      </c>
      <c r="AK38" t="s">
        <v>48</v>
      </c>
      <c r="AL38" t="s">
        <v>49</v>
      </c>
      <c r="AM38" t="s">
        <v>48</v>
      </c>
      <c r="AN38" t="s">
        <v>48</v>
      </c>
      <c r="AO38" t="s">
        <v>48</v>
      </c>
      <c r="AP38" t="s">
        <v>193</v>
      </c>
      <c r="AQ38" s="1" t="s">
        <v>194</v>
      </c>
      <c r="AR38" t="s">
        <v>51</v>
      </c>
      <c r="AS38" t="s">
        <v>117</v>
      </c>
      <c r="AT38" t="s">
        <v>123</v>
      </c>
      <c r="AW38" s="4">
        <f t="shared" si="2"/>
        <v>6</v>
      </c>
      <c r="AX38" s="4">
        <f t="shared" si="3"/>
        <v>4</v>
      </c>
      <c r="AY38" s="4">
        <f t="shared" si="4"/>
        <v>4</v>
      </c>
      <c r="AZ38" s="4">
        <f t="shared" si="5"/>
        <v>2</v>
      </c>
      <c r="BA38" s="4">
        <f t="shared" si="6"/>
        <v>4</v>
      </c>
      <c r="BB38" s="4">
        <f t="shared" si="7"/>
        <v>4</v>
      </c>
      <c r="BC38" s="4">
        <f t="shared" si="8"/>
        <v>4</v>
      </c>
      <c r="BD38" s="4">
        <f t="shared" si="9"/>
        <v>2</v>
      </c>
      <c r="BE38" s="4" t="str">
        <f t="shared" si="10"/>
        <v>0</v>
      </c>
      <c r="BF38" s="4">
        <f t="shared" si="11"/>
        <v>2</v>
      </c>
      <c r="BG38" s="4">
        <f t="shared" si="12"/>
        <v>4</v>
      </c>
      <c r="BH38" s="4">
        <f t="shared" si="13"/>
        <v>4</v>
      </c>
      <c r="BI38" s="4">
        <f t="shared" si="14"/>
        <v>4</v>
      </c>
      <c r="BJ38" s="4">
        <f t="shared" si="15"/>
        <v>2</v>
      </c>
      <c r="BK38" s="4">
        <f t="shared" si="16"/>
        <v>4</v>
      </c>
      <c r="BL38" s="4" t="str">
        <f t="shared" si="17"/>
        <v>0</v>
      </c>
      <c r="BM38" s="4">
        <f t="shared" si="18"/>
        <v>4</v>
      </c>
      <c r="BN38" s="4">
        <f t="shared" si="19"/>
        <v>4</v>
      </c>
      <c r="BO38" s="4">
        <f t="shared" si="20"/>
        <v>4</v>
      </c>
      <c r="BP38" s="4">
        <f t="shared" si="21"/>
        <v>4</v>
      </c>
      <c r="BQ38" s="4">
        <f t="shared" si="22"/>
        <v>6</v>
      </c>
      <c r="BR38" s="4">
        <f t="shared" si="23"/>
        <v>4</v>
      </c>
      <c r="BS38" s="4">
        <f t="shared" si="24"/>
        <v>4</v>
      </c>
      <c r="BT38" s="4">
        <f t="shared" si="25"/>
        <v>4</v>
      </c>
      <c r="BU38" s="4">
        <f t="shared" si="26"/>
        <v>4</v>
      </c>
      <c r="BV38" s="4" t="str">
        <f t="shared" si="27"/>
        <v>0</v>
      </c>
      <c r="BW38" s="4">
        <f t="shared" si="28"/>
        <v>6</v>
      </c>
      <c r="BX38" s="4">
        <f t="shared" si="29"/>
        <v>0</v>
      </c>
      <c r="BY38" s="4">
        <f t="shared" si="30"/>
        <v>0</v>
      </c>
      <c r="BZ38" s="37">
        <f t="shared" si="1"/>
        <v>94</v>
      </c>
      <c r="CA38" s="32" t="str">
        <f>VLOOKUP(J:J,'Agent wise'!A:C,3,0)</f>
        <v>Saran S</v>
      </c>
      <c r="CB38" s="32">
        <f t="shared" si="31"/>
        <v>45902</v>
      </c>
      <c r="CC38" t="str">
        <f t="shared" si="32"/>
        <v>Good</v>
      </c>
      <c r="CJ38">
        <f t="shared" si="33"/>
        <v>2</v>
      </c>
      <c r="CK38">
        <f t="shared" si="34"/>
        <v>9</v>
      </c>
      <c r="CL38">
        <f t="shared" si="35"/>
        <v>2025</v>
      </c>
    </row>
    <row r="39" spans="1:90" ht="15" customHeight="1" x14ac:dyDescent="0.35">
      <c r="A39" s="32">
        <v>45902.949586284725</v>
      </c>
      <c r="B39" t="s">
        <v>188</v>
      </c>
      <c r="C39" s="32">
        <v>0</v>
      </c>
      <c r="D39" t="s">
        <v>61</v>
      </c>
      <c r="E39" s="32">
        <v>45902</v>
      </c>
      <c r="F39" t="s">
        <v>140</v>
      </c>
      <c r="G39" s="32">
        <v>45902</v>
      </c>
      <c r="H39">
        <v>9489236667</v>
      </c>
      <c r="I39">
        <v>145</v>
      </c>
      <c r="J39" t="s">
        <v>115</v>
      </c>
      <c r="K39" t="s">
        <v>52</v>
      </c>
      <c r="L39" t="s">
        <v>53</v>
      </c>
      <c r="M39" t="s">
        <v>48</v>
      </c>
      <c r="N39" t="s">
        <v>48</v>
      </c>
      <c r="O39" t="s">
        <v>48</v>
      </c>
      <c r="P39" t="s">
        <v>48</v>
      </c>
      <c r="Q39" t="s">
        <v>48</v>
      </c>
      <c r="R39" t="s">
        <v>48</v>
      </c>
      <c r="S39" t="s">
        <v>48</v>
      </c>
      <c r="T39" t="s">
        <v>48</v>
      </c>
      <c r="U39" t="s">
        <v>49</v>
      </c>
      <c r="V39" t="s">
        <v>48</v>
      </c>
      <c r="W39" t="s">
        <v>48</v>
      </c>
      <c r="X39" t="s">
        <v>48</v>
      </c>
      <c r="Y39" t="s">
        <v>48</v>
      </c>
      <c r="Z39" t="s">
        <v>48</v>
      </c>
      <c r="AA39" t="s">
        <v>48</v>
      </c>
      <c r="AB39" t="s">
        <v>49</v>
      </c>
      <c r="AC39" t="s">
        <v>48</v>
      </c>
      <c r="AD39" t="s">
        <v>48</v>
      </c>
      <c r="AE39" t="s">
        <v>48</v>
      </c>
      <c r="AF39" t="s">
        <v>48</v>
      </c>
      <c r="AG39" t="s">
        <v>48</v>
      </c>
      <c r="AH39" t="s">
        <v>48</v>
      </c>
      <c r="AI39" t="s">
        <v>48</v>
      </c>
      <c r="AJ39" t="s">
        <v>48</v>
      </c>
      <c r="AK39" t="s">
        <v>48</v>
      </c>
      <c r="AL39" t="s">
        <v>49</v>
      </c>
      <c r="AM39" t="s">
        <v>48</v>
      </c>
      <c r="AN39" t="s">
        <v>48</v>
      </c>
      <c r="AO39" t="s">
        <v>48</v>
      </c>
      <c r="AP39" t="s">
        <v>195</v>
      </c>
      <c r="AQ39" s="1" t="s">
        <v>196</v>
      </c>
      <c r="AR39" t="s">
        <v>51</v>
      </c>
      <c r="AS39" t="s">
        <v>160</v>
      </c>
      <c r="AT39" t="s">
        <v>160</v>
      </c>
      <c r="AW39" s="4">
        <f t="shared" si="2"/>
        <v>6</v>
      </c>
      <c r="AX39" s="4">
        <f t="shared" si="3"/>
        <v>4</v>
      </c>
      <c r="AY39" s="4">
        <f t="shared" si="4"/>
        <v>4</v>
      </c>
      <c r="AZ39" s="4">
        <f t="shared" si="5"/>
        <v>2</v>
      </c>
      <c r="BA39" s="4">
        <f t="shared" si="6"/>
        <v>4</v>
      </c>
      <c r="BB39" s="4">
        <f t="shared" si="7"/>
        <v>4</v>
      </c>
      <c r="BC39" s="4">
        <f t="shared" si="8"/>
        <v>4</v>
      </c>
      <c r="BD39" s="4">
        <f t="shared" si="9"/>
        <v>2</v>
      </c>
      <c r="BE39" s="4" t="str">
        <f t="shared" si="10"/>
        <v>0</v>
      </c>
      <c r="BF39" s="4">
        <f t="shared" si="11"/>
        <v>2</v>
      </c>
      <c r="BG39" s="4">
        <f t="shared" si="12"/>
        <v>4</v>
      </c>
      <c r="BH39" s="4">
        <f t="shared" si="13"/>
        <v>4</v>
      </c>
      <c r="BI39" s="4">
        <f t="shared" si="14"/>
        <v>4</v>
      </c>
      <c r="BJ39" s="4">
        <f t="shared" si="15"/>
        <v>2</v>
      </c>
      <c r="BK39" s="4">
        <f t="shared" si="16"/>
        <v>4</v>
      </c>
      <c r="BL39" s="4" t="str">
        <f t="shared" si="17"/>
        <v>0</v>
      </c>
      <c r="BM39" s="4">
        <f t="shared" si="18"/>
        <v>4</v>
      </c>
      <c r="BN39" s="4">
        <f t="shared" si="19"/>
        <v>4</v>
      </c>
      <c r="BO39" s="4">
        <f t="shared" si="20"/>
        <v>4</v>
      </c>
      <c r="BP39" s="4">
        <f t="shared" si="21"/>
        <v>4</v>
      </c>
      <c r="BQ39" s="4">
        <f t="shared" si="22"/>
        <v>6</v>
      </c>
      <c r="BR39" s="4">
        <f t="shared" si="23"/>
        <v>4</v>
      </c>
      <c r="BS39" s="4">
        <f t="shared" si="24"/>
        <v>4</v>
      </c>
      <c r="BT39" s="4">
        <f t="shared" si="25"/>
        <v>4</v>
      </c>
      <c r="BU39" s="4">
        <f t="shared" si="26"/>
        <v>4</v>
      </c>
      <c r="BV39" s="4" t="str">
        <f t="shared" si="27"/>
        <v>0</v>
      </c>
      <c r="BW39" s="4">
        <f t="shared" si="28"/>
        <v>6</v>
      </c>
      <c r="BX39" s="4">
        <f t="shared" si="29"/>
        <v>0</v>
      </c>
      <c r="BY39" s="4">
        <f t="shared" si="30"/>
        <v>0</v>
      </c>
      <c r="BZ39" s="37">
        <f t="shared" si="1"/>
        <v>94</v>
      </c>
      <c r="CA39" s="32" t="str">
        <f>VLOOKUP(J:J,'Agent wise'!A:C,3,0)</f>
        <v>Saran S</v>
      </c>
      <c r="CB39" s="32">
        <f t="shared" si="31"/>
        <v>45902</v>
      </c>
      <c r="CC39" t="str">
        <f t="shared" si="32"/>
        <v>Good</v>
      </c>
      <c r="CJ39">
        <f t="shared" si="33"/>
        <v>2</v>
      </c>
      <c r="CK39">
        <f t="shared" si="34"/>
        <v>9</v>
      </c>
      <c r="CL39">
        <f t="shared" si="35"/>
        <v>2025</v>
      </c>
    </row>
    <row r="40" spans="1:90" ht="15" customHeight="1" x14ac:dyDescent="0.35">
      <c r="A40" s="32">
        <v>45902.949660972226</v>
      </c>
      <c r="B40" t="s">
        <v>173</v>
      </c>
      <c r="C40" s="32">
        <v>0</v>
      </c>
      <c r="D40" t="s">
        <v>56</v>
      </c>
      <c r="E40" s="32">
        <v>45902</v>
      </c>
      <c r="F40" t="s">
        <v>140</v>
      </c>
      <c r="G40" s="32">
        <v>45902</v>
      </c>
      <c r="H40">
        <v>9385745116</v>
      </c>
      <c r="I40">
        <v>148</v>
      </c>
      <c r="J40" t="s">
        <v>108</v>
      </c>
      <c r="K40" t="s">
        <v>52</v>
      </c>
      <c r="L40" t="s">
        <v>53</v>
      </c>
      <c r="M40" t="s">
        <v>48</v>
      </c>
      <c r="N40" t="s">
        <v>48</v>
      </c>
      <c r="O40" t="s">
        <v>48</v>
      </c>
      <c r="P40" t="s">
        <v>48</v>
      </c>
      <c r="Q40" t="s">
        <v>48</v>
      </c>
      <c r="R40" t="s">
        <v>48</v>
      </c>
      <c r="S40" t="s">
        <v>48</v>
      </c>
      <c r="T40" t="s">
        <v>48</v>
      </c>
      <c r="U40" t="s">
        <v>49</v>
      </c>
      <c r="V40" t="s">
        <v>48</v>
      </c>
      <c r="W40" t="s">
        <v>48</v>
      </c>
      <c r="X40" t="s">
        <v>50</v>
      </c>
      <c r="Y40" t="s">
        <v>48</v>
      </c>
      <c r="Z40" t="s">
        <v>49</v>
      </c>
      <c r="AA40" t="s">
        <v>48</v>
      </c>
      <c r="AB40" t="s">
        <v>48</v>
      </c>
      <c r="AC40" t="s">
        <v>48</v>
      </c>
      <c r="AD40" t="s">
        <v>49</v>
      </c>
      <c r="AE40" t="s">
        <v>48</v>
      </c>
      <c r="AF40" t="s">
        <v>50</v>
      </c>
      <c r="AG40" t="s">
        <v>48</v>
      </c>
      <c r="AH40" t="s">
        <v>50</v>
      </c>
      <c r="AI40" t="s">
        <v>48</v>
      </c>
      <c r="AJ40" t="s">
        <v>48</v>
      </c>
      <c r="AK40" t="s">
        <v>48</v>
      </c>
      <c r="AL40" t="s">
        <v>49</v>
      </c>
      <c r="AM40" t="s">
        <v>48</v>
      </c>
      <c r="AN40" t="s">
        <v>48</v>
      </c>
      <c r="AO40" t="s">
        <v>48</v>
      </c>
      <c r="AP40" t="s">
        <v>197</v>
      </c>
      <c r="AQ40" s="1" t="s">
        <v>198</v>
      </c>
      <c r="AR40" t="s">
        <v>51</v>
      </c>
      <c r="AS40" t="s">
        <v>184</v>
      </c>
      <c r="AT40" t="s">
        <v>192</v>
      </c>
      <c r="AW40" s="4">
        <f t="shared" si="2"/>
        <v>6</v>
      </c>
      <c r="AX40" s="4">
        <f t="shared" si="3"/>
        <v>4</v>
      </c>
      <c r="AY40" s="4">
        <f t="shared" si="4"/>
        <v>4</v>
      </c>
      <c r="AZ40" s="4">
        <f t="shared" si="5"/>
        <v>2</v>
      </c>
      <c r="BA40" s="4">
        <f t="shared" si="6"/>
        <v>4</v>
      </c>
      <c r="BB40" s="4">
        <f t="shared" si="7"/>
        <v>4</v>
      </c>
      <c r="BC40" s="4">
        <f t="shared" si="8"/>
        <v>4</v>
      </c>
      <c r="BD40" s="4">
        <f t="shared" si="9"/>
        <v>2</v>
      </c>
      <c r="BE40" s="4" t="str">
        <f t="shared" si="10"/>
        <v>0</v>
      </c>
      <c r="BF40" s="4">
        <f t="shared" si="11"/>
        <v>2</v>
      </c>
      <c r="BG40" s="4">
        <f t="shared" si="12"/>
        <v>4</v>
      </c>
      <c r="BH40" s="4">
        <f t="shared" si="13"/>
        <v>4</v>
      </c>
      <c r="BI40" s="4">
        <f t="shared" si="14"/>
        <v>4</v>
      </c>
      <c r="BJ40" s="4" t="str">
        <f t="shared" si="15"/>
        <v>0</v>
      </c>
      <c r="BK40" s="4">
        <f t="shared" si="16"/>
        <v>4</v>
      </c>
      <c r="BL40" s="4">
        <f t="shared" si="17"/>
        <v>2</v>
      </c>
      <c r="BM40" s="4">
        <f t="shared" si="18"/>
        <v>4</v>
      </c>
      <c r="BN40" s="4" t="str">
        <f t="shared" si="19"/>
        <v>0</v>
      </c>
      <c r="BO40" s="4">
        <f t="shared" si="20"/>
        <v>4</v>
      </c>
      <c r="BP40" s="4">
        <f t="shared" si="21"/>
        <v>4</v>
      </c>
      <c r="BQ40" s="4">
        <f t="shared" si="22"/>
        <v>6</v>
      </c>
      <c r="BR40" s="4">
        <f t="shared" si="23"/>
        <v>4</v>
      </c>
      <c r="BS40" s="4">
        <f t="shared" si="24"/>
        <v>4</v>
      </c>
      <c r="BT40" s="4">
        <f t="shared" si="25"/>
        <v>4</v>
      </c>
      <c r="BU40" s="4">
        <f t="shared" si="26"/>
        <v>4</v>
      </c>
      <c r="BV40" s="4" t="str">
        <f t="shared" si="27"/>
        <v>0</v>
      </c>
      <c r="BW40" s="4">
        <f t="shared" si="28"/>
        <v>6</v>
      </c>
      <c r="BX40" s="4">
        <f t="shared" si="29"/>
        <v>0</v>
      </c>
      <c r="BY40" s="4">
        <f t="shared" si="30"/>
        <v>0</v>
      </c>
      <c r="BZ40" s="37">
        <f t="shared" si="1"/>
        <v>90</v>
      </c>
      <c r="CA40" s="32" t="str">
        <f>VLOOKUP(J:J,'Agent wise'!A:C,3,0)</f>
        <v>Shakeer</v>
      </c>
      <c r="CB40" s="32">
        <f t="shared" si="31"/>
        <v>45902</v>
      </c>
      <c r="CC40" t="str">
        <f t="shared" si="32"/>
        <v>Good</v>
      </c>
      <c r="CJ40">
        <f t="shared" si="33"/>
        <v>2</v>
      </c>
      <c r="CK40">
        <f t="shared" si="34"/>
        <v>9</v>
      </c>
      <c r="CL40">
        <f t="shared" si="35"/>
        <v>2025</v>
      </c>
    </row>
    <row r="41" spans="1:90" ht="15" customHeight="1" x14ac:dyDescent="0.35">
      <c r="A41" s="32">
        <v>45902.952178993059</v>
      </c>
      <c r="B41" t="s">
        <v>173</v>
      </c>
      <c r="C41" s="32">
        <v>0</v>
      </c>
      <c r="D41" t="s">
        <v>56</v>
      </c>
      <c r="E41" s="32">
        <v>45902</v>
      </c>
      <c r="F41" t="s">
        <v>140</v>
      </c>
      <c r="G41" s="32">
        <v>45902</v>
      </c>
      <c r="H41">
        <v>9446935642</v>
      </c>
      <c r="I41">
        <v>135</v>
      </c>
      <c r="J41" t="s">
        <v>108</v>
      </c>
      <c r="K41" t="s">
        <v>46</v>
      </c>
      <c r="L41" t="s">
        <v>47</v>
      </c>
      <c r="M41" t="s">
        <v>48</v>
      </c>
      <c r="N41" t="s">
        <v>48</v>
      </c>
      <c r="O41" t="s">
        <v>48</v>
      </c>
      <c r="P41" t="s">
        <v>48</v>
      </c>
      <c r="Q41" t="s">
        <v>48</v>
      </c>
      <c r="R41" t="s">
        <v>48</v>
      </c>
      <c r="S41" t="s">
        <v>48</v>
      </c>
      <c r="T41" t="s">
        <v>48</v>
      </c>
      <c r="U41" t="s">
        <v>49</v>
      </c>
      <c r="V41" t="s">
        <v>48</v>
      </c>
      <c r="W41" t="s">
        <v>48</v>
      </c>
      <c r="X41" t="s">
        <v>50</v>
      </c>
      <c r="Y41" t="s">
        <v>48</v>
      </c>
      <c r="Z41" t="s">
        <v>49</v>
      </c>
      <c r="AA41" t="s">
        <v>48</v>
      </c>
      <c r="AB41" t="s">
        <v>48</v>
      </c>
      <c r="AC41" t="s">
        <v>48</v>
      </c>
      <c r="AD41" t="s">
        <v>48</v>
      </c>
      <c r="AE41" t="s">
        <v>48</v>
      </c>
      <c r="AF41" t="s">
        <v>50</v>
      </c>
      <c r="AG41" t="s">
        <v>48</v>
      </c>
      <c r="AH41" t="s">
        <v>50</v>
      </c>
      <c r="AI41" t="s">
        <v>50</v>
      </c>
      <c r="AJ41" t="s">
        <v>48</v>
      </c>
      <c r="AK41" t="s">
        <v>48</v>
      </c>
      <c r="AL41" t="s">
        <v>49</v>
      </c>
      <c r="AM41" t="s">
        <v>48</v>
      </c>
      <c r="AN41" t="s">
        <v>48</v>
      </c>
      <c r="AO41" t="s">
        <v>48</v>
      </c>
      <c r="AP41" t="s">
        <v>109</v>
      </c>
      <c r="AQ41" s="1" t="s">
        <v>199</v>
      </c>
      <c r="AR41" t="s">
        <v>51</v>
      </c>
      <c r="AS41" t="s">
        <v>59</v>
      </c>
      <c r="AT41" t="s">
        <v>60</v>
      </c>
      <c r="AW41" s="4">
        <f t="shared" si="2"/>
        <v>6</v>
      </c>
      <c r="AX41" s="4">
        <f t="shared" si="3"/>
        <v>4</v>
      </c>
      <c r="AY41" s="4">
        <f t="shared" si="4"/>
        <v>4</v>
      </c>
      <c r="AZ41" s="4">
        <f t="shared" si="5"/>
        <v>2</v>
      </c>
      <c r="BA41" s="4">
        <f t="shared" si="6"/>
        <v>4</v>
      </c>
      <c r="BB41" s="4">
        <f t="shared" si="7"/>
        <v>4</v>
      </c>
      <c r="BC41" s="4">
        <f t="shared" si="8"/>
        <v>4</v>
      </c>
      <c r="BD41" s="4">
        <f t="shared" si="9"/>
        <v>2</v>
      </c>
      <c r="BE41" s="4" t="str">
        <f t="shared" si="10"/>
        <v>0</v>
      </c>
      <c r="BF41" s="4">
        <f t="shared" si="11"/>
        <v>2</v>
      </c>
      <c r="BG41" s="4">
        <f t="shared" si="12"/>
        <v>4</v>
      </c>
      <c r="BH41" s="4">
        <f t="shared" si="13"/>
        <v>4</v>
      </c>
      <c r="BI41" s="4">
        <f t="shared" si="14"/>
        <v>4</v>
      </c>
      <c r="BJ41" s="4" t="str">
        <f t="shared" si="15"/>
        <v>0</v>
      </c>
      <c r="BK41" s="4">
        <f t="shared" si="16"/>
        <v>4</v>
      </c>
      <c r="BL41" s="4">
        <f t="shared" si="17"/>
        <v>2</v>
      </c>
      <c r="BM41" s="4">
        <f t="shared" si="18"/>
        <v>4</v>
      </c>
      <c r="BN41" s="4">
        <f t="shared" si="19"/>
        <v>4</v>
      </c>
      <c r="BO41" s="4">
        <f t="shared" si="20"/>
        <v>4</v>
      </c>
      <c r="BP41" s="4">
        <f t="shared" si="21"/>
        <v>4</v>
      </c>
      <c r="BQ41" s="4">
        <f t="shared" si="22"/>
        <v>6</v>
      </c>
      <c r="BR41" s="4">
        <f t="shared" si="23"/>
        <v>4</v>
      </c>
      <c r="BS41" s="4">
        <f t="shared" si="24"/>
        <v>4</v>
      </c>
      <c r="BT41" s="4">
        <f t="shared" si="25"/>
        <v>4</v>
      </c>
      <c r="BU41" s="4">
        <f t="shared" si="26"/>
        <v>4</v>
      </c>
      <c r="BV41" s="4" t="str">
        <f t="shared" si="27"/>
        <v>0</v>
      </c>
      <c r="BW41" s="4">
        <f t="shared" si="28"/>
        <v>6</v>
      </c>
      <c r="BX41" s="4">
        <f t="shared" si="29"/>
        <v>0</v>
      </c>
      <c r="BY41" s="4">
        <f t="shared" si="30"/>
        <v>0</v>
      </c>
      <c r="BZ41" s="37">
        <f t="shared" si="1"/>
        <v>94</v>
      </c>
      <c r="CA41" s="32" t="str">
        <f>VLOOKUP(J:J,'Agent wise'!A:C,3,0)</f>
        <v>Shakeer</v>
      </c>
      <c r="CB41" s="32">
        <f t="shared" si="31"/>
        <v>45902</v>
      </c>
      <c r="CC41" t="str">
        <f t="shared" si="32"/>
        <v>Good</v>
      </c>
      <c r="CJ41">
        <f t="shared" si="33"/>
        <v>2</v>
      </c>
      <c r="CK41">
        <f t="shared" si="34"/>
        <v>9</v>
      </c>
      <c r="CL41">
        <f t="shared" si="35"/>
        <v>2025</v>
      </c>
    </row>
    <row r="42" spans="1:90" ht="15" customHeight="1" x14ac:dyDescent="0.35">
      <c r="A42" s="32">
        <v>45902.95301780093</v>
      </c>
      <c r="B42" t="s">
        <v>188</v>
      </c>
      <c r="C42" s="32">
        <v>0</v>
      </c>
      <c r="D42" t="s">
        <v>61</v>
      </c>
      <c r="E42" s="32">
        <v>45902</v>
      </c>
      <c r="F42" t="s">
        <v>140</v>
      </c>
      <c r="G42" s="32">
        <v>45902</v>
      </c>
      <c r="H42">
        <v>9400182072</v>
      </c>
      <c r="I42">
        <v>142</v>
      </c>
      <c r="J42" t="s">
        <v>62</v>
      </c>
      <c r="K42" t="s">
        <v>46</v>
      </c>
      <c r="L42" t="s">
        <v>47</v>
      </c>
      <c r="M42" t="s">
        <v>48</v>
      </c>
      <c r="N42" t="s">
        <v>48</v>
      </c>
      <c r="O42" t="s">
        <v>48</v>
      </c>
      <c r="P42" t="s">
        <v>48</v>
      </c>
      <c r="Q42" t="s">
        <v>48</v>
      </c>
      <c r="R42" t="s">
        <v>48</v>
      </c>
      <c r="S42" t="s">
        <v>48</v>
      </c>
      <c r="T42" t="s">
        <v>48</v>
      </c>
      <c r="U42" t="s">
        <v>49</v>
      </c>
      <c r="V42" t="s">
        <v>48</v>
      </c>
      <c r="W42" t="s">
        <v>48</v>
      </c>
      <c r="X42" t="s">
        <v>48</v>
      </c>
      <c r="Y42" t="s">
        <v>48</v>
      </c>
      <c r="Z42" t="s">
        <v>48</v>
      </c>
      <c r="AA42" t="s">
        <v>48</v>
      </c>
      <c r="AB42" t="s">
        <v>48</v>
      </c>
      <c r="AC42" t="s">
        <v>48</v>
      </c>
      <c r="AD42" t="s">
        <v>48</v>
      </c>
      <c r="AE42" t="s">
        <v>48</v>
      </c>
      <c r="AF42" t="s">
        <v>49</v>
      </c>
      <c r="AG42" t="s">
        <v>48</v>
      </c>
      <c r="AH42" t="s">
        <v>50</v>
      </c>
      <c r="AI42" t="s">
        <v>50</v>
      </c>
      <c r="AJ42" t="s">
        <v>48</v>
      </c>
      <c r="AK42" t="s">
        <v>48</v>
      </c>
      <c r="AL42" t="s">
        <v>48</v>
      </c>
      <c r="AM42" t="s">
        <v>48</v>
      </c>
      <c r="AN42" t="s">
        <v>48</v>
      </c>
      <c r="AO42" t="s">
        <v>48</v>
      </c>
      <c r="AP42" t="s">
        <v>200</v>
      </c>
      <c r="AQ42" s="1" t="s">
        <v>201</v>
      </c>
      <c r="AR42" t="s">
        <v>51</v>
      </c>
      <c r="AS42" t="s">
        <v>126</v>
      </c>
      <c r="AT42" t="s">
        <v>127</v>
      </c>
      <c r="AW42" s="4">
        <f t="shared" si="2"/>
        <v>6</v>
      </c>
      <c r="AX42" s="4">
        <f t="shared" si="3"/>
        <v>4</v>
      </c>
      <c r="AY42" s="4">
        <f t="shared" si="4"/>
        <v>4</v>
      </c>
      <c r="AZ42" s="4">
        <f t="shared" si="5"/>
        <v>2</v>
      </c>
      <c r="BA42" s="4">
        <f t="shared" si="6"/>
        <v>4</v>
      </c>
      <c r="BB42" s="4">
        <f t="shared" si="7"/>
        <v>4</v>
      </c>
      <c r="BC42" s="4">
        <f t="shared" si="8"/>
        <v>4</v>
      </c>
      <c r="BD42" s="4">
        <f t="shared" si="9"/>
        <v>2</v>
      </c>
      <c r="BE42" s="4" t="str">
        <f t="shared" si="10"/>
        <v>0</v>
      </c>
      <c r="BF42" s="4">
        <f t="shared" si="11"/>
        <v>2</v>
      </c>
      <c r="BG42" s="4">
        <f t="shared" si="12"/>
        <v>4</v>
      </c>
      <c r="BH42" s="4">
        <f t="shared" si="13"/>
        <v>4</v>
      </c>
      <c r="BI42" s="4">
        <f t="shared" si="14"/>
        <v>4</v>
      </c>
      <c r="BJ42" s="4">
        <f t="shared" si="15"/>
        <v>2</v>
      </c>
      <c r="BK42" s="4">
        <f t="shared" si="16"/>
        <v>4</v>
      </c>
      <c r="BL42" s="4">
        <f t="shared" si="17"/>
        <v>2</v>
      </c>
      <c r="BM42" s="4">
        <f t="shared" si="18"/>
        <v>4</v>
      </c>
      <c r="BN42" s="4">
        <f t="shared" si="19"/>
        <v>4</v>
      </c>
      <c r="BO42" s="4">
        <f t="shared" si="20"/>
        <v>4</v>
      </c>
      <c r="BP42" s="4" t="str">
        <f t="shared" si="21"/>
        <v>0</v>
      </c>
      <c r="BQ42" s="4">
        <f t="shared" si="22"/>
        <v>6</v>
      </c>
      <c r="BR42" s="4">
        <f t="shared" si="23"/>
        <v>4</v>
      </c>
      <c r="BS42" s="4">
        <f t="shared" si="24"/>
        <v>4</v>
      </c>
      <c r="BT42" s="4">
        <f t="shared" si="25"/>
        <v>4</v>
      </c>
      <c r="BU42" s="4">
        <f t="shared" si="26"/>
        <v>4</v>
      </c>
      <c r="BV42" s="4">
        <f t="shared" si="27"/>
        <v>0</v>
      </c>
      <c r="BW42" s="4">
        <f t="shared" si="28"/>
        <v>6</v>
      </c>
      <c r="BX42" s="4">
        <f t="shared" si="29"/>
        <v>0</v>
      </c>
      <c r="BY42" s="4">
        <f t="shared" si="30"/>
        <v>0</v>
      </c>
      <c r="BZ42" s="37">
        <f t="shared" si="1"/>
        <v>92</v>
      </c>
      <c r="CA42" s="32" t="str">
        <f>VLOOKUP(J:J,'Agent wise'!A:C,3,0)</f>
        <v>Saran S</v>
      </c>
      <c r="CB42" s="32">
        <f t="shared" si="31"/>
        <v>45902</v>
      </c>
      <c r="CC42" t="str">
        <f t="shared" si="32"/>
        <v>Good</v>
      </c>
      <c r="CJ42">
        <f t="shared" si="33"/>
        <v>2</v>
      </c>
      <c r="CK42">
        <f t="shared" si="34"/>
        <v>9</v>
      </c>
      <c r="CL42">
        <f t="shared" si="35"/>
        <v>2025</v>
      </c>
    </row>
    <row r="43" spans="1:90" ht="15" customHeight="1" x14ac:dyDescent="0.35">
      <c r="A43" s="32">
        <v>45902.955491793982</v>
      </c>
      <c r="B43" t="s">
        <v>188</v>
      </c>
      <c r="C43" s="32">
        <v>0</v>
      </c>
      <c r="D43" t="s">
        <v>61</v>
      </c>
      <c r="E43" s="32">
        <v>45902</v>
      </c>
      <c r="F43" t="s">
        <v>140</v>
      </c>
      <c r="G43" s="32">
        <v>45902</v>
      </c>
      <c r="H43">
        <v>9744651554</v>
      </c>
      <c r="I43">
        <v>128</v>
      </c>
      <c r="J43" t="s">
        <v>63</v>
      </c>
      <c r="K43" t="s">
        <v>46</v>
      </c>
      <c r="L43" t="s">
        <v>47</v>
      </c>
      <c r="M43" t="s">
        <v>48</v>
      </c>
      <c r="N43" t="s">
        <v>48</v>
      </c>
      <c r="O43" t="s">
        <v>48</v>
      </c>
      <c r="P43" t="s">
        <v>48</v>
      </c>
      <c r="Q43" t="s">
        <v>48</v>
      </c>
      <c r="R43" t="s">
        <v>48</v>
      </c>
      <c r="S43" t="s">
        <v>48</v>
      </c>
      <c r="T43" t="s">
        <v>48</v>
      </c>
      <c r="U43" t="s">
        <v>49</v>
      </c>
      <c r="V43" t="s">
        <v>48</v>
      </c>
      <c r="W43" t="s">
        <v>48</v>
      </c>
      <c r="X43" t="s">
        <v>48</v>
      </c>
      <c r="Y43" t="s">
        <v>48</v>
      </c>
      <c r="Z43" t="s">
        <v>48</v>
      </c>
      <c r="AA43" t="s">
        <v>48</v>
      </c>
      <c r="AB43" t="s">
        <v>48</v>
      </c>
      <c r="AC43" t="s">
        <v>48</v>
      </c>
      <c r="AD43" t="s">
        <v>48</v>
      </c>
      <c r="AE43" t="s">
        <v>48</v>
      </c>
      <c r="AF43" t="s">
        <v>48</v>
      </c>
      <c r="AG43" t="s">
        <v>49</v>
      </c>
      <c r="AH43" t="s">
        <v>48</v>
      </c>
      <c r="AI43" t="s">
        <v>50</v>
      </c>
      <c r="AJ43" t="s">
        <v>48</v>
      </c>
      <c r="AK43" t="s">
        <v>48</v>
      </c>
      <c r="AL43" t="s">
        <v>48</v>
      </c>
      <c r="AM43" t="s">
        <v>48</v>
      </c>
      <c r="AN43" t="s">
        <v>48</v>
      </c>
      <c r="AO43" t="s">
        <v>48</v>
      </c>
      <c r="AP43" t="s">
        <v>131</v>
      </c>
      <c r="AQ43" s="1" t="s">
        <v>194</v>
      </c>
      <c r="AR43" t="s">
        <v>51</v>
      </c>
      <c r="AS43" t="s">
        <v>117</v>
      </c>
      <c r="AT43" t="s">
        <v>123</v>
      </c>
      <c r="AW43" s="4">
        <f t="shared" si="2"/>
        <v>6</v>
      </c>
      <c r="AX43" s="4">
        <f t="shared" si="3"/>
        <v>4</v>
      </c>
      <c r="AY43" s="4">
        <f t="shared" si="4"/>
        <v>4</v>
      </c>
      <c r="AZ43" s="4">
        <f t="shared" si="5"/>
        <v>2</v>
      </c>
      <c r="BA43" s="4">
        <f t="shared" si="6"/>
        <v>4</v>
      </c>
      <c r="BB43" s="4">
        <f t="shared" si="7"/>
        <v>4</v>
      </c>
      <c r="BC43" s="4">
        <f t="shared" si="8"/>
        <v>4</v>
      </c>
      <c r="BD43" s="4">
        <f t="shared" si="9"/>
        <v>2</v>
      </c>
      <c r="BE43" s="4" t="str">
        <f t="shared" si="10"/>
        <v>0</v>
      </c>
      <c r="BF43" s="4">
        <f t="shared" si="11"/>
        <v>2</v>
      </c>
      <c r="BG43" s="4">
        <f t="shared" si="12"/>
        <v>4</v>
      </c>
      <c r="BH43" s="4">
        <f t="shared" si="13"/>
        <v>4</v>
      </c>
      <c r="BI43" s="4">
        <f t="shared" si="14"/>
        <v>4</v>
      </c>
      <c r="BJ43" s="4">
        <f t="shared" si="15"/>
        <v>2</v>
      </c>
      <c r="BK43" s="4">
        <f t="shared" si="16"/>
        <v>4</v>
      </c>
      <c r="BL43" s="4">
        <f t="shared" si="17"/>
        <v>2</v>
      </c>
      <c r="BM43" s="4">
        <f t="shared" si="18"/>
        <v>4</v>
      </c>
      <c r="BN43" s="4">
        <f t="shared" si="19"/>
        <v>4</v>
      </c>
      <c r="BO43" s="4">
        <f t="shared" si="20"/>
        <v>4</v>
      </c>
      <c r="BP43" s="4">
        <f t="shared" si="21"/>
        <v>4</v>
      </c>
      <c r="BQ43" s="4" t="str">
        <f t="shared" si="22"/>
        <v>0</v>
      </c>
      <c r="BR43" s="4">
        <f t="shared" si="23"/>
        <v>4</v>
      </c>
      <c r="BS43" s="4">
        <f t="shared" si="24"/>
        <v>4</v>
      </c>
      <c r="BT43" s="4">
        <f t="shared" si="25"/>
        <v>4</v>
      </c>
      <c r="BU43" s="4">
        <f t="shared" si="26"/>
        <v>4</v>
      </c>
      <c r="BV43" s="4">
        <f t="shared" si="27"/>
        <v>0</v>
      </c>
      <c r="BW43" s="4">
        <f t="shared" si="28"/>
        <v>6</v>
      </c>
      <c r="BX43" s="4">
        <f t="shared" si="29"/>
        <v>0</v>
      </c>
      <c r="BY43" s="4">
        <f t="shared" si="30"/>
        <v>0</v>
      </c>
      <c r="BZ43" s="37">
        <f t="shared" si="1"/>
        <v>90</v>
      </c>
      <c r="CA43" s="32" t="str">
        <f>VLOOKUP(J:J,'Agent wise'!A:C,3,0)</f>
        <v>Saran S</v>
      </c>
      <c r="CB43" s="32">
        <f t="shared" si="31"/>
        <v>45902</v>
      </c>
      <c r="CC43" t="str">
        <f t="shared" si="32"/>
        <v>Good</v>
      </c>
      <c r="CJ43">
        <f t="shared" si="33"/>
        <v>2</v>
      </c>
      <c r="CK43">
        <f t="shared" si="34"/>
        <v>9</v>
      </c>
      <c r="CL43">
        <f t="shared" si="35"/>
        <v>2025</v>
      </c>
    </row>
    <row r="44" spans="1:90" ht="15" customHeight="1" x14ac:dyDescent="0.35">
      <c r="A44" s="32">
        <v>45902.958616365737</v>
      </c>
      <c r="B44" t="s">
        <v>188</v>
      </c>
      <c r="C44" s="32">
        <v>0</v>
      </c>
      <c r="D44" t="s">
        <v>61</v>
      </c>
      <c r="E44" s="32">
        <v>45902</v>
      </c>
      <c r="F44" t="s">
        <v>140</v>
      </c>
      <c r="G44" s="32">
        <v>45902</v>
      </c>
      <c r="H44">
        <v>7871541749</v>
      </c>
      <c r="I44">
        <v>137</v>
      </c>
      <c r="J44" t="s">
        <v>137</v>
      </c>
      <c r="K44" t="s">
        <v>52</v>
      </c>
      <c r="L44" t="s">
        <v>53</v>
      </c>
      <c r="M44" t="s">
        <v>48</v>
      </c>
      <c r="N44" t="s">
        <v>48</v>
      </c>
      <c r="O44" t="s">
        <v>48</v>
      </c>
      <c r="P44" t="s">
        <v>48</v>
      </c>
      <c r="Q44" t="s">
        <v>48</v>
      </c>
      <c r="R44" t="s">
        <v>48</v>
      </c>
      <c r="S44" t="s">
        <v>48</v>
      </c>
      <c r="T44" t="s">
        <v>48</v>
      </c>
      <c r="U44" t="s">
        <v>49</v>
      </c>
      <c r="V44" t="s">
        <v>49</v>
      </c>
      <c r="W44" t="s">
        <v>48</v>
      </c>
      <c r="X44" t="s">
        <v>48</v>
      </c>
      <c r="Y44" t="s">
        <v>48</v>
      </c>
      <c r="Z44" t="s">
        <v>48</v>
      </c>
      <c r="AA44" t="s">
        <v>48</v>
      </c>
      <c r="AB44" t="s">
        <v>48</v>
      </c>
      <c r="AC44" t="s">
        <v>49</v>
      </c>
      <c r="AD44" t="s">
        <v>48</v>
      </c>
      <c r="AE44" t="s">
        <v>48</v>
      </c>
      <c r="AF44" t="s">
        <v>48</v>
      </c>
      <c r="AG44" t="s">
        <v>48</v>
      </c>
      <c r="AH44" t="s">
        <v>48</v>
      </c>
      <c r="AI44" t="s">
        <v>50</v>
      </c>
      <c r="AJ44" t="s">
        <v>48</v>
      </c>
      <c r="AK44" t="s">
        <v>48</v>
      </c>
      <c r="AL44" t="s">
        <v>49</v>
      </c>
      <c r="AM44" t="s">
        <v>48</v>
      </c>
      <c r="AN44" t="s">
        <v>48</v>
      </c>
      <c r="AO44" t="s">
        <v>48</v>
      </c>
      <c r="AP44" t="s">
        <v>202</v>
      </c>
      <c r="AQ44" s="1" t="s">
        <v>203</v>
      </c>
      <c r="AR44" t="s">
        <v>51</v>
      </c>
      <c r="AS44" t="s">
        <v>64</v>
      </c>
      <c r="AT44" t="s">
        <v>113</v>
      </c>
      <c r="AW44" s="4">
        <f t="shared" si="2"/>
        <v>6</v>
      </c>
      <c r="AX44" s="4">
        <f t="shared" si="3"/>
        <v>4</v>
      </c>
      <c r="AY44" s="4">
        <f t="shared" si="4"/>
        <v>4</v>
      </c>
      <c r="AZ44" s="4">
        <f t="shared" si="5"/>
        <v>2</v>
      </c>
      <c r="BA44" s="4">
        <f t="shared" si="6"/>
        <v>4</v>
      </c>
      <c r="BB44" s="4">
        <f t="shared" si="7"/>
        <v>4</v>
      </c>
      <c r="BC44" s="4">
        <f t="shared" si="8"/>
        <v>4</v>
      </c>
      <c r="BD44" s="4">
        <f t="shared" si="9"/>
        <v>2</v>
      </c>
      <c r="BE44" s="4" t="str">
        <f t="shared" si="10"/>
        <v>0</v>
      </c>
      <c r="BF44" s="4" t="str">
        <f t="shared" si="11"/>
        <v>0</v>
      </c>
      <c r="BG44" s="4">
        <f t="shared" si="12"/>
        <v>4</v>
      </c>
      <c r="BH44" s="4">
        <f t="shared" si="13"/>
        <v>4</v>
      </c>
      <c r="BI44" s="4">
        <f t="shared" si="14"/>
        <v>4</v>
      </c>
      <c r="BJ44" s="4">
        <f t="shared" si="15"/>
        <v>2</v>
      </c>
      <c r="BK44" s="4">
        <f t="shared" si="16"/>
        <v>4</v>
      </c>
      <c r="BL44" s="4">
        <f t="shared" si="17"/>
        <v>2</v>
      </c>
      <c r="BM44" s="4" t="str">
        <f t="shared" si="18"/>
        <v>0</v>
      </c>
      <c r="BN44" s="4">
        <f t="shared" si="19"/>
        <v>4</v>
      </c>
      <c r="BO44" s="4">
        <f t="shared" si="20"/>
        <v>4</v>
      </c>
      <c r="BP44" s="4">
        <f t="shared" si="21"/>
        <v>4</v>
      </c>
      <c r="BQ44" s="4">
        <f t="shared" si="22"/>
        <v>6</v>
      </c>
      <c r="BR44" s="4">
        <f t="shared" si="23"/>
        <v>4</v>
      </c>
      <c r="BS44" s="4">
        <f t="shared" si="24"/>
        <v>4</v>
      </c>
      <c r="BT44" s="4">
        <f t="shared" si="25"/>
        <v>4</v>
      </c>
      <c r="BU44" s="4">
        <f t="shared" si="26"/>
        <v>4</v>
      </c>
      <c r="BV44" s="4" t="str">
        <f t="shared" si="27"/>
        <v>0</v>
      </c>
      <c r="BW44" s="4">
        <f t="shared" si="28"/>
        <v>6</v>
      </c>
      <c r="BX44" s="4">
        <f t="shared" si="29"/>
        <v>0</v>
      </c>
      <c r="BY44" s="4">
        <f t="shared" si="30"/>
        <v>0</v>
      </c>
      <c r="BZ44" s="37">
        <f t="shared" si="1"/>
        <v>90</v>
      </c>
      <c r="CA44" s="32" t="str">
        <f>VLOOKUP(J:J,'Agent wise'!A:C,3,0)</f>
        <v>Saran S</v>
      </c>
      <c r="CB44" s="32">
        <f t="shared" si="31"/>
        <v>45902</v>
      </c>
      <c r="CC44" t="str">
        <f t="shared" si="32"/>
        <v>Good</v>
      </c>
      <c r="CJ44">
        <f t="shared" si="33"/>
        <v>2</v>
      </c>
      <c r="CK44">
        <f t="shared" si="34"/>
        <v>9</v>
      </c>
      <c r="CL44">
        <f t="shared" si="35"/>
        <v>2025</v>
      </c>
    </row>
    <row r="45" spans="1:90" ht="15" customHeight="1" x14ac:dyDescent="0.35">
      <c r="A45" s="32">
        <v>45902.961092453705</v>
      </c>
      <c r="B45" t="s">
        <v>188</v>
      </c>
      <c r="C45" s="32">
        <v>0</v>
      </c>
      <c r="D45" t="s">
        <v>61</v>
      </c>
      <c r="E45" s="32">
        <v>45902</v>
      </c>
      <c r="F45" t="s">
        <v>140</v>
      </c>
      <c r="G45" s="32">
        <v>45902</v>
      </c>
      <c r="H45">
        <v>7025099092</v>
      </c>
      <c r="I45">
        <v>136</v>
      </c>
      <c r="J45" t="s">
        <v>204</v>
      </c>
      <c r="K45" t="s">
        <v>46</v>
      </c>
      <c r="L45" t="s">
        <v>47</v>
      </c>
      <c r="M45" t="s">
        <v>48</v>
      </c>
      <c r="N45" t="s">
        <v>48</v>
      </c>
      <c r="O45" t="s">
        <v>48</v>
      </c>
      <c r="P45" t="s">
        <v>48</v>
      </c>
      <c r="Q45" t="s">
        <v>48</v>
      </c>
      <c r="R45" t="s">
        <v>48</v>
      </c>
      <c r="S45" t="s">
        <v>48</v>
      </c>
      <c r="T45" t="s">
        <v>48</v>
      </c>
      <c r="U45" t="s">
        <v>49</v>
      </c>
      <c r="V45" t="s">
        <v>48</v>
      </c>
      <c r="W45" t="s">
        <v>48</v>
      </c>
      <c r="X45" t="s">
        <v>48</v>
      </c>
      <c r="Y45" t="s">
        <v>48</v>
      </c>
      <c r="Z45" t="s">
        <v>48</v>
      </c>
      <c r="AA45" t="s">
        <v>49</v>
      </c>
      <c r="AB45" t="s">
        <v>49</v>
      </c>
      <c r="AC45" t="s">
        <v>49</v>
      </c>
      <c r="AD45" t="s">
        <v>48</v>
      </c>
      <c r="AE45" t="s">
        <v>48</v>
      </c>
      <c r="AF45" t="s">
        <v>50</v>
      </c>
      <c r="AG45" t="s">
        <v>49</v>
      </c>
      <c r="AH45" t="s">
        <v>50</v>
      </c>
      <c r="AI45" t="s">
        <v>50</v>
      </c>
      <c r="AJ45" t="s">
        <v>48</v>
      </c>
      <c r="AK45" t="s">
        <v>48</v>
      </c>
      <c r="AL45" t="s">
        <v>49</v>
      </c>
      <c r="AM45" t="s">
        <v>48</v>
      </c>
      <c r="AN45" t="s">
        <v>48</v>
      </c>
      <c r="AO45" t="s">
        <v>48</v>
      </c>
      <c r="AP45" t="s">
        <v>205</v>
      </c>
      <c r="AQ45" s="1" t="s">
        <v>206</v>
      </c>
      <c r="AR45" t="s">
        <v>51</v>
      </c>
      <c r="AS45" t="s">
        <v>64</v>
      </c>
      <c r="AT45" t="s">
        <v>80</v>
      </c>
      <c r="AW45" s="4">
        <f t="shared" si="2"/>
        <v>6</v>
      </c>
      <c r="AX45" s="4">
        <f t="shared" si="3"/>
        <v>4</v>
      </c>
      <c r="AY45" s="4">
        <f t="shared" si="4"/>
        <v>4</v>
      </c>
      <c r="AZ45" s="4">
        <f t="shared" si="5"/>
        <v>2</v>
      </c>
      <c r="BA45" s="4">
        <f t="shared" si="6"/>
        <v>4</v>
      </c>
      <c r="BB45" s="4">
        <f t="shared" si="7"/>
        <v>4</v>
      </c>
      <c r="BC45" s="4">
        <f t="shared" si="8"/>
        <v>4</v>
      </c>
      <c r="BD45" s="4">
        <f t="shared" si="9"/>
        <v>2</v>
      </c>
      <c r="BE45" s="4" t="str">
        <f t="shared" si="10"/>
        <v>0</v>
      </c>
      <c r="BF45" s="4">
        <f t="shared" si="11"/>
        <v>2</v>
      </c>
      <c r="BG45" s="4">
        <f t="shared" si="12"/>
        <v>4</v>
      </c>
      <c r="BH45" s="4">
        <f t="shared" si="13"/>
        <v>4</v>
      </c>
      <c r="BI45" s="4">
        <f t="shared" si="14"/>
        <v>4</v>
      </c>
      <c r="BJ45" s="4">
        <f t="shared" si="15"/>
        <v>2</v>
      </c>
      <c r="BK45" s="4" t="str">
        <f t="shared" si="16"/>
        <v>0</v>
      </c>
      <c r="BL45" s="4" t="str">
        <f t="shared" si="17"/>
        <v>0</v>
      </c>
      <c r="BM45" s="4" t="str">
        <f t="shared" si="18"/>
        <v>0</v>
      </c>
      <c r="BN45" s="4">
        <f t="shared" si="19"/>
        <v>4</v>
      </c>
      <c r="BO45" s="4">
        <f t="shared" si="20"/>
        <v>4</v>
      </c>
      <c r="BP45" s="4">
        <f t="shared" si="21"/>
        <v>4</v>
      </c>
      <c r="BQ45" s="4" t="str">
        <f t="shared" si="22"/>
        <v>0</v>
      </c>
      <c r="BR45" s="4">
        <f t="shared" si="23"/>
        <v>4</v>
      </c>
      <c r="BS45" s="4">
        <f t="shared" si="24"/>
        <v>4</v>
      </c>
      <c r="BT45" s="4">
        <f t="shared" si="25"/>
        <v>4</v>
      </c>
      <c r="BU45" s="4">
        <f t="shared" si="26"/>
        <v>4</v>
      </c>
      <c r="BV45" s="4" t="str">
        <f t="shared" si="27"/>
        <v>0</v>
      </c>
      <c r="BW45" s="4">
        <f t="shared" si="28"/>
        <v>6</v>
      </c>
      <c r="BX45" s="4">
        <f t="shared" si="29"/>
        <v>0</v>
      </c>
      <c r="BY45" s="4">
        <f t="shared" si="30"/>
        <v>0</v>
      </c>
      <c r="BZ45" s="37">
        <f t="shared" si="1"/>
        <v>80</v>
      </c>
      <c r="CA45" s="32" t="str">
        <f>VLOOKUP(J:J,'Agent wise'!A:C,3,0)</f>
        <v>Saran S</v>
      </c>
      <c r="CB45" s="32">
        <f t="shared" si="31"/>
        <v>45902</v>
      </c>
      <c r="CC45" t="str">
        <f t="shared" si="32"/>
        <v>FC</v>
      </c>
      <c r="CJ45">
        <f t="shared" si="33"/>
        <v>2</v>
      </c>
      <c r="CK45">
        <f t="shared" si="34"/>
        <v>9</v>
      </c>
      <c r="CL45">
        <f t="shared" si="35"/>
        <v>2025</v>
      </c>
    </row>
    <row r="46" spans="1:90" ht="15" customHeight="1" x14ac:dyDescent="0.35">
      <c r="A46" s="32">
        <v>45902.962689039356</v>
      </c>
      <c r="B46" t="s">
        <v>188</v>
      </c>
      <c r="C46" s="32">
        <v>0</v>
      </c>
      <c r="D46" t="s">
        <v>61</v>
      </c>
      <c r="E46" s="32">
        <v>45902</v>
      </c>
      <c r="F46" t="s">
        <v>140</v>
      </c>
      <c r="G46" s="32">
        <v>45902</v>
      </c>
      <c r="H46">
        <v>8973640400</v>
      </c>
      <c r="I46">
        <v>125</v>
      </c>
      <c r="J46" t="s">
        <v>86</v>
      </c>
      <c r="K46" t="s">
        <v>52</v>
      </c>
      <c r="L46" t="s">
        <v>53</v>
      </c>
      <c r="M46" t="s">
        <v>48</v>
      </c>
      <c r="N46" t="s">
        <v>48</v>
      </c>
      <c r="O46" t="s">
        <v>48</v>
      </c>
      <c r="P46" t="s">
        <v>48</v>
      </c>
      <c r="Q46" t="s">
        <v>48</v>
      </c>
      <c r="R46" t="s">
        <v>48</v>
      </c>
      <c r="S46" t="s">
        <v>48</v>
      </c>
      <c r="T46" t="s">
        <v>48</v>
      </c>
      <c r="U46" t="s">
        <v>49</v>
      </c>
      <c r="V46" t="s">
        <v>48</v>
      </c>
      <c r="W46" t="s">
        <v>48</v>
      </c>
      <c r="X46" t="s">
        <v>48</v>
      </c>
      <c r="Y46" t="s">
        <v>48</v>
      </c>
      <c r="Z46" t="s">
        <v>48</v>
      </c>
      <c r="AA46" t="s">
        <v>48</v>
      </c>
      <c r="AB46" t="s">
        <v>49</v>
      </c>
      <c r="AC46" t="s">
        <v>48</v>
      </c>
      <c r="AD46" t="s">
        <v>48</v>
      </c>
      <c r="AE46" t="s">
        <v>48</v>
      </c>
      <c r="AF46" t="s">
        <v>48</v>
      </c>
      <c r="AG46" t="s">
        <v>48</v>
      </c>
      <c r="AH46" t="s">
        <v>50</v>
      </c>
      <c r="AI46" t="s">
        <v>50</v>
      </c>
      <c r="AJ46" t="s">
        <v>48</v>
      </c>
      <c r="AK46" t="s">
        <v>48</v>
      </c>
      <c r="AL46" t="s">
        <v>49</v>
      </c>
      <c r="AM46" t="s">
        <v>48</v>
      </c>
      <c r="AN46" t="s">
        <v>48</v>
      </c>
      <c r="AO46" t="s">
        <v>48</v>
      </c>
      <c r="AP46" t="s">
        <v>207</v>
      </c>
      <c r="AQ46" s="1" t="s">
        <v>208</v>
      </c>
      <c r="AR46" t="s">
        <v>51</v>
      </c>
      <c r="AS46" t="s">
        <v>103</v>
      </c>
      <c r="AT46" t="s">
        <v>104</v>
      </c>
      <c r="AW46" s="4">
        <f t="shared" si="2"/>
        <v>6</v>
      </c>
      <c r="AX46" s="4">
        <f t="shared" si="3"/>
        <v>4</v>
      </c>
      <c r="AY46" s="4">
        <f t="shared" si="4"/>
        <v>4</v>
      </c>
      <c r="AZ46" s="4">
        <f t="shared" si="5"/>
        <v>2</v>
      </c>
      <c r="BA46" s="4">
        <f t="shared" si="6"/>
        <v>4</v>
      </c>
      <c r="BB46" s="4">
        <f t="shared" si="7"/>
        <v>4</v>
      </c>
      <c r="BC46" s="4">
        <f t="shared" si="8"/>
        <v>4</v>
      </c>
      <c r="BD46" s="4">
        <f t="shared" si="9"/>
        <v>2</v>
      </c>
      <c r="BE46" s="4" t="str">
        <f t="shared" si="10"/>
        <v>0</v>
      </c>
      <c r="BF46" s="4">
        <f t="shared" si="11"/>
        <v>2</v>
      </c>
      <c r="BG46" s="4">
        <f t="shared" si="12"/>
        <v>4</v>
      </c>
      <c r="BH46" s="4">
        <f t="shared" si="13"/>
        <v>4</v>
      </c>
      <c r="BI46" s="4">
        <f t="shared" si="14"/>
        <v>4</v>
      </c>
      <c r="BJ46" s="4">
        <f t="shared" si="15"/>
        <v>2</v>
      </c>
      <c r="BK46" s="4">
        <f t="shared" si="16"/>
        <v>4</v>
      </c>
      <c r="BL46" s="4" t="str">
        <f t="shared" si="17"/>
        <v>0</v>
      </c>
      <c r="BM46" s="4">
        <f t="shared" si="18"/>
        <v>4</v>
      </c>
      <c r="BN46" s="4">
        <f t="shared" si="19"/>
        <v>4</v>
      </c>
      <c r="BO46" s="4">
        <f t="shared" si="20"/>
        <v>4</v>
      </c>
      <c r="BP46" s="4">
        <f t="shared" si="21"/>
        <v>4</v>
      </c>
      <c r="BQ46" s="4">
        <f t="shared" si="22"/>
        <v>6</v>
      </c>
      <c r="BR46" s="4">
        <f t="shared" si="23"/>
        <v>4</v>
      </c>
      <c r="BS46" s="4">
        <f t="shared" si="24"/>
        <v>4</v>
      </c>
      <c r="BT46" s="4">
        <f t="shared" si="25"/>
        <v>4</v>
      </c>
      <c r="BU46" s="4">
        <f t="shared" si="26"/>
        <v>4</v>
      </c>
      <c r="BV46" s="4" t="str">
        <f t="shared" si="27"/>
        <v>0</v>
      </c>
      <c r="BW46" s="4">
        <f t="shared" si="28"/>
        <v>6</v>
      </c>
      <c r="BX46" s="4">
        <f t="shared" si="29"/>
        <v>0</v>
      </c>
      <c r="BY46" s="4">
        <f t="shared" si="30"/>
        <v>0</v>
      </c>
      <c r="BZ46" s="37">
        <f t="shared" si="1"/>
        <v>94</v>
      </c>
      <c r="CA46" s="32" t="str">
        <f>VLOOKUP(J:J,'Agent wise'!A:C,3,0)</f>
        <v>Saran S</v>
      </c>
      <c r="CB46" s="32">
        <f t="shared" si="31"/>
        <v>45902</v>
      </c>
      <c r="CC46" t="str">
        <f t="shared" si="32"/>
        <v>Good</v>
      </c>
      <c r="CJ46">
        <f t="shared" si="33"/>
        <v>2</v>
      </c>
      <c r="CK46">
        <f t="shared" si="34"/>
        <v>9</v>
      </c>
      <c r="CL46">
        <f t="shared" si="35"/>
        <v>2025</v>
      </c>
    </row>
    <row r="47" spans="1:90" ht="15" customHeight="1" x14ac:dyDescent="0.35">
      <c r="A47" s="32">
        <v>45903.43836349537</v>
      </c>
      <c r="B47" t="s">
        <v>138</v>
      </c>
      <c r="C47" s="32">
        <v>0</v>
      </c>
      <c r="D47" t="s">
        <v>139</v>
      </c>
      <c r="E47" s="32">
        <v>45902</v>
      </c>
      <c r="F47" t="s">
        <v>140</v>
      </c>
      <c r="G47" s="32">
        <v>45901</v>
      </c>
      <c r="H47">
        <v>8903731131</v>
      </c>
      <c r="I47">
        <v>144</v>
      </c>
      <c r="J47" t="s">
        <v>112</v>
      </c>
      <c r="K47" t="s">
        <v>52</v>
      </c>
      <c r="L47" t="s">
        <v>53</v>
      </c>
      <c r="M47" t="s">
        <v>48</v>
      </c>
      <c r="N47" t="s">
        <v>48</v>
      </c>
      <c r="O47" t="s">
        <v>48</v>
      </c>
      <c r="P47" t="s">
        <v>48</v>
      </c>
      <c r="Q47" t="s">
        <v>48</v>
      </c>
      <c r="R47" t="s">
        <v>48</v>
      </c>
      <c r="S47" t="s">
        <v>48</v>
      </c>
      <c r="T47" t="s">
        <v>48</v>
      </c>
      <c r="U47" t="s">
        <v>48</v>
      </c>
      <c r="V47" t="s">
        <v>48</v>
      </c>
      <c r="W47" t="s">
        <v>48</v>
      </c>
      <c r="X47" t="s">
        <v>48</v>
      </c>
      <c r="Y47" t="s">
        <v>48</v>
      </c>
      <c r="Z47" t="s">
        <v>48</v>
      </c>
      <c r="AA47" t="s">
        <v>49</v>
      </c>
      <c r="AB47" t="s">
        <v>48</v>
      </c>
      <c r="AC47" t="s">
        <v>48</v>
      </c>
      <c r="AD47" t="s">
        <v>48</v>
      </c>
      <c r="AE47" t="s">
        <v>48</v>
      </c>
      <c r="AF47" t="s">
        <v>48</v>
      </c>
      <c r="AG47" t="s">
        <v>48</v>
      </c>
      <c r="AH47" t="s">
        <v>48</v>
      </c>
      <c r="AI47" t="s">
        <v>48</v>
      </c>
      <c r="AJ47" t="s">
        <v>48</v>
      </c>
      <c r="AK47" t="s">
        <v>48</v>
      </c>
      <c r="AL47" t="s">
        <v>48</v>
      </c>
      <c r="AM47" t="s">
        <v>48</v>
      </c>
      <c r="AN47" t="s">
        <v>48</v>
      </c>
      <c r="AO47" t="s">
        <v>48</v>
      </c>
      <c r="AP47" t="s">
        <v>366</v>
      </c>
      <c r="AQ47" s="1" t="s">
        <v>1396</v>
      </c>
      <c r="AR47" t="s">
        <v>51</v>
      </c>
      <c r="AS47" t="s">
        <v>156</v>
      </c>
      <c r="AT47" t="s">
        <v>156</v>
      </c>
      <c r="AW47" s="4">
        <f t="shared" si="2"/>
        <v>6</v>
      </c>
      <c r="AX47" s="4">
        <f t="shared" si="3"/>
        <v>4</v>
      </c>
      <c r="AY47" s="4">
        <f t="shared" si="4"/>
        <v>4</v>
      </c>
      <c r="AZ47" s="4">
        <f t="shared" si="5"/>
        <v>2</v>
      </c>
      <c r="BA47" s="4">
        <f t="shared" si="6"/>
        <v>4</v>
      </c>
      <c r="BB47" s="4">
        <f t="shared" si="7"/>
        <v>4</v>
      </c>
      <c r="BC47" s="4">
        <f t="shared" si="8"/>
        <v>4</v>
      </c>
      <c r="BD47" s="4">
        <f t="shared" si="9"/>
        <v>2</v>
      </c>
      <c r="BE47" s="4">
        <f t="shared" si="10"/>
        <v>4</v>
      </c>
      <c r="BF47" s="4">
        <f t="shared" si="11"/>
        <v>2</v>
      </c>
      <c r="BG47" s="4">
        <f t="shared" si="12"/>
        <v>4</v>
      </c>
      <c r="BH47" s="4">
        <f t="shared" si="13"/>
        <v>4</v>
      </c>
      <c r="BI47" s="4">
        <f t="shared" si="14"/>
        <v>4</v>
      </c>
      <c r="BJ47" s="4">
        <f t="shared" si="15"/>
        <v>2</v>
      </c>
      <c r="BK47" s="4" t="str">
        <f t="shared" si="16"/>
        <v>0</v>
      </c>
      <c r="BL47" s="4">
        <f t="shared" si="17"/>
        <v>2</v>
      </c>
      <c r="BM47" s="4">
        <f t="shared" si="18"/>
        <v>4</v>
      </c>
      <c r="BN47" s="4">
        <f t="shared" si="19"/>
        <v>4</v>
      </c>
      <c r="BO47" s="4">
        <f t="shared" si="20"/>
        <v>4</v>
      </c>
      <c r="BP47" s="4">
        <f t="shared" si="21"/>
        <v>4</v>
      </c>
      <c r="BQ47" s="4">
        <f t="shared" si="22"/>
        <v>6</v>
      </c>
      <c r="BR47" s="4">
        <f t="shared" si="23"/>
        <v>4</v>
      </c>
      <c r="BS47" s="4">
        <f t="shared" si="24"/>
        <v>4</v>
      </c>
      <c r="BT47" s="4">
        <f t="shared" si="25"/>
        <v>4</v>
      </c>
      <c r="BU47" s="4">
        <f t="shared" si="26"/>
        <v>4</v>
      </c>
      <c r="BV47" s="4">
        <f t="shared" si="27"/>
        <v>0</v>
      </c>
      <c r="BW47" s="4">
        <f t="shared" si="28"/>
        <v>6</v>
      </c>
      <c r="BX47" s="4">
        <f t="shared" si="29"/>
        <v>0</v>
      </c>
      <c r="BY47" s="4">
        <f t="shared" si="30"/>
        <v>0</v>
      </c>
      <c r="BZ47" s="37">
        <f t="shared" si="1"/>
        <v>96</v>
      </c>
      <c r="CA47" s="32" t="str">
        <f>VLOOKUP(J:J,'Agent wise'!A:C,3,0)</f>
        <v xml:space="preserve">Shiny </v>
      </c>
      <c r="CB47" s="32">
        <f t="shared" si="31"/>
        <v>45902</v>
      </c>
      <c r="CC47" t="str">
        <f t="shared" si="32"/>
        <v>Excellent</v>
      </c>
      <c r="CJ47">
        <f t="shared" si="33"/>
        <v>2</v>
      </c>
      <c r="CK47">
        <f t="shared" si="34"/>
        <v>9</v>
      </c>
      <c r="CL47">
        <f t="shared" si="35"/>
        <v>2025</v>
      </c>
    </row>
    <row r="48" spans="1:90" ht="15" customHeight="1" x14ac:dyDescent="0.35">
      <c r="A48" s="32">
        <v>45903.442692187498</v>
      </c>
      <c r="B48" t="s">
        <v>138</v>
      </c>
      <c r="C48" s="32">
        <v>0</v>
      </c>
      <c r="D48" t="s">
        <v>139</v>
      </c>
      <c r="E48" s="32">
        <v>45902</v>
      </c>
      <c r="F48" t="s">
        <v>140</v>
      </c>
      <c r="G48" s="32">
        <v>45901</v>
      </c>
      <c r="H48">
        <v>9698613088</v>
      </c>
      <c r="I48">
        <v>133</v>
      </c>
      <c r="J48" t="s">
        <v>96</v>
      </c>
      <c r="K48" t="s">
        <v>52</v>
      </c>
      <c r="L48" t="s">
        <v>53</v>
      </c>
      <c r="M48" t="s">
        <v>48</v>
      </c>
      <c r="N48" t="s">
        <v>48</v>
      </c>
      <c r="O48" t="s">
        <v>48</v>
      </c>
      <c r="P48" t="s">
        <v>48</v>
      </c>
      <c r="Q48" t="s">
        <v>48</v>
      </c>
      <c r="R48" t="s">
        <v>48</v>
      </c>
      <c r="S48" t="s">
        <v>48</v>
      </c>
      <c r="T48" t="s">
        <v>48</v>
      </c>
      <c r="U48" t="s">
        <v>48</v>
      </c>
      <c r="V48" t="s">
        <v>48</v>
      </c>
      <c r="W48" t="s">
        <v>48</v>
      </c>
      <c r="X48" t="s">
        <v>48</v>
      </c>
      <c r="Y48" t="s">
        <v>48</v>
      </c>
      <c r="Z48" t="s">
        <v>48</v>
      </c>
      <c r="AA48" t="s">
        <v>48</v>
      </c>
      <c r="AB48" t="s">
        <v>48</v>
      </c>
      <c r="AC48" t="s">
        <v>48</v>
      </c>
      <c r="AD48" t="s">
        <v>48</v>
      </c>
      <c r="AE48" t="s">
        <v>48</v>
      </c>
      <c r="AF48" t="s">
        <v>48</v>
      </c>
      <c r="AG48" t="s">
        <v>48</v>
      </c>
      <c r="AH48" t="s">
        <v>48</v>
      </c>
      <c r="AI48" t="s">
        <v>50</v>
      </c>
      <c r="AJ48" t="s">
        <v>48</v>
      </c>
      <c r="AK48" t="s">
        <v>48</v>
      </c>
      <c r="AL48" t="s">
        <v>48</v>
      </c>
      <c r="AM48" t="s">
        <v>48</v>
      </c>
      <c r="AN48" t="s">
        <v>48</v>
      </c>
      <c r="AO48" t="s">
        <v>48</v>
      </c>
      <c r="AP48" t="s">
        <v>119</v>
      </c>
      <c r="AQ48" s="1" t="s">
        <v>1397</v>
      </c>
      <c r="AR48" t="s">
        <v>51</v>
      </c>
      <c r="AS48" t="s">
        <v>156</v>
      </c>
      <c r="AT48" t="s">
        <v>156</v>
      </c>
      <c r="AW48" s="4">
        <f t="shared" si="2"/>
        <v>6</v>
      </c>
      <c r="AX48" s="4">
        <f t="shared" si="3"/>
        <v>4</v>
      </c>
      <c r="AY48" s="4">
        <f t="shared" si="4"/>
        <v>4</v>
      </c>
      <c r="AZ48" s="4">
        <f t="shared" si="5"/>
        <v>2</v>
      </c>
      <c r="BA48" s="4">
        <f t="shared" si="6"/>
        <v>4</v>
      </c>
      <c r="BB48" s="4">
        <f t="shared" si="7"/>
        <v>4</v>
      </c>
      <c r="BC48" s="4">
        <f t="shared" si="8"/>
        <v>4</v>
      </c>
      <c r="BD48" s="4">
        <f t="shared" si="9"/>
        <v>2</v>
      </c>
      <c r="BE48" s="4">
        <f t="shared" si="10"/>
        <v>4</v>
      </c>
      <c r="BF48" s="4">
        <f t="shared" si="11"/>
        <v>2</v>
      </c>
      <c r="BG48" s="4">
        <f t="shared" si="12"/>
        <v>4</v>
      </c>
      <c r="BH48" s="4">
        <f t="shared" si="13"/>
        <v>4</v>
      </c>
      <c r="BI48" s="4">
        <f t="shared" si="14"/>
        <v>4</v>
      </c>
      <c r="BJ48" s="4">
        <f t="shared" si="15"/>
        <v>2</v>
      </c>
      <c r="BK48" s="4">
        <f t="shared" si="16"/>
        <v>4</v>
      </c>
      <c r="BL48" s="4">
        <f t="shared" si="17"/>
        <v>2</v>
      </c>
      <c r="BM48" s="4">
        <f t="shared" si="18"/>
        <v>4</v>
      </c>
      <c r="BN48" s="4">
        <f t="shared" si="19"/>
        <v>4</v>
      </c>
      <c r="BO48" s="4">
        <f t="shared" si="20"/>
        <v>4</v>
      </c>
      <c r="BP48" s="4">
        <f t="shared" si="21"/>
        <v>4</v>
      </c>
      <c r="BQ48" s="4">
        <f t="shared" si="22"/>
        <v>6</v>
      </c>
      <c r="BR48" s="4">
        <f t="shared" si="23"/>
        <v>4</v>
      </c>
      <c r="BS48" s="4">
        <f t="shared" si="24"/>
        <v>4</v>
      </c>
      <c r="BT48" s="4">
        <f t="shared" si="25"/>
        <v>4</v>
      </c>
      <c r="BU48" s="4">
        <f t="shared" si="26"/>
        <v>4</v>
      </c>
      <c r="BV48" s="4">
        <f t="shared" si="27"/>
        <v>0</v>
      </c>
      <c r="BW48" s="4">
        <f t="shared" si="28"/>
        <v>6</v>
      </c>
      <c r="BX48" s="4">
        <f t="shared" si="29"/>
        <v>0</v>
      </c>
      <c r="BY48" s="4">
        <f t="shared" si="30"/>
        <v>0</v>
      </c>
      <c r="BZ48" s="37">
        <f t="shared" si="1"/>
        <v>100</v>
      </c>
      <c r="CA48" s="32" t="str">
        <f>VLOOKUP(J:J,'Agent wise'!A:C,3,0)</f>
        <v xml:space="preserve">Shiny </v>
      </c>
      <c r="CB48" s="32">
        <f t="shared" si="31"/>
        <v>45902</v>
      </c>
      <c r="CC48" t="str">
        <f t="shared" si="32"/>
        <v>Excellent</v>
      </c>
      <c r="CJ48">
        <f t="shared" si="33"/>
        <v>2</v>
      </c>
      <c r="CK48">
        <f t="shared" si="34"/>
        <v>9</v>
      </c>
      <c r="CL48">
        <f t="shared" si="35"/>
        <v>2025</v>
      </c>
    </row>
    <row r="49" spans="1:90" ht="15" customHeight="1" x14ac:dyDescent="0.35">
      <c r="A49" s="32">
        <v>45903.466130046298</v>
      </c>
      <c r="B49" t="s">
        <v>138</v>
      </c>
      <c r="C49" s="32">
        <v>0</v>
      </c>
      <c r="D49" t="s">
        <v>139</v>
      </c>
      <c r="E49" s="32">
        <v>45902</v>
      </c>
      <c r="F49" t="s">
        <v>140</v>
      </c>
      <c r="G49" s="32">
        <v>45901</v>
      </c>
      <c r="H49">
        <v>9385597669</v>
      </c>
      <c r="I49">
        <v>130</v>
      </c>
      <c r="J49" t="s">
        <v>96</v>
      </c>
      <c r="K49" t="s">
        <v>52</v>
      </c>
      <c r="L49" t="s">
        <v>53</v>
      </c>
      <c r="M49" t="s">
        <v>48</v>
      </c>
      <c r="N49" t="s">
        <v>48</v>
      </c>
      <c r="O49" t="s">
        <v>48</v>
      </c>
      <c r="P49" t="s">
        <v>48</v>
      </c>
      <c r="Q49" t="s">
        <v>48</v>
      </c>
      <c r="R49" t="s">
        <v>48</v>
      </c>
      <c r="S49" t="s">
        <v>48</v>
      </c>
      <c r="T49" t="s">
        <v>48</v>
      </c>
      <c r="U49" t="s">
        <v>48</v>
      </c>
      <c r="V49" t="s">
        <v>48</v>
      </c>
      <c r="W49" t="s">
        <v>48</v>
      </c>
      <c r="X49" t="s">
        <v>48</v>
      </c>
      <c r="Y49" t="s">
        <v>48</v>
      </c>
      <c r="Z49" t="s">
        <v>48</v>
      </c>
      <c r="AA49" t="s">
        <v>49</v>
      </c>
      <c r="AB49" t="s">
        <v>49</v>
      </c>
      <c r="AC49" t="s">
        <v>48</v>
      </c>
      <c r="AD49" t="s">
        <v>48</v>
      </c>
      <c r="AE49" t="s">
        <v>48</v>
      </c>
      <c r="AF49" t="s">
        <v>48</v>
      </c>
      <c r="AG49" t="s">
        <v>48</v>
      </c>
      <c r="AH49" t="s">
        <v>48</v>
      </c>
      <c r="AI49" t="s">
        <v>48</v>
      </c>
      <c r="AJ49" t="s">
        <v>48</v>
      </c>
      <c r="AK49" t="s">
        <v>48</v>
      </c>
      <c r="AL49" t="s">
        <v>48</v>
      </c>
      <c r="AM49" t="s">
        <v>48</v>
      </c>
      <c r="AN49" t="s">
        <v>48</v>
      </c>
      <c r="AO49" t="s">
        <v>48</v>
      </c>
      <c r="AP49" t="s">
        <v>367</v>
      </c>
      <c r="AQ49" s="1" t="s">
        <v>1398</v>
      </c>
      <c r="AR49" t="s">
        <v>51</v>
      </c>
      <c r="AS49" t="s">
        <v>156</v>
      </c>
      <c r="AT49" t="s">
        <v>156</v>
      </c>
      <c r="AW49" s="4">
        <f t="shared" si="2"/>
        <v>6</v>
      </c>
      <c r="AX49" s="4">
        <f t="shared" si="3"/>
        <v>4</v>
      </c>
      <c r="AY49" s="4">
        <f t="shared" si="4"/>
        <v>4</v>
      </c>
      <c r="AZ49" s="4">
        <f t="shared" si="5"/>
        <v>2</v>
      </c>
      <c r="BA49" s="4">
        <f t="shared" si="6"/>
        <v>4</v>
      </c>
      <c r="BB49" s="4">
        <f t="shared" si="7"/>
        <v>4</v>
      </c>
      <c r="BC49" s="4">
        <f t="shared" si="8"/>
        <v>4</v>
      </c>
      <c r="BD49" s="4">
        <f t="shared" si="9"/>
        <v>2</v>
      </c>
      <c r="BE49" s="4">
        <f t="shared" si="10"/>
        <v>4</v>
      </c>
      <c r="BF49" s="4">
        <f t="shared" si="11"/>
        <v>2</v>
      </c>
      <c r="BG49" s="4">
        <f t="shared" si="12"/>
        <v>4</v>
      </c>
      <c r="BH49" s="4">
        <f t="shared" si="13"/>
        <v>4</v>
      </c>
      <c r="BI49" s="4">
        <f t="shared" si="14"/>
        <v>4</v>
      </c>
      <c r="BJ49" s="4">
        <f t="shared" si="15"/>
        <v>2</v>
      </c>
      <c r="BK49" s="4" t="str">
        <f t="shared" si="16"/>
        <v>0</v>
      </c>
      <c r="BL49" s="4" t="str">
        <f t="shared" si="17"/>
        <v>0</v>
      </c>
      <c r="BM49" s="4">
        <f t="shared" si="18"/>
        <v>4</v>
      </c>
      <c r="BN49" s="4">
        <f t="shared" si="19"/>
        <v>4</v>
      </c>
      <c r="BO49" s="4">
        <f t="shared" si="20"/>
        <v>4</v>
      </c>
      <c r="BP49" s="4">
        <f t="shared" si="21"/>
        <v>4</v>
      </c>
      <c r="BQ49" s="4">
        <f t="shared" si="22"/>
        <v>6</v>
      </c>
      <c r="BR49" s="4">
        <f t="shared" si="23"/>
        <v>4</v>
      </c>
      <c r="BS49" s="4">
        <f t="shared" si="24"/>
        <v>4</v>
      </c>
      <c r="BT49" s="4">
        <f t="shared" si="25"/>
        <v>4</v>
      </c>
      <c r="BU49" s="4">
        <f t="shared" si="26"/>
        <v>4</v>
      </c>
      <c r="BV49" s="4">
        <f t="shared" si="27"/>
        <v>0</v>
      </c>
      <c r="BW49" s="4">
        <f t="shared" si="28"/>
        <v>6</v>
      </c>
      <c r="BX49" s="4">
        <f t="shared" si="29"/>
        <v>0</v>
      </c>
      <c r="BY49" s="4">
        <f t="shared" si="30"/>
        <v>0</v>
      </c>
      <c r="BZ49" s="37">
        <f t="shared" si="1"/>
        <v>94</v>
      </c>
      <c r="CA49" s="32" t="str">
        <f>VLOOKUP(J:J,'Agent wise'!A:C,3,0)</f>
        <v xml:space="preserve">Shiny </v>
      </c>
      <c r="CB49" s="32">
        <f t="shared" si="31"/>
        <v>45902</v>
      </c>
      <c r="CC49" t="str">
        <f t="shared" si="32"/>
        <v>Good</v>
      </c>
      <c r="CJ49">
        <f t="shared" si="33"/>
        <v>2</v>
      </c>
      <c r="CK49">
        <f t="shared" si="34"/>
        <v>9</v>
      </c>
      <c r="CL49">
        <f t="shared" si="35"/>
        <v>2025</v>
      </c>
    </row>
    <row r="50" spans="1:90" ht="15" customHeight="1" x14ac:dyDescent="0.35">
      <c r="A50" s="32">
        <v>45903.60794144676</v>
      </c>
      <c r="B50" t="s">
        <v>368</v>
      </c>
      <c r="C50" s="32">
        <v>0</v>
      </c>
      <c r="D50" t="s">
        <v>73</v>
      </c>
      <c r="E50" s="32">
        <v>45903</v>
      </c>
      <c r="F50" t="s">
        <v>140</v>
      </c>
      <c r="G50" s="32">
        <v>45902</v>
      </c>
      <c r="H50">
        <v>8883922005</v>
      </c>
      <c r="I50">
        <v>282</v>
      </c>
      <c r="J50" t="s">
        <v>275</v>
      </c>
      <c r="K50" t="s">
        <v>52</v>
      </c>
      <c r="L50" t="s">
        <v>53</v>
      </c>
      <c r="M50" t="s">
        <v>48</v>
      </c>
      <c r="N50" t="s">
        <v>48</v>
      </c>
      <c r="O50" t="s">
        <v>48</v>
      </c>
      <c r="P50" t="s">
        <v>48</v>
      </c>
      <c r="Q50" t="s">
        <v>48</v>
      </c>
      <c r="R50" t="s">
        <v>48</v>
      </c>
      <c r="S50" t="s">
        <v>48</v>
      </c>
      <c r="T50" t="s">
        <v>48</v>
      </c>
      <c r="U50" t="s">
        <v>49</v>
      </c>
      <c r="V50" t="s">
        <v>48</v>
      </c>
      <c r="W50" t="s">
        <v>48</v>
      </c>
      <c r="X50" t="s">
        <v>48</v>
      </c>
      <c r="Y50" t="s">
        <v>48</v>
      </c>
      <c r="Z50" t="s">
        <v>48</v>
      </c>
      <c r="AA50" t="s">
        <v>48</v>
      </c>
      <c r="AB50" t="s">
        <v>49</v>
      </c>
      <c r="AC50" t="s">
        <v>49</v>
      </c>
      <c r="AD50" t="s">
        <v>48</v>
      </c>
      <c r="AE50" t="s">
        <v>48</v>
      </c>
      <c r="AF50" t="s">
        <v>48</v>
      </c>
      <c r="AG50" t="s">
        <v>48</v>
      </c>
      <c r="AH50" t="s">
        <v>50</v>
      </c>
      <c r="AI50" t="s">
        <v>49</v>
      </c>
      <c r="AJ50" t="s">
        <v>48</v>
      </c>
      <c r="AK50" t="s">
        <v>50</v>
      </c>
      <c r="AL50" t="s">
        <v>49</v>
      </c>
      <c r="AM50" t="s">
        <v>48</v>
      </c>
      <c r="AN50" t="s">
        <v>48</v>
      </c>
      <c r="AO50" t="s">
        <v>48</v>
      </c>
      <c r="AP50" t="s">
        <v>369</v>
      </c>
      <c r="AQ50" s="1" t="s">
        <v>370</v>
      </c>
      <c r="AR50" t="s">
        <v>51</v>
      </c>
      <c r="AS50" t="s">
        <v>149</v>
      </c>
      <c r="AT50" t="s">
        <v>149</v>
      </c>
      <c r="AW50" s="4">
        <f t="shared" si="2"/>
        <v>6</v>
      </c>
      <c r="AX50" s="4">
        <f t="shared" si="3"/>
        <v>4</v>
      </c>
      <c r="AY50" s="4">
        <f t="shared" si="4"/>
        <v>4</v>
      </c>
      <c r="AZ50" s="4">
        <f t="shared" si="5"/>
        <v>2</v>
      </c>
      <c r="BA50" s="4">
        <f t="shared" si="6"/>
        <v>4</v>
      </c>
      <c r="BB50" s="4">
        <f t="shared" si="7"/>
        <v>4</v>
      </c>
      <c r="BC50" s="4">
        <f t="shared" si="8"/>
        <v>4</v>
      </c>
      <c r="BD50" s="4">
        <f t="shared" si="9"/>
        <v>2</v>
      </c>
      <c r="BE50" s="4" t="str">
        <f t="shared" si="10"/>
        <v>0</v>
      </c>
      <c r="BF50" s="4">
        <f t="shared" si="11"/>
        <v>2</v>
      </c>
      <c r="BG50" s="4">
        <f t="shared" si="12"/>
        <v>4</v>
      </c>
      <c r="BH50" s="4">
        <f t="shared" si="13"/>
        <v>4</v>
      </c>
      <c r="BI50" s="4">
        <f t="shared" si="14"/>
        <v>4</v>
      </c>
      <c r="BJ50" s="4">
        <f t="shared" si="15"/>
        <v>2</v>
      </c>
      <c r="BK50" s="4">
        <f t="shared" si="16"/>
        <v>4</v>
      </c>
      <c r="BL50" s="4" t="str">
        <f t="shared" si="17"/>
        <v>0</v>
      </c>
      <c r="BM50" s="4" t="str">
        <f t="shared" si="18"/>
        <v>0</v>
      </c>
      <c r="BN50" s="4">
        <f t="shared" si="19"/>
        <v>4</v>
      </c>
      <c r="BO50" s="4">
        <f t="shared" si="20"/>
        <v>4</v>
      </c>
      <c r="BP50" s="4">
        <f t="shared" si="21"/>
        <v>4</v>
      </c>
      <c r="BQ50" s="4">
        <f t="shared" si="22"/>
        <v>6</v>
      </c>
      <c r="BR50" s="4">
        <f t="shared" si="23"/>
        <v>4</v>
      </c>
      <c r="BS50" s="4" t="str">
        <f t="shared" si="24"/>
        <v>0</v>
      </c>
      <c r="BT50" s="4">
        <f t="shared" si="25"/>
        <v>4</v>
      </c>
      <c r="BU50" s="4">
        <f t="shared" si="26"/>
        <v>4</v>
      </c>
      <c r="BV50" s="4" t="str">
        <f t="shared" si="27"/>
        <v>0</v>
      </c>
      <c r="BW50" s="4">
        <f t="shared" si="28"/>
        <v>6</v>
      </c>
      <c r="BX50" s="4">
        <f t="shared" si="29"/>
        <v>0</v>
      </c>
      <c r="BY50" s="4">
        <f t="shared" si="30"/>
        <v>0</v>
      </c>
      <c r="BZ50" s="37">
        <f t="shared" si="1"/>
        <v>86</v>
      </c>
      <c r="CA50" s="32" t="str">
        <f>VLOOKUP(J:J,'Agent wise'!A:C,3,0)</f>
        <v>Adharsh</v>
      </c>
      <c r="CB50" s="32">
        <f t="shared" si="31"/>
        <v>45903</v>
      </c>
      <c r="CC50" t="str">
        <f t="shared" si="32"/>
        <v>Average</v>
      </c>
      <c r="CJ50">
        <f t="shared" si="33"/>
        <v>3</v>
      </c>
      <c r="CK50">
        <f t="shared" si="34"/>
        <v>9</v>
      </c>
      <c r="CL50">
        <f t="shared" si="35"/>
        <v>2025</v>
      </c>
    </row>
    <row r="51" spans="1:90" ht="15" customHeight="1" x14ac:dyDescent="0.35">
      <c r="A51" s="32">
        <v>45903.611839699079</v>
      </c>
      <c r="B51" t="s">
        <v>368</v>
      </c>
      <c r="C51" s="32">
        <v>0</v>
      </c>
      <c r="D51" t="s">
        <v>73</v>
      </c>
      <c r="E51" s="32">
        <v>45903</v>
      </c>
      <c r="F51" t="s">
        <v>140</v>
      </c>
      <c r="G51" s="32">
        <v>45902</v>
      </c>
      <c r="H51">
        <v>8903411034</v>
      </c>
      <c r="I51">
        <v>173</v>
      </c>
      <c r="J51" t="s">
        <v>102</v>
      </c>
      <c r="K51" t="s">
        <v>52</v>
      </c>
      <c r="L51" t="s">
        <v>53</v>
      </c>
      <c r="M51" t="s">
        <v>48</v>
      </c>
      <c r="N51" t="s">
        <v>48</v>
      </c>
      <c r="O51" t="s">
        <v>48</v>
      </c>
      <c r="P51" t="s">
        <v>48</v>
      </c>
      <c r="Q51" t="s">
        <v>48</v>
      </c>
      <c r="R51" t="s">
        <v>48</v>
      </c>
      <c r="S51" t="s">
        <v>48</v>
      </c>
      <c r="T51" t="s">
        <v>48</v>
      </c>
      <c r="U51" t="s">
        <v>48</v>
      </c>
      <c r="V51" t="s">
        <v>48</v>
      </c>
      <c r="W51" t="s">
        <v>48</v>
      </c>
      <c r="X51" t="s">
        <v>48</v>
      </c>
      <c r="Y51" t="s">
        <v>48</v>
      </c>
      <c r="Z51" t="s">
        <v>48</v>
      </c>
      <c r="AA51" t="s">
        <v>48</v>
      </c>
      <c r="AB51" t="s">
        <v>49</v>
      </c>
      <c r="AC51" t="s">
        <v>50</v>
      </c>
      <c r="AD51" t="s">
        <v>49</v>
      </c>
      <c r="AE51" t="s">
        <v>48</v>
      </c>
      <c r="AF51" t="s">
        <v>48</v>
      </c>
      <c r="AG51" t="s">
        <v>48</v>
      </c>
      <c r="AH51" t="s">
        <v>50</v>
      </c>
      <c r="AI51" t="s">
        <v>49</v>
      </c>
      <c r="AJ51" t="s">
        <v>48</v>
      </c>
      <c r="AK51" t="s">
        <v>50</v>
      </c>
      <c r="AL51" t="s">
        <v>49</v>
      </c>
      <c r="AM51" t="s">
        <v>48</v>
      </c>
      <c r="AN51" t="s">
        <v>48</v>
      </c>
      <c r="AO51" t="s">
        <v>48</v>
      </c>
      <c r="AP51" t="s">
        <v>371</v>
      </c>
      <c r="AQ51" s="1" t="s">
        <v>372</v>
      </c>
      <c r="AR51" t="s">
        <v>51</v>
      </c>
      <c r="AS51" t="s">
        <v>160</v>
      </c>
      <c r="AT51" t="s">
        <v>160</v>
      </c>
      <c r="AW51" s="4">
        <f t="shared" si="2"/>
        <v>6</v>
      </c>
      <c r="AX51" s="4">
        <f t="shared" si="3"/>
        <v>4</v>
      </c>
      <c r="AY51" s="4">
        <f t="shared" si="4"/>
        <v>4</v>
      </c>
      <c r="AZ51" s="4">
        <f t="shared" si="5"/>
        <v>2</v>
      </c>
      <c r="BA51" s="4">
        <f t="shared" si="6"/>
        <v>4</v>
      </c>
      <c r="BB51" s="4">
        <f t="shared" si="7"/>
        <v>4</v>
      </c>
      <c r="BC51" s="4">
        <f t="shared" si="8"/>
        <v>4</v>
      </c>
      <c r="BD51" s="4">
        <f t="shared" si="9"/>
        <v>2</v>
      </c>
      <c r="BE51" s="4">
        <f t="shared" si="10"/>
        <v>4</v>
      </c>
      <c r="BF51" s="4">
        <f t="shared" si="11"/>
        <v>2</v>
      </c>
      <c r="BG51" s="4">
        <f t="shared" si="12"/>
        <v>4</v>
      </c>
      <c r="BH51" s="4">
        <f t="shared" si="13"/>
        <v>4</v>
      </c>
      <c r="BI51" s="4">
        <f t="shared" si="14"/>
        <v>4</v>
      </c>
      <c r="BJ51" s="4">
        <f t="shared" si="15"/>
        <v>2</v>
      </c>
      <c r="BK51" s="4">
        <f t="shared" si="16"/>
        <v>4</v>
      </c>
      <c r="BL51" s="4" t="str">
        <f t="shared" si="17"/>
        <v>0</v>
      </c>
      <c r="BM51" s="4">
        <f t="shared" si="18"/>
        <v>4</v>
      </c>
      <c r="BN51" s="4" t="str">
        <f t="shared" si="19"/>
        <v>0</v>
      </c>
      <c r="BO51" s="4">
        <f t="shared" si="20"/>
        <v>4</v>
      </c>
      <c r="BP51" s="4">
        <f t="shared" si="21"/>
        <v>4</v>
      </c>
      <c r="BQ51" s="4">
        <f t="shared" si="22"/>
        <v>6</v>
      </c>
      <c r="BR51" s="4">
        <f t="shared" si="23"/>
        <v>4</v>
      </c>
      <c r="BS51" s="4" t="str">
        <f t="shared" si="24"/>
        <v>0</v>
      </c>
      <c r="BT51" s="4">
        <f t="shared" si="25"/>
        <v>4</v>
      </c>
      <c r="BU51" s="4">
        <f t="shared" si="26"/>
        <v>4</v>
      </c>
      <c r="BV51" s="4" t="str">
        <f t="shared" si="27"/>
        <v>0</v>
      </c>
      <c r="BW51" s="4">
        <f t="shared" si="28"/>
        <v>6</v>
      </c>
      <c r="BX51" s="4">
        <f t="shared" si="29"/>
        <v>0</v>
      </c>
      <c r="BY51" s="4">
        <f t="shared" si="30"/>
        <v>0</v>
      </c>
      <c r="BZ51" s="37">
        <f t="shared" si="1"/>
        <v>90</v>
      </c>
      <c r="CA51" s="32" t="str">
        <f>VLOOKUP(J:J,'Agent wise'!A:C,3,0)</f>
        <v>Adharsh</v>
      </c>
      <c r="CB51" s="32">
        <f t="shared" si="31"/>
        <v>45903</v>
      </c>
      <c r="CC51" t="str">
        <f t="shared" si="32"/>
        <v>Good</v>
      </c>
      <c r="CJ51">
        <f t="shared" si="33"/>
        <v>3</v>
      </c>
      <c r="CK51">
        <f t="shared" si="34"/>
        <v>9</v>
      </c>
      <c r="CL51">
        <f t="shared" si="35"/>
        <v>2025</v>
      </c>
    </row>
    <row r="52" spans="1:90" ht="15" customHeight="1" x14ac:dyDescent="0.35">
      <c r="A52" s="32">
        <v>45903.613034398149</v>
      </c>
      <c r="B52" t="s">
        <v>138</v>
      </c>
      <c r="C52" s="32">
        <v>0</v>
      </c>
      <c r="D52" t="s">
        <v>139</v>
      </c>
      <c r="E52" s="32">
        <v>45903</v>
      </c>
      <c r="F52" t="s">
        <v>140</v>
      </c>
      <c r="G52" s="32">
        <v>45902</v>
      </c>
      <c r="H52">
        <v>9385745116</v>
      </c>
      <c r="I52">
        <v>148</v>
      </c>
      <c r="J52" t="s">
        <v>108</v>
      </c>
      <c r="K52" t="s">
        <v>52</v>
      </c>
      <c r="L52" t="s">
        <v>53</v>
      </c>
      <c r="M52" t="s">
        <v>48</v>
      </c>
      <c r="N52" t="s">
        <v>48</v>
      </c>
      <c r="O52" t="s">
        <v>48</v>
      </c>
      <c r="P52" t="s">
        <v>48</v>
      </c>
      <c r="Q52" t="s">
        <v>48</v>
      </c>
      <c r="R52" t="s">
        <v>48</v>
      </c>
      <c r="S52" t="s">
        <v>48</v>
      </c>
      <c r="T52" t="s">
        <v>48</v>
      </c>
      <c r="U52" t="s">
        <v>48</v>
      </c>
      <c r="V52" t="s">
        <v>48</v>
      </c>
      <c r="W52" t="s">
        <v>48</v>
      </c>
      <c r="X52" t="s">
        <v>48</v>
      </c>
      <c r="Y52" t="s">
        <v>48</v>
      </c>
      <c r="Z52" t="s">
        <v>48</v>
      </c>
      <c r="AA52" t="s">
        <v>49</v>
      </c>
      <c r="AB52" t="s">
        <v>48</v>
      </c>
      <c r="AC52" t="s">
        <v>48</v>
      </c>
      <c r="AD52" t="s">
        <v>48</v>
      </c>
      <c r="AE52" t="s">
        <v>48</v>
      </c>
      <c r="AF52" t="s">
        <v>48</v>
      </c>
      <c r="AG52" t="s">
        <v>48</v>
      </c>
      <c r="AH52" t="s">
        <v>48</v>
      </c>
      <c r="AI52" t="s">
        <v>50</v>
      </c>
      <c r="AJ52" t="s">
        <v>48</v>
      </c>
      <c r="AK52" t="s">
        <v>48</v>
      </c>
      <c r="AL52" t="s">
        <v>48</v>
      </c>
      <c r="AM52" t="s">
        <v>48</v>
      </c>
      <c r="AN52" t="s">
        <v>48</v>
      </c>
      <c r="AO52" t="s">
        <v>48</v>
      </c>
      <c r="AP52" t="s">
        <v>141</v>
      </c>
      <c r="AQ52" s="1" t="s">
        <v>1399</v>
      </c>
      <c r="AR52" t="s">
        <v>51</v>
      </c>
      <c r="AS52" t="s">
        <v>149</v>
      </c>
      <c r="AT52" t="s">
        <v>149</v>
      </c>
      <c r="AW52" s="4">
        <f t="shared" si="2"/>
        <v>6</v>
      </c>
      <c r="AX52" s="4">
        <f t="shared" si="3"/>
        <v>4</v>
      </c>
      <c r="AY52" s="4">
        <f t="shared" si="4"/>
        <v>4</v>
      </c>
      <c r="AZ52" s="4">
        <f t="shared" si="5"/>
        <v>2</v>
      </c>
      <c r="BA52" s="4">
        <f t="shared" si="6"/>
        <v>4</v>
      </c>
      <c r="BB52" s="4">
        <f t="shared" si="7"/>
        <v>4</v>
      </c>
      <c r="BC52" s="4">
        <f t="shared" si="8"/>
        <v>4</v>
      </c>
      <c r="BD52" s="4">
        <f t="shared" si="9"/>
        <v>2</v>
      </c>
      <c r="BE52" s="4">
        <f t="shared" si="10"/>
        <v>4</v>
      </c>
      <c r="BF52" s="4">
        <f t="shared" si="11"/>
        <v>2</v>
      </c>
      <c r="BG52" s="4">
        <f t="shared" si="12"/>
        <v>4</v>
      </c>
      <c r="BH52" s="4">
        <f t="shared" si="13"/>
        <v>4</v>
      </c>
      <c r="BI52" s="4">
        <f t="shared" si="14"/>
        <v>4</v>
      </c>
      <c r="BJ52" s="4">
        <f t="shared" si="15"/>
        <v>2</v>
      </c>
      <c r="BK52" s="4" t="str">
        <f t="shared" si="16"/>
        <v>0</v>
      </c>
      <c r="BL52" s="4">
        <f t="shared" si="17"/>
        <v>2</v>
      </c>
      <c r="BM52" s="4">
        <f t="shared" si="18"/>
        <v>4</v>
      </c>
      <c r="BN52" s="4">
        <f t="shared" si="19"/>
        <v>4</v>
      </c>
      <c r="BO52" s="4">
        <f t="shared" si="20"/>
        <v>4</v>
      </c>
      <c r="BP52" s="4">
        <f t="shared" si="21"/>
        <v>4</v>
      </c>
      <c r="BQ52" s="4">
        <f t="shared" si="22"/>
        <v>6</v>
      </c>
      <c r="BR52" s="4">
        <f t="shared" si="23"/>
        <v>4</v>
      </c>
      <c r="BS52" s="4">
        <f t="shared" si="24"/>
        <v>4</v>
      </c>
      <c r="BT52" s="4">
        <f t="shared" si="25"/>
        <v>4</v>
      </c>
      <c r="BU52" s="4">
        <f t="shared" si="26"/>
        <v>4</v>
      </c>
      <c r="BV52" s="4">
        <f t="shared" si="27"/>
        <v>0</v>
      </c>
      <c r="BW52" s="4">
        <f t="shared" si="28"/>
        <v>6</v>
      </c>
      <c r="BX52" s="4">
        <f t="shared" si="29"/>
        <v>0</v>
      </c>
      <c r="BY52" s="4">
        <f t="shared" si="30"/>
        <v>0</v>
      </c>
      <c r="BZ52" s="37">
        <f t="shared" si="1"/>
        <v>96</v>
      </c>
      <c r="CA52" s="32" t="str">
        <f>VLOOKUP(J:J,'Agent wise'!A:C,3,0)</f>
        <v>Shakeer</v>
      </c>
      <c r="CB52" s="32">
        <f t="shared" si="31"/>
        <v>45903</v>
      </c>
      <c r="CC52" t="str">
        <f t="shared" si="32"/>
        <v>Excellent</v>
      </c>
      <c r="CJ52">
        <f t="shared" si="33"/>
        <v>3</v>
      </c>
      <c r="CK52">
        <f t="shared" si="34"/>
        <v>9</v>
      </c>
      <c r="CL52">
        <f t="shared" si="35"/>
        <v>2025</v>
      </c>
    </row>
    <row r="53" spans="1:90" ht="15" customHeight="1" x14ac:dyDescent="0.35">
      <c r="A53" s="32">
        <v>45903.615485578703</v>
      </c>
      <c r="B53" t="s">
        <v>368</v>
      </c>
      <c r="C53" s="32">
        <v>0</v>
      </c>
      <c r="D53" t="s">
        <v>73</v>
      </c>
      <c r="E53" s="32">
        <v>45903</v>
      </c>
      <c r="F53" t="s">
        <v>140</v>
      </c>
      <c r="G53" s="32">
        <v>45903</v>
      </c>
      <c r="H53">
        <v>9447592772</v>
      </c>
      <c r="I53">
        <v>201</v>
      </c>
      <c r="J53" t="s">
        <v>118</v>
      </c>
      <c r="K53" t="s">
        <v>46</v>
      </c>
      <c r="L53" t="s">
        <v>47</v>
      </c>
      <c r="M53" t="s">
        <v>48</v>
      </c>
      <c r="N53" t="s">
        <v>48</v>
      </c>
      <c r="O53" t="s">
        <v>48</v>
      </c>
      <c r="P53" t="s">
        <v>48</v>
      </c>
      <c r="Q53" t="s">
        <v>48</v>
      </c>
      <c r="R53" t="s">
        <v>48</v>
      </c>
      <c r="S53" t="s">
        <v>48</v>
      </c>
      <c r="T53" t="s">
        <v>48</v>
      </c>
      <c r="U53" t="s">
        <v>48</v>
      </c>
      <c r="V53" t="s">
        <v>48</v>
      </c>
      <c r="W53" t="s">
        <v>48</v>
      </c>
      <c r="X53" t="s">
        <v>48</v>
      </c>
      <c r="Y53" t="s">
        <v>48</v>
      </c>
      <c r="Z53" t="s">
        <v>48</v>
      </c>
      <c r="AA53" t="s">
        <v>48</v>
      </c>
      <c r="AB53" t="s">
        <v>48</v>
      </c>
      <c r="AC53" t="s">
        <v>50</v>
      </c>
      <c r="AD53" t="s">
        <v>48</v>
      </c>
      <c r="AE53" t="s">
        <v>48</v>
      </c>
      <c r="AF53" t="s">
        <v>48</v>
      </c>
      <c r="AG53" t="s">
        <v>48</v>
      </c>
      <c r="AH53" t="s">
        <v>50</v>
      </c>
      <c r="AI53" t="s">
        <v>49</v>
      </c>
      <c r="AJ53" t="s">
        <v>48</v>
      </c>
      <c r="AK53" t="s">
        <v>50</v>
      </c>
      <c r="AL53" t="s">
        <v>49</v>
      </c>
      <c r="AM53" t="s">
        <v>48</v>
      </c>
      <c r="AN53" t="s">
        <v>48</v>
      </c>
      <c r="AO53" t="s">
        <v>48</v>
      </c>
      <c r="AP53" t="s">
        <v>373</v>
      </c>
      <c r="AQ53" s="1" t="s">
        <v>370</v>
      </c>
      <c r="AR53" t="s">
        <v>51</v>
      </c>
      <c r="AS53" t="s">
        <v>149</v>
      </c>
      <c r="AT53" t="s">
        <v>149</v>
      </c>
      <c r="AW53" s="4">
        <f t="shared" si="2"/>
        <v>6</v>
      </c>
      <c r="AX53" s="4">
        <f t="shared" si="3"/>
        <v>4</v>
      </c>
      <c r="AY53" s="4">
        <f t="shared" si="4"/>
        <v>4</v>
      </c>
      <c r="AZ53" s="4">
        <f t="shared" si="5"/>
        <v>2</v>
      </c>
      <c r="BA53" s="4">
        <f t="shared" si="6"/>
        <v>4</v>
      </c>
      <c r="BB53" s="4">
        <f t="shared" si="7"/>
        <v>4</v>
      </c>
      <c r="BC53" s="4">
        <f t="shared" si="8"/>
        <v>4</v>
      </c>
      <c r="BD53" s="4">
        <f t="shared" si="9"/>
        <v>2</v>
      </c>
      <c r="BE53" s="4">
        <f t="shared" si="10"/>
        <v>4</v>
      </c>
      <c r="BF53" s="4">
        <f t="shared" si="11"/>
        <v>2</v>
      </c>
      <c r="BG53" s="4">
        <f t="shared" si="12"/>
        <v>4</v>
      </c>
      <c r="BH53" s="4">
        <f t="shared" si="13"/>
        <v>4</v>
      </c>
      <c r="BI53" s="4">
        <f t="shared" si="14"/>
        <v>4</v>
      </c>
      <c r="BJ53" s="4">
        <f t="shared" si="15"/>
        <v>2</v>
      </c>
      <c r="BK53" s="4">
        <f t="shared" si="16"/>
        <v>4</v>
      </c>
      <c r="BL53" s="4">
        <f t="shared" si="17"/>
        <v>2</v>
      </c>
      <c r="BM53" s="4">
        <f t="shared" si="18"/>
        <v>4</v>
      </c>
      <c r="BN53" s="4">
        <f t="shared" si="19"/>
        <v>4</v>
      </c>
      <c r="BO53" s="4">
        <f t="shared" si="20"/>
        <v>4</v>
      </c>
      <c r="BP53" s="4">
        <f t="shared" si="21"/>
        <v>4</v>
      </c>
      <c r="BQ53" s="4">
        <f t="shared" si="22"/>
        <v>6</v>
      </c>
      <c r="BR53" s="4">
        <f t="shared" si="23"/>
        <v>4</v>
      </c>
      <c r="BS53" s="4" t="str">
        <f t="shared" si="24"/>
        <v>0</v>
      </c>
      <c r="BT53" s="4">
        <f t="shared" si="25"/>
        <v>4</v>
      </c>
      <c r="BU53" s="4">
        <f t="shared" si="26"/>
        <v>4</v>
      </c>
      <c r="BV53" s="4" t="str">
        <f t="shared" si="27"/>
        <v>0</v>
      </c>
      <c r="BW53" s="4">
        <f t="shared" si="28"/>
        <v>6</v>
      </c>
      <c r="BX53" s="4">
        <f t="shared" si="29"/>
        <v>0</v>
      </c>
      <c r="BY53" s="4">
        <f t="shared" si="30"/>
        <v>0</v>
      </c>
      <c r="BZ53" s="37">
        <f t="shared" si="1"/>
        <v>96</v>
      </c>
      <c r="CA53" s="32" t="str">
        <f>VLOOKUP(J:J,'Agent wise'!A:C,3,0)</f>
        <v>Adharsh</v>
      </c>
      <c r="CB53" s="32">
        <f t="shared" si="31"/>
        <v>45903</v>
      </c>
      <c r="CC53" t="str">
        <f t="shared" si="32"/>
        <v>Excellent</v>
      </c>
      <c r="CJ53">
        <f t="shared" si="33"/>
        <v>3</v>
      </c>
      <c r="CK53">
        <f t="shared" si="34"/>
        <v>9</v>
      </c>
      <c r="CL53">
        <f t="shared" si="35"/>
        <v>2025</v>
      </c>
    </row>
    <row r="54" spans="1:90" ht="15" customHeight="1" x14ac:dyDescent="0.35">
      <c r="A54" s="32">
        <v>45903.618938981483</v>
      </c>
      <c r="B54" t="s">
        <v>368</v>
      </c>
      <c r="C54" s="32">
        <v>0</v>
      </c>
      <c r="D54" t="s">
        <v>73</v>
      </c>
      <c r="E54" s="32">
        <v>45903</v>
      </c>
      <c r="F54" t="s">
        <v>140</v>
      </c>
      <c r="G54" s="32">
        <v>45902</v>
      </c>
      <c r="H54">
        <v>8289951562</v>
      </c>
      <c r="I54">
        <v>151</v>
      </c>
      <c r="J54" t="s">
        <v>87</v>
      </c>
      <c r="K54" t="s">
        <v>46</v>
      </c>
      <c r="L54" t="s">
        <v>47</v>
      </c>
      <c r="M54" t="s">
        <v>48</v>
      </c>
      <c r="N54" t="s">
        <v>48</v>
      </c>
      <c r="O54" t="s">
        <v>48</v>
      </c>
      <c r="P54" t="s">
        <v>48</v>
      </c>
      <c r="Q54" t="s">
        <v>48</v>
      </c>
      <c r="R54" t="s">
        <v>48</v>
      </c>
      <c r="S54" t="s">
        <v>48</v>
      </c>
      <c r="T54" t="s">
        <v>48</v>
      </c>
      <c r="U54" t="s">
        <v>48</v>
      </c>
      <c r="V54" t="s">
        <v>48</v>
      </c>
      <c r="W54" t="s">
        <v>48</v>
      </c>
      <c r="X54" t="s">
        <v>48</v>
      </c>
      <c r="Y54" t="s">
        <v>48</v>
      </c>
      <c r="Z54" t="s">
        <v>48</v>
      </c>
      <c r="AA54" t="s">
        <v>49</v>
      </c>
      <c r="AB54" t="s">
        <v>48</v>
      </c>
      <c r="AC54" t="s">
        <v>50</v>
      </c>
      <c r="AD54" t="s">
        <v>48</v>
      </c>
      <c r="AE54" t="s">
        <v>49</v>
      </c>
      <c r="AF54" t="s">
        <v>48</v>
      </c>
      <c r="AG54" t="s">
        <v>48</v>
      </c>
      <c r="AH54" t="s">
        <v>50</v>
      </c>
      <c r="AI54" t="s">
        <v>50</v>
      </c>
      <c r="AJ54" t="s">
        <v>48</v>
      </c>
      <c r="AK54" t="s">
        <v>50</v>
      </c>
      <c r="AL54" t="s">
        <v>49</v>
      </c>
      <c r="AM54" t="s">
        <v>48</v>
      </c>
      <c r="AN54" t="s">
        <v>48</v>
      </c>
      <c r="AO54" t="s">
        <v>48</v>
      </c>
      <c r="AP54" t="s">
        <v>374</v>
      </c>
      <c r="AQ54" s="1" t="s">
        <v>375</v>
      </c>
      <c r="AR54" t="s">
        <v>51</v>
      </c>
      <c r="AS54" t="s">
        <v>132</v>
      </c>
      <c r="AT54" t="s">
        <v>376</v>
      </c>
      <c r="AW54" s="4">
        <f t="shared" si="2"/>
        <v>6</v>
      </c>
      <c r="AX54" s="4">
        <f t="shared" si="3"/>
        <v>4</v>
      </c>
      <c r="AY54" s="4">
        <f t="shared" si="4"/>
        <v>4</v>
      </c>
      <c r="AZ54" s="4">
        <f t="shared" si="5"/>
        <v>2</v>
      </c>
      <c r="BA54" s="4">
        <f t="shared" si="6"/>
        <v>4</v>
      </c>
      <c r="BB54" s="4">
        <f t="shared" si="7"/>
        <v>4</v>
      </c>
      <c r="BC54" s="4">
        <f t="shared" si="8"/>
        <v>4</v>
      </c>
      <c r="BD54" s="4">
        <f t="shared" si="9"/>
        <v>2</v>
      </c>
      <c r="BE54" s="4">
        <f t="shared" si="10"/>
        <v>4</v>
      </c>
      <c r="BF54" s="4">
        <f t="shared" si="11"/>
        <v>2</v>
      </c>
      <c r="BG54" s="4">
        <f t="shared" si="12"/>
        <v>4</v>
      </c>
      <c r="BH54" s="4">
        <f t="shared" si="13"/>
        <v>4</v>
      </c>
      <c r="BI54" s="4">
        <f t="shared" si="14"/>
        <v>4</v>
      </c>
      <c r="BJ54" s="4">
        <f t="shared" si="15"/>
        <v>2</v>
      </c>
      <c r="BK54" s="4" t="str">
        <f t="shared" si="16"/>
        <v>0</v>
      </c>
      <c r="BL54" s="4">
        <f t="shared" si="17"/>
        <v>2</v>
      </c>
      <c r="BM54" s="4">
        <f t="shared" si="18"/>
        <v>4</v>
      </c>
      <c r="BN54" s="4">
        <f t="shared" si="19"/>
        <v>4</v>
      </c>
      <c r="BO54" s="4" t="str">
        <f t="shared" si="20"/>
        <v>0</v>
      </c>
      <c r="BP54" s="4">
        <f t="shared" si="21"/>
        <v>4</v>
      </c>
      <c r="BQ54" s="4">
        <f t="shared" si="22"/>
        <v>6</v>
      </c>
      <c r="BR54" s="4">
        <f t="shared" si="23"/>
        <v>4</v>
      </c>
      <c r="BS54" s="4">
        <f t="shared" si="24"/>
        <v>4</v>
      </c>
      <c r="BT54" s="4">
        <f t="shared" si="25"/>
        <v>4</v>
      </c>
      <c r="BU54" s="4">
        <f t="shared" si="26"/>
        <v>4</v>
      </c>
      <c r="BV54" s="4" t="str">
        <f t="shared" si="27"/>
        <v>0</v>
      </c>
      <c r="BW54" s="4">
        <f t="shared" si="28"/>
        <v>6</v>
      </c>
      <c r="BX54" s="4">
        <f t="shared" si="29"/>
        <v>0</v>
      </c>
      <c r="BY54" s="4">
        <f t="shared" si="30"/>
        <v>0</v>
      </c>
      <c r="BZ54" s="37">
        <f t="shared" si="1"/>
        <v>92</v>
      </c>
      <c r="CA54" s="32" t="str">
        <f>VLOOKUP(J:J,'Agent wise'!A:C,3,0)</f>
        <v>Adharsh</v>
      </c>
      <c r="CB54" s="32">
        <f t="shared" si="31"/>
        <v>45903</v>
      </c>
      <c r="CC54" t="str">
        <f t="shared" si="32"/>
        <v>Good</v>
      </c>
      <c r="CJ54">
        <f t="shared" si="33"/>
        <v>3</v>
      </c>
      <c r="CK54">
        <f t="shared" si="34"/>
        <v>9</v>
      </c>
      <c r="CL54">
        <f t="shared" si="35"/>
        <v>2025</v>
      </c>
    </row>
    <row r="55" spans="1:90" ht="15" customHeight="1" x14ac:dyDescent="0.35">
      <c r="A55" s="32">
        <v>45903.621443553246</v>
      </c>
      <c r="B55" t="s">
        <v>138</v>
      </c>
      <c r="C55" s="32">
        <v>0</v>
      </c>
      <c r="D55" t="s">
        <v>139</v>
      </c>
      <c r="E55" s="32">
        <v>45903</v>
      </c>
      <c r="F55" t="s">
        <v>140</v>
      </c>
      <c r="G55" s="32">
        <v>45902</v>
      </c>
      <c r="H55">
        <v>9447916758</v>
      </c>
      <c r="I55">
        <v>133</v>
      </c>
      <c r="J55" t="s">
        <v>108</v>
      </c>
      <c r="K55" t="s">
        <v>46</v>
      </c>
      <c r="L55" t="s">
        <v>47</v>
      </c>
      <c r="M55" t="s">
        <v>48</v>
      </c>
      <c r="N55" t="s">
        <v>48</v>
      </c>
      <c r="O55" t="s">
        <v>48</v>
      </c>
      <c r="P55" t="s">
        <v>48</v>
      </c>
      <c r="Q55" t="s">
        <v>48</v>
      </c>
      <c r="R55" t="s">
        <v>48</v>
      </c>
      <c r="S55" t="s">
        <v>48</v>
      </c>
      <c r="T55" t="s">
        <v>48</v>
      </c>
      <c r="U55" t="s">
        <v>48</v>
      </c>
      <c r="V55" t="s">
        <v>48</v>
      </c>
      <c r="W55" t="s">
        <v>48</v>
      </c>
      <c r="X55" t="s">
        <v>48</v>
      </c>
      <c r="Y55" t="s">
        <v>48</v>
      </c>
      <c r="Z55" t="s">
        <v>48</v>
      </c>
      <c r="AA55" t="s">
        <v>49</v>
      </c>
      <c r="AB55" t="s">
        <v>48</v>
      </c>
      <c r="AC55" t="s">
        <v>48</v>
      </c>
      <c r="AD55" t="s">
        <v>48</v>
      </c>
      <c r="AE55" t="s">
        <v>48</v>
      </c>
      <c r="AF55" t="s">
        <v>48</v>
      </c>
      <c r="AG55" t="s">
        <v>48</v>
      </c>
      <c r="AH55" t="s">
        <v>48</v>
      </c>
      <c r="AI55" t="s">
        <v>50</v>
      </c>
      <c r="AJ55" t="s">
        <v>48</v>
      </c>
      <c r="AK55" t="s">
        <v>48</v>
      </c>
      <c r="AL55" t="s">
        <v>48</v>
      </c>
      <c r="AM55" t="s">
        <v>48</v>
      </c>
      <c r="AN55" t="s">
        <v>48</v>
      </c>
      <c r="AO55" t="s">
        <v>48</v>
      </c>
      <c r="AP55" t="s">
        <v>377</v>
      </c>
      <c r="AQ55" s="1" t="s">
        <v>1400</v>
      </c>
      <c r="AR55" t="s">
        <v>51</v>
      </c>
      <c r="AS55" t="s">
        <v>68</v>
      </c>
      <c r="AT55" t="s">
        <v>69</v>
      </c>
      <c r="AW55" s="4">
        <f t="shared" si="2"/>
        <v>6</v>
      </c>
      <c r="AX55" s="4">
        <f t="shared" si="3"/>
        <v>4</v>
      </c>
      <c r="AY55" s="4">
        <f t="shared" si="4"/>
        <v>4</v>
      </c>
      <c r="AZ55" s="4">
        <f t="shared" si="5"/>
        <v>2</v>
      </c>
      <c r="BA55" s="4">
        <f t="shared" si="6"/>
        <v>4</v>
      </c>
      <c r="BB55" s="4">
        <f t="shared" si="7"/>
        <v>4</v>
      </c>
      <c r="BC55" s="4">
        <f t="shared" si="8"/>
        <v>4</v>
      </c>
      <c r="BD55" s="4">
        <f t="shared" si="9"/>
        <v>2</v>
      </c>
      <c r="BE55" s="4">
        <f t="shared" si="10"/>
        <v>4</v>
      </c>
      <c r="BF55" s="4">
        <f t="shared" si="11"/>
        <v>2</v>
      </c>
      <c r="BG55" s="4">
        <f t="shared" si="12"/>
        <v>4</v>
      </c>
      <c r="BH55" s="4">
        <f t="shared" si="13"/>
        <v>4</v>
      </c>
      <c r="BI55" s="4">
        <f t="shared" si="14"/>
        <v>4</v>
      </c>
      <c r="BJ55" s="4">
        <f t="shared" si="15"/>
        <v>2</v>
      </c>
      <c r="BK55" s="4" t="str">
        <f t="shared" si="16"/>
        <v>0</v>
      </c>
      <c r="BL55" s="4">
        <f t="shared" si="17"/>
        <v>2</v>
      </c>
      <c r="BM55" s="4">
        <f t="shared" si="18"/>
        <v>4</v>
      </c>
      <c r="BN55" s="4">
        <f t="shared" si="19"/>
        <v>4</v>
      </c>
      <c r="BO55" s="4">
        <f t="shared" si="20"/>
        <v>4</v>
      </c>
      <c r="BP55" s="4">
        <f t="shared" si="21"/>
        <v>4</v>
      </c>
      <c r="BQ55" s="4">
        <f t="shared" si="22"/>
        <v>6</v>
      </c>
      <c r="BR55" s="4">
        <f t="shared" si="23"/>
        <v>4</v>
      </c>
      <c r="BS55" s="4">
        <f t="shared" si="24"/>
        <v>4</v>
      </c>
      <c r="BT55" s="4">
        <f t="shared" si="25"/>
        <v>4</v>
      </c>
      <c r="BU55" s="4">
        <f t="shared" si="26"/>
        <v>4</v>
      </c>
      <c r="BV55" s="4">
        <f t="shared" si="27"/>
        <v>0</v>
      </c>
      <c r="BW55" s="4">
        <f t="shared" si="28"/>
        <v>6</v>
      </c>
      <c r="BX55" s="4">
        <f t="shared" si="29"/>
        <v>0</v>
      </c>
      <c r="BY55" s="4">
        <f t="shared" si="30"/>
        <v>0</v>
      </c>
      <c r="BZ55" s="37">
        <f t="shared" si="1"/>
        <v>96</v>
      </c>
      <c r="CA55" s="32" t="str">
        <f>VLOOKUP(J:J,'Agent wise'!A:C,3,0)</f>
        <v>Shakeer</v>
      </c>
      <c r="CB55" s="32">
        <f t="shared" si="31"/>
        <v>45903</v>
      </c>
      <c r="CC55" t="str">
        <f t="shared" si="32"/>
        <v>Excellent</v>
      </c>
      <c r="CJ55">
        <f t="shared" si="33"/>
        <v>3</v>
      </c>
      <c r="CK55">
        <f t="shared" si="34"/>
        <v>9</v>
      </c>
      <c r="CL55">
        <f t="shared" si="35"/>
        <v>2025</v>
      </c>
    </row>
    <row r="56" spans="1:90" ht="15" customHeight="1" x14ac:dyDescent="0.35">
      <c r="A56" s="32">
        <v>45903.624338298614</v>
      </c>
      <c r="B56" t="s">
        <v>368</v>
      </c>
      <c r="C56" s="32">
        <v>0</v>
      </c>
      <c r="D56" t="s">
        <v>73</v>
      </c>
      <c r="E56" s="32">
        <v>45903</v>
      </c>
      <c r="F56" t="s">
        <v>140</v>
      </c>
      <c r="G56" s="32">
        <v>45902</v>
      </c>
      <c r="H56">
        <v>8606078314</v>
      </c>
      <c r="I56">
        <v>150</v>
      </c>
      <c r="J56" t="s">
        <v>94</v>
      </c>
      <c r="K56" t="s">
        <v>46</v>
      </c>
      <c r="L56" t="s">
        <v>47</v>
      </c>
      <c r="M56" t="s">
        <v>48</v>
      </c>
      <c r="N56" t="s">
        <v>48</v>
      </c>
      <c r="O56" t="s">
        <v>48</v>
      </c>
      <c r="P56" t="s">
        <v>48</v>
      </c>
      <c r="Q56" t="s">
        <v>48</v>
      </c>
      <c r="R56" t="s">
        <v>48</v>
      </c>
      <c r="S56" t="s">
        <v>48</v>
      </c>
      <c r="T56" t="s">
        <v>48</v>
      </c>
      <c r="U56" t="s">
        <v>48</v>
      </c>
      <c r="V56" t="s">
        <v>48</v>
      </c>
      <c r="W56" t="s">
        <v>48</v>
      </c>
      <c r="X56" t="s">
        <v>48</v>
      </c>
      <c r="Y56" t="s">
        <v>48</v>
      </c>
      <c r="Z56" t="s">
        <v>48</v>
      </c>
      <c r="AA56" t="s">
        <v>49</v>
      </c>
      <c r="AB56" t="s">
        <v>50</v>
      </c>
      <c r="AC56" t="s">
        <v>50</v>
      </c>
      <c r="AD56" t="s">
        <v>48</v>
      </c>
      <c r="AE56" t="s">
        <v>48</v>
      </c>
      <c r="AF56" t="s">
        <v>48</v>
      </c>
      <c r="AG56" t="s">
        <v>48</v>
      </c>
      <c r="AH56" t="s">
        <v>50</v>
      </c>
      <c r="AI56" t="s">
        <v>50</v>
      </c>
      <c r="AJ56" t="s">
        <v>48</v>
      </c>
      <c r="AK56" t="s">
        <v>50</v>
      </c>
      <c r="AL56" t="s">
        <v>49</v>
      </c>
      <c r="AM56" t="s">
        <v>48</v>
      </c>
      <c r="AN56" t="s">
        <v>48</v>
      </c>
      <c r="AO56" t="s">
        <v>48</v>
      </c>
      <c r="AP56" t="s">
        <v>378</v>
      </c>
      <c r="AQ56" s="1" t="s">
        <v>379</v>
      </c>
      <c r="AR56" t="s">
        <v>51</v>
      </c>
      <c r="AS56" t="s">
        <v>380</v>
      </c>
      <c r="AT56" t="s">
        <v>381</v>
      </c>
      <c r="AW56" s="4">
        <f t="shared" si="2"/>
        <v>6</v>
      </c>
      <c r="AX56" s="4">
        <f t="shared" si="3"/>
        <v>4</v>
      </c>
      <c r="AY56" s="4">
        <f t="shared" si="4"/>
        <v>4</v>
      </c>
      <c r="AZ56" s="4">
        <f t="shared" si="5"/>
        <v>2</v>
      </c>
      <c r="BA56" s="4">
        <f t="shared" si="6"/>
        <v>4</v>
      </c>
      <c r="BB56" s="4">
        <f t="shared" si="7"/>
        <v>4</v>
      </c>
      <c r="BC56" s="4">
        <f t="shared" si="8"/>
        <v>4</v>
      </c>
      <c r="BD56" s="4">
        <f t="shared" si="9"/>
        <v>2</v>
      </c>
      <c r="BE56" s="4">
        <f t="shared" si="10"/>
        <v>4</v>
      </c>
      <c r="BF56" s="4">
        <f t="shared" si="11"/>
        <v>2</v>
      </c>
      <c r="BG56" s="4">
        <f t="shared" si="12"/>
        <v>4</v>
      </c>
      <c r="BH56" s="4">
        <f t="shared" si="13"/>
        <v>4</v>
      </c>
      <c r="BI56" s="4">
        <f t="shared" si="14"/>
        <v>4</v>
      </c>
      <c r="BJ56" s="4">
        <f t="shared" si="15"/>
        <v>2</v>
      </c>
      <c r="BK56" s="4" t="str">
        <f t="shared" si="16"/>
        <v>0</v>
      </c>
      <c r="BL56" s="4">
        <f t="shared" si="17"/>
        <v>2</v>
      </c>
      <c r="BM56" s="4">
        <f t="shared" si="18"/>
        <v>4</v>
      </c>
      <c r="BN56" s="4">
        <f t="shared" si="19"/>
        <v>4</v>
      </c>
      <c r="BO56" s="4">
        <f t="shared" si="20"/>
        <v>4</v>
      </c>
      <c r="BP56" s="4">
        <f t="shared" si="21"/>
        <v>4</v>
      </c>
      <c r="BQ56" s="4">
        <f t="shared" si="22"/>
        <v>6</v>
      </c>
      <c r="BR56" s="4">
        <f t="shared" si="23"/>
        <v>4</v>
      </c>
      <c r="BS56" s="4">
        <f t="shared" si="24"/>
        <v>4</v>
      </c>
      <c r="BT56" s="4">
        <f t="shared" si="25"/>
        <v>4</v>
      </c>
      <c r="BU56" s="4">
        <f t="shared" si="26"/>
        <v>4</v>
      </c>
      <c r="BV56" s="4" t="str">
        <f t="shared" si="27"/>
        <v>0</v>
      </c>
      <c r="BW56" s="4">
        <f t="shared" si="28"/>
        <v>6</v>
      </c>
      <c r="BX56" s="4">
        <f t="shared" si="29"/>
        <v>0</v>
      </c>
      <c r="BY56" s="4">
        <f t="shared" si="30"/>
        <v>0</v>
      </c>
      <c r="BZ56" s="37">
        <f t="shared" si="1"/>
        <v>96</v>
      </c>
      <c r="CA56" s="32" t="str">
        <f>VLOOKUP(J:J,'Agent wise'!A:C,3,0)</f>
        <v>Adharsh</v>
      </c>
      <c r="CB56" s="32">
        <f t="shared" si="31"/>
        <v>45903</v>
      </c>
      <c r="CC56" t="str">
        <f t="shared" si="32"/>
        <v>Excellent</v>
      </c>
      <c r="CJ56">
        <f t="shared" si="33"/>
        <v>3</v>
      </c>
      <c r="CK56">
        <f t="shared" si="34"/>
        <v>9</v>
      </c>
      <c r="CL56">
        <f t="shared" si="35"/>
        <v>2025</v>
      </c>
    </row>
    <row r="57" spans="1:90" ht="15" customHeight="1" x14ac:dyDescent="0.35">
      <c r="A57" s="32">
        <v>45903.726584027776</v>
      </c>
      <c r="B57" t="s">
        <v>138</v>
      </c>
      <c r="C57" s="32">
        <v>0</v>
      </c>
      <c r="D57" t="s">
        <v>139</v>
      </c>
      <c r="E57" s="32">
        <v>45903</v>
      </c>
      <c r="F57" t="s">
        <v>140</v>
      </c>
      <c r="G57" s="32">
        <v>45902</v>
      </c>
      <c r="H57">
        <v>8281517131</v>
      </c>
      <c r="I57">
        <v>139</v>
      </c>
      <c r="J57" t="s">
        <v>118</v>
      </c>
      <c r="K57" t="s">
        <v>46</v>
      </c>
      <c r="L57" t="s">
        <v>47</v>
      </c>
      <c r="M57" t="s">
        <v>48</v>
      </c>
      <c r="N57" t="s">
        <v>48</v>
      </c>
      <c r="O57" t="s">
        <v>48</v>
      </c>
      <c r="P57" t="s">
        <v>48</v>
      </c>
      <c r="Q57" t="s">
        <v>48</v>
      </c>
      <c r="R57" t="s">
        <v>48</v>
      </c>
      <c r="S57" t="s">
        <v>48</v>
      </c>
      <c r="T57" t="s">
        <v>48</v>
      </c>
      <c r="U57" t="s">
        <v>48</v>
      </c>
      <c r="V57" t="s">
        <v>48</v>
      </c>
      <c r="W57" t="s">
        <v>48</v>
      </c>
      <c r="X57" t="s">
        <v>48</v>
      </c>
      <c r="Y57" t="s">
        <v>48</v>
      </c>
      <c r="Z57" t="s">
        <v>48</v>
      </c>
      <c r="AA57" t="s">
        <v>49</v>
      </c>
      <c r="AB57" t="s">
        <v>48</v>
      </c>
      <c r="AC57" t="s">
        <v>48</v>
      </c>
      <c r="AD57" t="s">
        <v>48</v>
      </c>
      <c r="AE57" t="s">
        <v>48</v>
      </c>
      <c r="AF57" t="s">
        <v>48</v>
      </c>
      <c r="AG57" t="s">
        <v>48</v>
      </c>
      <c r="AH57" t="s">
        <v>48</v>
      </c>
      <c r="AI57" t="s">
        <v>50</v>
      </c>
      <c r="AJ57" t="s">
        <v>48</v>
      </c>
      <c r="AK57" t="s">
        <v>48</v>
      </c>
      <c r="AL57" t="s">
        <v>48</v>
      </c>
      <c r="AM57" t="s">
        <v>48</v>
      </c>
      <c r="AN57" t="s">
        <v>48</v>
      </c>
      <c r="AO57" t="s">
        <v>49</v>
      </c>
      <c r="AP57" t="s">
        <v>382</v>
      </c>
      <c r="AQ57" s="1" t="s">
        <v>1401</v>
      </c>
      <c r="AR57" t="s">
        <v>51</v>
      </c>
      <c r="AS57" t="s">
        <v>68</v>
      </c>
      <c r="AT57" t="s">
        <v>97</v>
      </c>
      <c r="AW57" s="4">
        <f t="shared" si="2"/>
        <v>6</v>
      </c>
      <c r="AX57" s="4">
        <f t="shared" si="3"/>
        <v>4</v>
      </c>
      <c r="AY57" s="4">
        <f t="shared" si="4"/>
        <v>4</v>
      </c>
      <c r="AZ57" s="4">
        <f t="shared" si="5"/>
        <v>2</v>
      </c>
      <c r="BA57" s="4">
        <f t="shared" si="6"/>
        <v>4</v>
      </c>
      <c r="BB57" s="4">
        <f t="shared" si="7"/>
        <v>4</v>
      </c>
      <c r="BC57" s="4">
        <f t="shared" si="8"/>
        <v>4</v>
      </c>
      <c r="BD57" s="4">
        <f t="shared" si="9"/>
        <v>2</v>
      </c>
      <c r="BE57" s="4">
        <f t="shared" si="10"/>
        <v>4</v>
      </c>
      <c r="BF57" s="4">
        <f t="shared" si="11"/>
        <v>2</v>
      </c>
      <c r="BG57" s="4">
        <f t="shared" si="12"/>
        <v>4</v>
      </c>
      <c r="BH57" s="4">
        <f t="shared" si="13"/>
        <v>4</v>
      </c>
      <c r="BI57" s="4">
        <f t="shared" si="14"/>
        <v>4</v>
      </c>
      <c r="BJ57" s="4">
        <f t="shared" si="15"/>
        <v>2</v>
      </c>
      <c r="BK57" s="4" t="str">
        <f t="shared" si="16"/>
        <v>0</v>
      </c>
      <c r="BL57" s="4">
        <f t="shared" si="17"/>
        <v>2</v>
      </c>
      <c r="BM57" s="4">
        <f t="shared" si="18"/>
        <v>4</v>
      </c>
      <c r="BN57" s="4">
        <f t="shared" si="19"/>
        <v>4</v>
      </c>
      <c r="BO57" s="4">
        <f t="shared" si="20"/>
        <v>4</v>
      </c>
      <c r="BP57" s="4">
        <f t="shared" si="21"/>
        <v>4</v>
      </c>
      <c r="BQ57" s="4">
        <f t="shared" si="22"/>
        <v>6</v>
      </c>
      <c r="BR57" s="4">
        <f t="shared" si="23"/>
        <v>4</v>
      </c>
      <c r="BS57" s="4">
        <f t="shared" si="24"/>
        <v>4</v>
      </c>
      <c r="BT57" s="4">
        <f t="shared" si="25"/>
        <v>4</v>
      </c>
      <c r="BU57" s="4">
        <f t="shared" si="26"/>
        <v>4</v>
      </c>
      <c r="BV57" s="4">
        <f t="shared" si="27"/>
        <v>0</v>
      </c>
      <c r="BW57" s="4">
        <f t="shared" si="28"/>
        <v>6</v>
      </c>
      <c r="BX57" s="4">
        <f t="shared" si="29"/>
        <v>0</v>
      </c>
      <c r="BY57" s="4" t="str">
        <f t="shared" si="30"/>
        <v>0</v>
      </c>
      <c r="BZ57" s="37">
        <f t="shared" si="1"/>
        <v>96</v>
      </c>
      <c r="CA57" s="32" t="str">
        <f>VLOOKUP(J:J,'Agent wise'!A:C,3,0)</f>
        <v>Adharsh</v>
      </c>
      <c r="CB57" s="32">
        <f t="shared" si="31"/>
        <v>45903</v>
      </c>
      <c r="CC57" t="str">
        <f t="shared" si="32"/>
        <v>Excellent</v>
      </c>
      <c r="CJ57">
        <f t="shared" si="33"/>
        <v>3</v>
      </c>
      <c r="CK57">
        <f t="shared" si="34"/>
        <v>9</v>
      </c>
      <c r="CL57">
        <f t="shared" si="35"/>
        <v>2025</v>
      </c>
    </row>
    <row r="58" spans="1:90" ht="15" customHeight="1" x14ac:dyDescent="0.35">
      <c r="A58" s="32">
        <v>45903.744742719908</v>
      </c>
      <c r="B58" t="s">
        <v>138</v>
      </c>
      <c r="C58" s="32">
        <v>0</v>
      </c>
      <c r="D58" t="s">
        <v>139</v>
      </c>
      <c r="E58" s="32">
        <v>45903</v>
      </c>
      <c r="F58" t="s">
        <v>140</v>
      </c>
      <c r="G58" s="32">
        <v>45902</v>
      </c>
      <c r="H58">
        <v>8547585808</v>
      </c>
      <c r="I58">
        <v>156</v>
      </c>
      <c r="J58" t="s">
        <v>118</v>
      </c>
      <c r="K58" t="s">
        <v>46</v>
      </c>
      <c r="L58" t="s">
        <v>47</v>
      </c>
      <c r="M58" t="s">
        <v>48</v>
      </c>
      <c r="N58" t="s">
        <v>48</v>
      </c>
      <c r="O58" t="s">
        <v>48</v>
      </c>
      <c r="P58" t="s">
        <v>48</v>
      </c>
      <c r="Q58" t="s">
        <v>48</v>
      </c>
      <c r="R58" t="s">
        <v>48</v>
      </c>
      <c r="S58" t="s">
        <v>48</v>
      </c>
      <c r="T58" t="s">
        <v>48</v>
      </c>
      <c r="U58" t="s">
        <v>48</v>
      </c>
      <c r="V58" t="s">
        <v>48</v>
      </c>
      <c r="W58" t="s">
        <v>48</v>
      </c>
      <c r="X58" t="s">
        <v>48</v>
      </c>
      <c r="Y58" t="s">
        <v>48</v>
      </c>
      <c r="Z58" t="s">
        <v>48</v>
      </c>
      <c r="AA58" t="s">
        <v>48</v>
      </c>
      <c r="AB58" t="s">
        <v>48</v>
      </c>
      <c r="AC58" t="s">
        <v>49</v>
      </c>
      <c r="AD58" t="s">
        <v>48</v>
      </c>
      <c r="AE58" t="s">
        <v>48</v>
      </c>
      <c r="AF58" t="s">
        <v>48</v>
      </c>
      <c r="AG58" t="s">
        <v>48</v>
      </c>
      <c r="AH58" t="s">
        <v>48</v>
      </c>
      <c r="AI58" t="s">
        <v>50</v>
      </c>
      <c r="AJ58" t="s">
        <v>48</v>
      </c>
      <c r="AK58" t="s">
        <v>48</v>
      </c>
      <c r="AL58" t="s">
        <v>48</v>
      </c>
      <c r="AM58" t="s">
        <v>48</v>
      </c>
      <c r="AN58" t="s">
        <v>48</v>
      </c>
      <c r="AO58" t="s">
        <v>48</v>
      </c>
      <c r="AP58" t="s">
        <v>128</v>
      </c>
      <c r="AQ58" s="1" t="s">
        <v>1402</v>
      </c>
      <c r="AR58" t="s">
        <v>51</v>
      </c>
      <c r="AS58" t="s">
        <v>126</v>
      </c>
      <c r="AT58" t="s">
        <v>127</v>
      </c>
      <c r="AW58" s="4">
        <f t="shared" si="2"/>
        <v>6</v>
      </c>
      <c r="AX58" s="4">
        <f t="shared" si="3"/>
        <v>4</v>
      </c>
      <c r="AY58" s="4">
        <f t="shared" si="4"/>
        <v>4</v>
      </c>
      <c r="AZ58" s="4">
        <f t="shared" si="5"/>
        <v>2</v>
      </c>
      <c r="BA58" s="4">
        <f t="shared" si="6"/>
        <v>4</v>
      </c>
      <c r="BB58" s="4">
        <f t="shared" si="7"/>
        <v>4</v>
      </c>
      <c r="BC58" s="4">
        <f t="shared" si="8"/>
        <v>4</v>
      </c>
      <c r="BD58" s="4">
        <f t="shared" si="9"/>
        <v>2</v>
      </c>
      <c r="BE58" s="4">
        <f t="shared" si="10"/>
        <v>4</v>
      </c>
      <c r="BF58" s="4">
        <f t="shared" si="11"/>
        <v>2</v>
      </c>
      <c r="BG58" s="4">
        <f t="shared" si="12"/>
        <v>4</v>
      </c>
      <c r="BH58" s="4">
        <f t="shared" si="13"/>
        <v>4</v>
      </c>
      <c r="BI58" s="4">
        <f t="shared" si="14"/>
        <v>4</v>
      </c>
      <c r="BJ58" s="4">
        <f t="shared" si="15"/>
        <v>2</v>
      </c>
      <c r="BK58" s="4">
        <f t="shared" si="16"/>
        <v>4</v>
      </c>
      <c r="BL58" s="4">
        <f t="shared" si="17"/>
        <v>2</v>
      </c>
      <c r="BM58" s="4" t="str">
        <f t="shared" si="18"/>
        <v>0</v>
      </c>
      <c r="BN58" s="4">
        <f t="shared" si="19"/>
        <v>4</v>
      </c>
      <c r="BO58" s="4">
        <f t="shared" si="20"/>
        <v>4</v>
      </c>
      <c r="BP58" s="4">
        <f t="shared" si="21"/>
        <v>4</v>
      </c>
      <c r="BQ58" s="4">
        <f t="shared" si="22"/>
        <v>6</v>
      </c>
      <c r="BR58" s="4">
        <f t="shared" si="23"/>
        <v>4</v>
      </c>
      <c r="BS58" s="4">
        <f t="shared" si="24"/>
        <v>4</v>
      </c>
      <c r="BT58" s="4">
        <f t="shared" si="25"/>
        <v>4</v>
      </c>
      <c r="BU58" s="4">
        <f t="shared" si="26"/>
        <v>4</v>
      </c>
      <c r="BV58" s="4">
        <f t="shared" si="27"/>
        <v>0</v>
      </c>
      <c r="BW58" s="4">
        <f t="shared" si="28"/>
        <v>6</v>
      </c>
      <c r="BX58" s="4">
        <f t="shared" si="29"/>
        <v>0</v>
      </c>
      <c r="BY58" s="4">
        <f t="shared" si="30"/>
        <v>0</v>
      </c>
      <c r="BZ58" s="37">
        <f t="shared" si="1"/>
        <v>96</v>
      </c>
      <c r="CA58" s="32" t="str">
        <f>VLOOKUP(J:J,'Agent wise'!A:C,3,0)</f>
        <v>Adharsh</v>
      </c>
      <c r="CB58" s="32">
        <f t="shared" si="31"/>
        <v>45903</v>
      </c>
      <c r="CC58" t="str">
        <f t="shared" si="32"/>
        <v>Excellent</v>
      </c>
      <c r="CJ58">
        <f t="shared" si="33"/>
        <v>3</v>
      </c>
      <c r="CK58">
        <f t="shared" si="34"/>
        <v>9</v>
      </c>
      <c r="CL58">
        <f t="shared" si="35"/>
        <v>2025</v>
      </c>
    </row>
    <row r="59" spans="1:90" ht="15" customHeight="1" x14ac:dyDescent="0.35">
      <c r="A59" s="32">
        <v>45903.751979039356</v>
      </c>
      <c r="B59" t="s">
        <v>138</v>
      </c>
      <c r="C59" s="32">
        <v>0</v>
      </c>
      <c r="D59" t="s">
        <v>139</v>
      </c>
      <c r="E59" s="32">
        <v>45903</v>
      </c>
      <c r="F59" t="s">
        <v>140</v>
      </c>
      <c r="G59" s="32">
        <v>45902</v>
      </c>
      <c r="H59">
        <v>9847369933</v>
      </c>
      <c r="I59">
        <v>150</v>
      </c>
      <c r="J59" t="s">
        <v>87</v>
      </c>
      <c r="K59" t="s">
        <v>46</v>
      </c>
      <c r="L59" t="s">
        <v>47</v>
      </c>
      <c r="M59" t="s">
        <v>48</v>
      </c>
      <c r="N59" t="s">
        <v>48</v>
      </c>
      <c r="O59" t="s">
        <v>48</v>
      </c>
      <c r="P59" t="s">
        <v>48</v>
      </c>
      <c r="Q59" t="s">
        <v>48</v>
      </c>
      <c r="R59" t="s">
        <v>48</v>
      </c>
      <c r="S59" t="s">
        <v>48</v>
      </c>
      <c r="T59" t="s">
        <v>48</v>
      </c>
      <c r="U59" t="s">
        <v>48</v>
      </c>
      <c r="V59" t="s">
        <v>48</v>
      </c>
      <c r="W59" t="s">
        <v>48</v>
      </c>
      <c r="X59" t="s">
        <v>48</v>
      </c>
      <c r="Y59" t="s">
        <v>48</v>
      </c>
      <c r="Z59" t="s">
        <v>48</v>
      </c>
      <c r="AA59" t="s">
        <v>49</v>
      </c>
      <c r="AB59" t="s">
        <v>48</v>
      </c>
      <c r="AC59" t="s">
        <v>48</v>
      </c>
      <c r="AD59" t="s">
        <v>48</v>
      </c>
      <c r="AE59" t="s">
        <v>48</v>
      </c>
      <c r="AF59" t="s">
        <v>48</v>
      </c>
      <c r="AG59" t="s">
        <v>48</v>
      </c>
      <c r="AH59" t="s">
        <v>48</v>
      </c>
      <c r="AI59" t="s">
        <v>50</v>
      </c>
      <c r="AJ59" t="s">
        <v>48</v>
      </c>
      <c r="AK59" t="s">
        <v>48</v>
      </c>
      <c r="AL59" t="s">
        <v>48</v>
      </c>
      <c r="AM59" t="s">
        <v>48</v>
      </c>
      <c r="AN59" t="s">
        <v>48</v>
      </c>
      <c r="AO59" t="s">
        <v>48</v>
      </c>
      <c r="AP59" t="s">
        <v>141</v>
      </c>
      <c r="AQ59" s="1" t="s">
        <v>1403</v>
      </c>
      <c r="AR59" t="s">
        <v>51</v>
      </c>
      <c r="AS59" t="s">
        <v>103</v>
      </c>
      <c r="AT59" t="s">
        <v>104</v>
      </c>
      <c r="AW59" s="4">
        <f t="shared" si="2"/>
        <v>6</v>
      </c>
      <c r="AX59" s="4">
        <f t="shared" si="3"/>
        <v>4</v>
      </c>
      <c r="AY59" s="4">
        <f t="shared" si="4"/>
        <v>4</v>
      </c>
      <c r="AZ59" s="4">
        <f t="shared" si="5"/>
        <v>2</v>
      </c>
      <c r="BA59" s="4">
        <f t="shared" si="6"/>
        <v>4</v>
      </c>
      <c r="BB59" s="4">
        <f t="shared" si="7"/>
        <v>4</v>
      </c>
      <c r="BC59" s="4">
        <f t="shared" si="8"/>
        <v>4</v>
      </c>
      <c r="BD59" s="4">
        <f t="shared" si="9"/>
        <v>2</v>
      </c>
      <c r="BE59" s="4">
        <f t="shared" si="10"/>
        <v>4</v>
      </c>
      <c r="BF59" s="4">
        <f t="shared" si="11"/>
        <v>2</v>
      </c>
      <c r="BG59" s="4">
        <f t="shared" si="12"/>
        <v>4</v>
      </c>
      <c r="BH59" s="4">
        <f t="shared" si="13"/>
        <v>4</v>
      </c>
      <c r="BI59" s="4">
        <f t="shared" si="14"/>
        <v>4</v>
      </c>
      <c r="BJ59" s="4">
        <f t="shared" si="15"/>
        <v>2</v>
      </c>
      <c r="BK59" s="4" t="str">
        <f t="shared" si="16"/>
        <v>0</v>
      </c>
      <c r="BL59" s="4">
        <f t="shared" si="17"/>
        <v>2</v>
      </c>
      <c r="BM59" s="4">
        <f t="shared" si="18"/>
        <v>4</v>
      </c>
      <c r="BN59" s="4">
        <f t="shared" si="19"/>
        <v>4</v>
      </c>
      <c r="BO59" s="4">
        <f t="shared" si="20"/>
        <v>4</v>
      </c>
      <c r="BP59" s="4">
        <f t="shared" si="21"/>
        <v>4</v>
      </c>
      <c r="BQ59" s="4">
        <f t="shared" si="22"/>
        <v>6</v>
      </c>
      <c r="BR59" s="4">
        <f t="shared" si="23"/>
        <v>4</v>
      </c>
      <c r="BS59" s="4">
        <f t="shared" si="24"/>
        <v>4</v>
      </c>
      <c r="BT59" s="4">
        <f t="shared" si="25"/>
        <v>4</v>
      </c>
      <c r="BU59" s="4">
        <f t="shared" si="26"/>
        <v>4</v>
      </c>
      <c r="BV59" s="4">
        <f t="shared" si="27"/>
        <v>0</v>
      </c>
      <c r="BW59" s="4">
        <f t="shared" si="28"/>
        <v>6</v>
      </c>
      <c r="BX59" s="4">
        <f t="shared" si="29"/>
        <v>0</v>
      </c>
      <c r="BY59" s="4">
        <f t="shared" si="30"/>
        <v>0</v>
      </c>
      <c r="BZ59" s="37">
        <f t="shared" si="1"/>
        <v>96</v>
      </c>
      <c r="CA59" s="32" t="str">
        <f>VLOOKUP(J:J,'Agent wise'!A:C,3,0)</f>
        <v>Adharsh</v>
      </c>
      <c r="CB59" s="32">
        <f t="shared" si="31"/>
        <v>45903</v>
      </c>
      <c r="CC59" t="str">
        <f t="shared" si="32"/>
        <v>Excellent</v>
      </c>
      <c r="CJ59">
        <f t="shared" si="33"/>
        <v>3</v>
      </c>
      <c r="CK59">
        <f t="shared" si="34"/>
        <v>9</v>
      </c>
      <c r="CL59">
        <f t="shared" si="35"/>
        <v>2025</v>
      </c>
    </row>
    <row r="60" spans="1:90" ht="15" customHeight="1" x14ac:dyDescent="0.35">
      <c r="A60" s="32">
        <v>45903.755222268519</v>
      </c>
      <c r="B60" t="s">
        <v>383</v>
      </c>
      <c r="C60" s="32">
        <v>0</v>
      </c>
      <c r="D60" t="s">
        <v>139</v>
      </c>
      <c r="E60" s="32">
        <v>45903</v>
      </c>
      <c r="F60" t="s">
        <v>140</v>
      </c>
      <c r="G60" s="32">
        <v>45902</v>
      </c>
      <c r="H60">
        <v>8606307970</v>
      </c>
      <c r="I60">
        <v>136</v>
      </c>
      <c r="J60" t="s">
        <v>87</v>
      </c>
      <c r="K60" t="s">
        <v>46</v>
      </c>
      <c r="L60" t="s">
        <v>47</v>
      </c>
      <c r="M60" t="s">
        <v>48</v>
      </c>
      <c r="N60" t="s">
        <v>48</v>
      </c>
      <c r="O60" t="s">
        <v>48</v>
      </c>
      <c r="P60" t="s">
        <v>48</v>
      </c>
      <c r="Q60" t="s">
        <v>48</v>
      </c>
      <c r="R60" t="s">
        <v>48</v>
      </c>
      <c r="S60" t="s">
        <v>48</v>
      </c>
      <c r="T60" t="s">
        <v>48</v>
      </c>
      <c r="U60" t="s">
        <v>48</v>
      </c>
      <c r="V60" t="s">
        <v>48</v>
      </c>
      <c r="W60" t="s">
        <v>48</v>
      </c>
      <c r="X60" t="s">
        <v>48</v>
      </c>
      <c r="Y60" t="s">
        <v>48</v>
      </c>
      <c r="Z60" t="s">
        <v>48</v>
      </c>
      <c r="AA60" t="s">
        <v>49</v>
      </c>
      <c r="AB60" t="s">
        <v>49</v>
      </c>
      <c r="AC60" t="s">
        <v>48</v>
      </c>
      <c r="AD60" t="s">
        <v>48</v>
      </c>
      <c r="AE60" t="s">
        <v>48</v>
      </c>
      <c r="AF60" t="s">
        <v>48</v>
      </c>
      <c r="AG60" t="s">
        <v>48</v>
      </c>
      <c r="AH60" t="s">
        <v>48</v>
      </c>
      <c r="AI60" t="s">
        <v>50</v>
      </c>
      <c r="AJ60" t="s">
        <v>48</v>
      </c>
      <c r="AK60" t="s">
        <v>48</v>
      </c>
      <c r="AL60" t="s">
        <v>48</v>
      </c>
      <c r="AM60" t="s">
        <v>48</v>
      </c>
      <c r="AN60" t="s">
        <v>48</v>
      </c>
      <c r="AO60" t="s">
        <v>48</v>
      </c>
      <c r="AP60" t="s">
        <v>141</v>
      </c>
      <c r="AQ60" s="1" t="s">
        <v>1404</v>
      </c>
      <c r="AR60" t="s">
        <v>51</v>
      </c>
      <c r="AS60" t="s">
        <v>110</v>
      </c>
      <c r="AT60" t="s">
        <v>111</v>
      </c>
      <c r="AW60" s="4">
        <f t="shared" si="2"/>
        <v>6</v>
      </c>
      <c r="AX60" s="4">
        <f t="shared" si="3"/>
        <v>4</v>
      </c>
      <c r="AY60" s="4">
        <f t="shared" si="4"/>
        <v>4</v>
      </c>
      <c r="AZ60" s="4">
        <f t="shared" si="5"/>
        <v>2</v>
      </c>
      <c r="BA60" s="4">
        <f t="shared" si="6"/>
        <v>4</v>
      </c>
      <c r="BB60" s="4">
        <f t="shared" si="7"/>
        <v>4</v>
      </c>
      <c r="BC60" s="4">
        <f t="shared" si="8"/>
        <v>4</v>
      </c>
      <c r="BD60" s="4">
        <f t="shared" si="9"/>
        <v>2</v>
      </c>
      <c r="BE60" s="4">
        <f t="shared" si="10"/>
        <v>4</v>
      </c>
      <c r="BF60" s="4">
        <f t="shared" si="11"/>
        <v>2</v>
      </c>
      <c r="BG60" s="4">
        <f t="shared" si="12"/>
        <v>4</v>
      </c>
      <c r="BH60" s="4">
        <f t="shared" si="13"/>
        <v>4</v>
      </c>
      <c r="BI60" s="4">
        <f t="shared" si="14"/>
        <v>4</v>
      </c>
      <c r="BJ60" s="4">
        <f t="shared" si="15"/>
        <v>2</v>
      </c>
      <c r="BK60" s="4" t="str">
        <f t="shared" si="16"/>
        <v>0</v>
      </c>
      <c r="BL60" s="4" t="str">
        <f t="shared" si="17"/>
        <v>0</v>
      </c>
      <c r="BM60" s="4">
        <f t="shared" si="18"/>
        <v>4</v>
      </c>
      <c r="BN60" s="4">
        <f t="shared" si="19"/>
        <v>4</v>
      </c>
      <c r="BO60" s="4">
        <f t="shared" si="20"/>
        <v>4</v>
      </c>
      <c r="BP60" s="4">
        <f t="shared" si="21"/>
        <v>4</v>
      </c>
      <c r="BQ60" s="4">
        <f t="shared" si="22"/>
        <v>6</v>
      </c>
      <c r="BR60" s="4">
        <f t="shared" si="23"/>
        <v>4</v>
      </c>
      <c r="BS60" s="4">
        <f t="shared" si="24"/>
        <v>4</v>
      </c>
      <c r="BT60" s="4">
        <f t="shared" si="25"/>
        <v>4</v>
      </c>
      <c r="BU60" s="4">
        <f t="shared" si="26"/>
        <v>4</v>
      </c>
      <c r="BV60" s="4">
        <f t="shared" si="27"/>
        <v>0</v>
      </c>
      <c r="BW60" s="4">
        <f t="shared" si="28"/>
        <v>6</v>
      </c>
      <c r="BX60" s="4">
        <f t="shared" si="29"/>
        <v>0</v>
      </c>
      <c r="BY60" s="4">
        <f t="shared" si="30"/>
        <v>0</v>
      </c>
      <c r="BZ60" s="37">
        <f t="shared" si="1"/>
        <v>94</v>
      </c>
      <c r="CA60" s="32" t="str">
        <f>VLOOKUP(J:J,'Agent wise'!A:C,3,0)</f>
        <v>Adharsh</v>
      </c>
      <c r="CB60" s="32">
        <f t="shared" si="31"/>
        <v>45903</v>
      </c>
      <c r="CC60" t="str">
        <f t="shared" si="32"/>
        <v>Good</v>
      </c>
      <c r="CJ60">
        <f t="shared" si="33"/>
        <v>3</v>
      </c>
      <c r="CK60">
        <f t="shared" si="34"/>
        <v>9</v>
      </c>
      <c r="CL60">
        <f t="shared" si="35"/>
        <v>2025</v>
      </c>
    </row>
    <row r="61" spans="1:90" ht="15" customHeight="1" x14ac:dyDescent="0.35">
      <c r="A61" s="32">
        <v>45903.759924791666</v>
      </c>
      <c r="B61" t="s">
        <v>138</v>
      </c>
      <c r="C61" s="32">
        <v>0</v>
      </c>
      <c r="D61" t="s">
        <v>139</v>
      </c>
      <c r="E61" s="32">
        <v>45903</v>
      </c>
      <c r="F61" t="s">
        <v>140</v>
      </c>
      <c r="G61" s="32">
        <v>45902</v>
      </c>
      <c r="H61">
        <v>9486077098</v>
      </c>
      <c r="I61">
        <v>151</v>
      </c>
      <c r="J61" t="s">
        <v>99</v>
      </c>
      <c r="K61" t="s">
        <v>52</v>
      </c>
      <c r="L61" t="s">
        <v>53</v>
      </c>
      <c r="M61" t="s">
        <v>48</v>
      </c>
      <c r="N61" t="s">
        <v>48</v>
      </c>
      <c r="O61" t="s">
        <v>48</v>
      </c>
      <c r="P61" t="s">
        <v>48</v>
      </c>
      <c r="Q61" t="s">
        <v>48</v>
      </c>
      <c r="R61" t="s">
        <v>48</v>
      </c>
      <c r="S61" t="s">
        <v>48</v>
      </c>
      <c r="T61" t="s">
        <v>48</v>
      </c>
      <c r="U61" t="s">
        <v>48</v>
      </c>
      <c r="V61" t="s">
        <v>48</v>
      </c>
      <c r="W61" t="s">
        <v>48</v>
      </c>
      <c r="X61" t="s">
        <v>48</v>
      </c>
      <c r="Y61" t="s">
        <v>48</v>
      </c>
      <c r="Z61" t="s">
        <v>48</v>
      </c>
      <c r="AA61" t="s">
        <v>48</v>
      </c>
      <c r="AB61" t="s">
        <v>49</v>
      </c>
      <c r="AC61" t="s">
        <v>48</v>
      </c>
      <c r="AD61" t="s">
        <v>48</v>
      </c>
      <c r="AE61" t="s">
        <v>48</v>
      </c>
      <c r="AF61" t="s">
        <v>48</v>
      </c>
      <c r="AG61" t="s">
        <v>48</v>
      </c>
      <c r="AH61" t="s">
        <v>48</v>
      </c>
      <c r="AI61" t="s">
        <v>50</v>
      </c>
      <c r="AJ61" t="s">
        <v>48</v>
      </c>
      <c r="AK61" t="s">
        <v>48</v>
      </c>
      <c r="AL61" t="s">
        <v>48</v>
      </c>
      <c r="AM61" t="s">
        <v>48</v>
      </c>
      <c r="AN61" t="s">
        <v>48</v>
      </c>
      <c r="AO61" t="s">
        <v>48</v>
      </c>
      <c r="AP61" t="s">
        <v>384</v>
      </c>
      <c r="AQ61" s="1" t="s">
        <v>1405</v>
      </c>
      <c r="AR61" t="s">
        <v>51</v>
      </c>
      <c r="AS61" t="s">
        <v>64</v>
      </c>
      <c r="AT61" t="s">
        <v>385</v>
      </c>
      <c r="AW61" s="4">
        <f t="shared" si="2"/>
        <v>6</v>
      </c>
      <c r="AX61" s="4">
        <f t="shared" si="3"/>
        <v>4</v>
      </c>
      <c r="AY61" s="4">
        <f t="shared" si="4"/>
        <v>4</v>
      </c>
      <c r="AZ61" s="4">
        <f t="shared" si="5"/>
        <v>2</v>
      </c>
      <c r="BA61" s="4">
        <f t="shared" si="6"/>
        <v>4</v>
      </c>
      <c r="BB61" s="4">
        <f t="shared" si="7"/>
        <v>4</v>
      </c>
      <c r="BC61" s="4">
        <f t="shared" si="8"/>
        <v>4</v>
      </c>
      <c r="BD61" s="4">
        <f t="shared" si="9"/>
        <v>2</v>
      </c>
      <c r="BE61" s="4">
        <f t="shared" si="10"/>
        <v>4</v>
      </c>
      <c r="BF61" s="4">
        <f t="shared" si="11"/>
        <v>2</v>
      </c>
      <c r="BG61" s="4">
        <f t="shared" si="12"/>
        <v>4</v>
      </c>
      <c r="BH61" s="4">
        <f t="shared" si="13"/>
        <v>4</v>
      </c>
      <c r="BI61" s="4">
        <f t="shared" si="14"/>
        <v>4</v>
      </c>
      <c r="BJ61" s="4">
        <f t="shared" si="15"/>
        <v>2</v>
      </c>
      <c r="BK61" s="4">
        <f t="shared" si="16"/>
        <v>4</v>
      </c>
      <c r="BL61" s="4" t="str">
        <f t="shared" si="17"/>
        <v>0</v>
      </c>
      <c r="BM61" s="4">
        <f t="shared" si="18"/>
        <v>4</v>
      </c>
      <c r="BN61" s="4">
        <f t="shared" si="19"/>
        <v>4</v>
      </c>
      <c r="BO61" s="4">
        <f t="shared" si="20"/>
        <v>4</v>
      </c>
      <c r="BP61" s="4">
        <f t="shared" si="21"/>
        <v>4</v>
      </c>
      <c r="BQ61" s="4">
        <f t="shared" si="22"/>
        <v>6</v>
      </c>
      <c r="BR61" s="4">
        <f t="shared" si="23"/>
        <v>4</v>
      </c>
      <c r="BS61" s="4">
        <f t="shared" si="24"/>
        <v>4</v>
      </c>
      <c r="BT61" s="4">
        <f t="shared" si="25"/>
        <v>4</v>
      </c>
      <c r="BU61" s="4">
        <f t="shared" si="26"/>
        <v>4</v>
      </c>
      <c r="BV61" s="4">
        <f t="shared" si="27"/>
        <v>0</v>
      </c>
      <c r="BW61" s="4">
        <f t="shared" si="28"/>
        <v>6</v>
      </c>
      <c r="BX61" s="4">
        <f t="shared" si="29"/>
        <v>0</v>
      </c>
      <c r="BY61" s="4">
        <f t="shared" si="30"/>
        <v>0</v>
      </c>
      <c r="BZ61" s="37">
        <f t="shared" si="1"/>
        <v>98</v>
      </c>
      <c r="CA61" s="32" t="str">
        <f>VLOOKUP(J:J,'Agent wise'!A:C,3,0)</f>
        <v xml:space="preserve">Shiny </v>
      </c>
      <c r="CB61" s="32">
        <f t="shared" si="31"/>
        <v>45903</v>
      </c>
      <c r="CC61" t="str">
        <f t="shared" si="32"/>
        <v>Excellent</v>
      </c>
      <c r="CJ61">
        <f t="shared" si="33"/>
        <v>3</v>
      </c>
      <c r="CK61">
        <f t="shared" si="34"/>
        <v>9</v>
      </c>
      <c r="CL61">
        <f t="shared" si="35"/>
        <v>2025</v>
      </c>
    </row>
    <row r="62" spans="1:90" ht="15" customHeight="1" x14ac:dyDescent="0.35">
      <c r="A62" s="32">
        <v>45903.762961203705</v>
      </c>
      <c r="B62" t="s">
        <v>138</v>
      </c>
      <c r="C62" s="32">
        <v>0</v>
      </c>
      <c r="D62" t="s">
        <v>139</v>
      </c>
      <c r="E62" s="32">
        <v>45903</v>
      </c>
      <c r="F62" t="s">
        <v>140</v>
      </c>
      <c r="G62" s="32">
        <v>45902</v>
      </c>
      <c r="H62">
        <v>9443014631</v>
      </c>
      <c r="I62">
        <v>140</v>
      </c>
      <c r="J62" t="s">
        <v>99</v>
      </c>
      <c r="K62" t="s">
        <v>52</v>
      </c>
      <c r="L62" t="s">
        <v>53</v>
      </c>
      <c r="M62" t="s">
        <v>48</v>
      </c>
      <c r="N62" t="s">
        <v>48</v>
      </c>
      <c r="O62" t="s">
        <v>48</v>
      </c>
      <c r="P62" t="s">
        <v>48</v>
      </c>
      <c r="Q62" t="s">
        <v>48</v>
      </c>
      <c r="R62" t="s">
        <v>48</v>
      </c>
      <c r="S62" t="s">
        <v>48</v>
      </c>
      <c r="T62" t="s">
        <v>48</v>
      </c>
      <c r="U62" t="s">
        <v>48</v>
      </c>
      <c r="V62" t="s">
        <v>48</v>
      </c>
      <c r="W62" t="s">
        <v>48</v>
      </c>
      <c r="X62" t="s">
        <v>48</v>
      </c>
      <c r="Y62" t="s">
        <v>48</v>
      </c>
      <c r="Z62" t="s">
        <v>48</v>
      </c>
      <c r="AA62" t="s">
        <v>49</v>
      </c>
      <c r="AB62" t="s">
        <v>48</v>
      </c>
      <c r="AC62" t="s">
        <v>48</v>
      </c>
      <c r="AD62" t="s">
        <v>48</v>
      </c>
      <c r="AE62" t="s">
        <v>48</v>
      </c>
      <c r="AF62" t="s">
        <v>48</v>
      </c>
      <c r="AG62" t="s">
        <v>48</v>
      </c>
      <c r="AH62" t="s">
        <v>48</v>
      </c>
      <c r="AI62" t="s">
        <v>50</v>
      </c>
      <c r="AJ62" t="s">
        <v>48</v>
      </c>
      <c r="AK62" t="s">
        <v>48</v>
      </c>
      <c r="AL62" t="s">
        <v>48</v>
      </c>
      <c r="AM62" t="s">
        <v>48</v>
      </c>
      <c r="AN62" t="s">
        <v>48</v>
      </c>
      <c r="AO62" t="s">
        <v>48</v>
      </c>
      <c r="AP62" t="s">
        <v>141</v>
      </c>
      <c r="AQ62" s="1" t="s">
        <v>1406</v>
      </c>
      <c r="AR62" t="s">
        <v>51</v>
      </c>
      <c r="AS62" t="s">
        <v>103</v>
      </c>
      <c r="AT62" t="s">
        <v>386</v>
      </c>
      <c r="AW62" s="4">
        <f t="shared" si="2"/>
        <v>6</v>
      </c>
      <c r="AX62" s="4">
        <f t="shared" si="3"/>
        <v>4</v>
      </c>
      <c r="AY62" s="4">
        <f t="shared" si="4"/>
        <v>4</v>
      </c>
      <c r="AZ62" s="4">
        <f t="shared" si="5"/>
        <v>2</v>
      </c>
      <c r="BA62" s="4">
        <f t="shared" si="6"/>
        <v>4</v>
      </c>
      <c r="BB62" s="4">
        <f t="shared" si="7"/>
        <v>4</v>
      </c>
      <c r="BC62" s="4">
        <f t="shared" si="8"/>
        <v>4</v>
      </c>
      <c r="BD62" s="4">
        <f t="shared" si="9"/>
        <v>2</v>
      </c>
      <c r="BE62" s="4">
        <f t="shared" si="10"/>
        <v>4</v>
      </c>
      <c r="BF62" s="4">
        <f t="shared" si="11"/>
        <v>2</v>
      </c>
      <c r="BG62" s="4">
        <f t="shared" si="12"/>
        <v>4</v>
      </c>
      <c r="BH62" s="4">
        <f t="shared" si="13"/>
        <v>4</v>
      </c>
      <c r="BI62" s="4">
        <f t="shared" si="14"/>
        <v>4</v>
      </c>
      <c r="BJ62" s="4">
        <f t="shared" si="15"/>
        <v>2</v>
      </c>
      <c r="BK62" s="4" t="str">
        <f t="shared" si="16"/>
        <v>0</v>
      </c>
      <c r="BL62" s="4">
        <f t="shared" si="17"/>
        <v>2</v>
      </c>
      <c r="BM62" s="4">
        <f t="shared" si="18"/>
        <v>4</v>
      </c>
      <c r="BN62" s="4">
        <f t="shared" si="19"/>
        <v>4</v>
      </c>
      <c r="BO62" s="4">
        <f t="shared" si="20"/>
        <v>4</v>
      </c>
      <c r="BP62" s="4">
        <f t="shared" si="21"/>
        <v>4</v>
      </c>
      <c r="BQ62" s="4">
        <f t="shared" si="22"/>
        <v>6</v>
      </c>
      <c r="BR62" s="4">
        <f t="shared" si="23"/>
        <v>4</v>
      </c>
      <c r="BS62" s="4">
        <f t="shared" si="24"/>
        <v>4</v>
      </c>
      <c r="BT62" s="4">
        <f t="shared" si="25"/>
        <v>4</v>
      </c>
      <c r="BU62" s="4">
        <f t="shared" si="26"/>
        <v>4</v>
      </c>
      <c r="BV62" s="4">
        <f t="shared" si="27"/>
        <v>0</v>
      </c>
      <c r="BW62" s="4">
        <f t="shared" si="28"/>
        <v>6</v>
      </c>
      <c r="BX62" s="4">
        <f t="shared" si="29"/>
        <v>0</v>
      </c>
      <c r="BY62" s="4">
        <f t="shared" si="30"/>
        <v>0</v>
      </c>
      <c r="BZ62" s="37">
        <f t="shared" si="1"/>
        <v>96</v>
      </c>
      <c r="CA62" s="32" t="str">
        <f>VLOOKUP(J:J,'Agent wise'!A:C,3,0)</f>
        <v xml:space="preserve">Shiny </v>
      </c>
      <c r="CB62" s="32">
        <f t="shared" si="31"/>
        <v>45903</v>
      </c>
      <c r="CC62" t="str">
        <f t="shared" si="32"/>
        <v>Excellent</v>
      </c>
      <c r="CJ62">
        <f t="shared" si="33"/>
        <v>3</v>
      </c>
      <c r="CK62">
        <f t="shared" si="34"/>
        <v>9</v>
      </c>
      <c r="CL62">
        <f t="shared" si="35"/>
        <v>2025</v>
      </c>
    </row>
    <row r="63" spans="1:90" ht="15" customHeight="1" x14ac:dyDescent="0.35">
      <c r="A63" s="32">
        <v>45903.76562888889</v>
      </c>
      <c r="B63" t="s">
        <v>138</v>
      </c>
      <c r="C63" s="32">
        <v>0</v>
      </c>
      <c r="D63" t="s">
        <v>139</v>
      </c>
      <c r="E63" s="32">
        <v>45903</v>
      </c>
      <c r="F63" t="s">
        <v>140</v>
      </c>
      <c r="G63" s="32">
        <v>45902</v>
      </c>
      <c r="H63">
        <v>9048756258</v>
      </c>
      <c r="I63">
        <v>134</v>
      </c>
      <c r="J63" t="s">
        <v>100</v>
      </c>
      <c r="K63" t="s">
        <v>46</v>
      </c>
      <c r="L63" t="s">
        <v>47</v>
      </c>
      <c r="M63" t="s">
        <v>48</v>
      </c>
      <c r="N63" t="s">
        <v>48</v>
      </c>
      <c r="O63" t="s">
        <v>48</v>
      </c>
      <c r="P63" t="s">
        <v>48</v>
      </c>
      <c r="Q63" t="s">
        <v>48</v>
      </c>
      <c r="R63" t="s">
        <v>48</v>
      </c>
      <c r="S63" t="s">
        <v>48</v>
      </c>
      <c r="T63" t="s">
        <v>48</v>
      </c>
      <c r="U63" t="s">
        <v>48</v>
      </c>
      <c r="V63" t="s">
        <v>48</v>
      </c>
      <c r="W63" t="s">
        <v>48</v>
      </c>
      <c r="X63" t="s">
        <v>48</v>
      </c>
      <c r="Y63" t="s">
        <v>48</v>
      </c>
      <c r="Z63" t="s">
        <v>48</v>
      </c>
      <c r="AA63" t="s">
        <v>49</v>
      </c>
      <c r="AB63" t="s">
        <v>48</v>
      </c>
      <c r="AC63" t="s">
        <v>49</v>
      </c>
      <c r="AD63" t="s">
        <v>48</v>
      </c>
      <c r="AE63" t="s">
        <v>48</v>
      </c>
      <c r="AF63" t="s">
        <v>48</v>
      </c>
      <c r="AG63" t="s">
        <v>48</v>
      </c>
      <c r="AH63" t="s">
        <v>48</v>
      </c>
      <c r="AI63" t="s">
        <v>50</v>
      </c>
      <c r="AJ63" t="s">
        <v>48</v>
      </c>
      <c r="AK63" t="s">
        <v>48</v>
      </c>
      <c r="AL63" t="s">
        <v>48</v>
      </c>
      <c r="AM63" t="s">
        <v>48</v>
      </c>
      <c r="AN63" t="s">
        <v>48</v>
      </c>
      <c r="AO63" t="s">
        <v>48</v>
      </c>
      <c r="AP63" t="s">
        <v>171</v>
      </c>
      <c r="AQ63" s="1" t="s">
        <v>1407</v>
      </c>
      <c r="AR63" t="s">
        <v>51</v>
      </c>
      <c r="AS63" t="s">
        <v>103</v>
      </c>
      <c r="AT63" t="s">
        <v>104</v>
      </c>
      <c r="AW63" s="4">
        <f t="shared" si="2"/>
        <v>6</v>
      </c>
      <c r="AX63" s="4">
        <f t="shared" si="3"/>
        <v>4</v>
      </c>
      <c r="AY63" s="4">
        <f t="shared" si="4"/>
        <v>4</v>
      </c>
      <c r="AZ63" s="4">
        <f t="shared" si="5"/>
        <v>2</v>
      </c>
      <c r="BA63" s="4">
        <f t="shared" si="6"/>
        <v>4</v>
      </c>
      <c r="BB63" s="4">
        <f t="shared" si="7"/>
        <v>4</v>
      </c>
      <c r="BC63" s="4">
        <f t="shared" si="8"/>
        <v>4</v>
      </c>
      <c r="BD63" s="4">
        <f t="shared" si="9"/>
        <v>2</v>
      </c>
      <c r="BE63" s="4">
        <f t="shared" si="10"/>
        <v>4</v>
      </c>
      <c r="BF63" s="4">
        <f t="shared" si="11"/>
        <v>2</v>
      </c>
      <c r="BG63" s="4">
        <f t="shared" si="12"/>
        <v>4</v>
      </c>
      <c r="BH63" s="4">
        <f t="shared" si="13"/>
        <v>4</v>
      </c>
      <c r="BI63" s="4">
        <f t="shared" si="14"/>
        <v>4</v>
      </c>
      <c r="BJ63" s="4">
        <f t="shared" si="15"/>
        <v>2</v>
      </c>
      <c r="BK63" s="4" t="str">
        <f t="shared" si="16"/>
        <v>0</v>
      </c>
      <c r="BL63" s="4">
        <f t="shared" si="17"/>
        <v>2</v>
      </c>
      <c r="BM63" s="4" t="str">
        <f t="shared" si="18"/>
        <v>0</v>
      </c>
      <c r="BN63" s="4">
        <f t="shared" si="19"/>
        <v>4</v>
      </c>
      <c r="BO63" s="4">
        <f t="shared" si="20"/>
        <v>4</v>
      </c>
      <c r="BP63" s="4">
        <f t="shared" si="21"/>
        <v>4</v>
      </c>
      <c r="BQ63" s="4">
        <f t="shared" si="22"/>
        <v>6</v>
      </c>
      <c r="BR63" s="4">
        <f t="shared" si="23"/>
        <v>4</v>
      </c>
      <c r="BS63" s="4">
        <f t="shared" si="24"/>
        <v>4</v>
      </c>
      <c r="BT63" s="4">
        <f t="shared" si="25"/>
        <v>4</v>
      </c>
      <c r="BU63" s="4">
        <f t="shared" si="26"/>
        <v>4</v>
      </c>
      <c r="BV63" s="4">
        <f t="shared" si="27"/>
        <v>0</v>
      </c>
      <c r="BW63" s="4">
        <f t="shared" si="28"/>
        <v>6</v>
      </c>
      <c r="BX63" s="4">
        <f t="shared" si="29"/>
        <v>0</v>
      </c>
      <c r="BY63" s="4">
        <f t="shared" si="30"/>
        <v>0</v>
      </c>
      <c r="BZ63" s="37">
        <f t="shared" si="1"/>
        <v>92</v>
      </c>
      <c r="CA63" s="32" t="str">
        <f>VLOOKUP(J:J,'Agent wise'!A:C,3,0)</f>
        <v xml:space="preserve">Shiny </v>
      </c>
      <c r="CB63" s="32">
        <f t="shared" si="31"/>
        <v>45903</v>
      </c>
      <c r="CC63" t="str">
        <f t="shared" si="32"/>
        <v>Good</v>
      </c>
      <c r="CJ63">
        <f t="shared" si="33"/>
        <v>3</v>
      </c>
      <c r="CK63">
        <f t="shared" si="34"/>
        <v>9</v>
      </c>
      <c r="CL63">
        <f t="shared" si="35"/>
        <v>2025</v>
      </c>
    </row>
    <row r="64" spans="1:90" ht="15" customHeight="1" x14ac:dyDescent="0.35">
      <c r="A64" s="32">
        <v>45903.768907175923</v>
      </c>
      <c r="B64" t="s">
        <v>138</v>
      </c>
      <c r="C64" s="32">
        <v>0</v>
      </c>
      <c r="D64" t="s">
        <v>139</v>
      </c>
      <c r="E64" s="32">
        <v>45903</v>
      </c>
      <c r="F64" t="s">
        <v>140</v>
      </c>
      <c r="G64" s="32">
        <v>45902</v>
      </c>
      <c r="H64">
        <v>9446666316</v>
      </c>
      <c r="I64">
        <v>146</v>
      </c>
      <c r="J64" t="s">
        <v>100</v>
      </c>
      <c r="K64" t="s">
        <v>46</v>
      </c>
      <c r="L64" t="s">
        <v>47</v>
      </c>
      <c r="M64" t="s">
        <v>48</v>
      </c>
      <c r="N64" t="s">
        <v>48</v>
      </c>
      <c r="O64" t="s">
        <v>48</v>
      </c>
      <c r="P64" t="s">
        <v>48</v>
      </c>
      <c r="Q64" t="s">
        <v>48</v>
      </c>
      <c r="R64" t="s">
        <v>48</v>
      </c>
      <c r="S64" t="s">
        <v>48</v>
      </c>
      <c r="T64" t="s">
        <v>48</v>
      </c>
      <c r="U64" t="s">
        <v>48</v>
      </c>
      <c r="V64" t="s">
        <v>48</v>
      </c>
      <c r="W64" t="s">
        <v>48</v>
      </c>
      <c r="X64" t="s">
        <v>48</v>
      </c>
      <c r="Y64" t="s">
        <v>48</v>
      </c>
      <c r="Z64" t="s">
        <v>48</v>
      </c>
      <c r="AA64" t="s">
        <v>48</v>
      </c>
      <c r="AB64" t="s">
        <v>48</v>
      </c>
      <c r="AC64" t="s">
        <v>49</v>
      </c>
      <c r="AD64" t="s">
        <v>48</v>
      </c>
      <c r="AE64" t="s">
        <v>48</v>
      </c>
      <c r="AF64" t="s">
        <v>48</v>
      </c>
      <c r="AG64" t="s">
        <v>48</v>
      </c>
      <c r="AH64" t="s">
        <v>48</v>
      </c>
      <c r="AI64" t="s">
        <v>50</v>
      </c>
      <c r="AJ64" t="s">
        <v>48</v>
      </c>
      <c r="AK64" t="s">
        <v>48</v>
      </c>
      <c r="AL64" t="s">
        <v>48</v>
      </c>
      <c r="AM64" t="s">
        <v>48</v>
      </c>
      <c r="AN64" t="s">
        <v>48</v>
      </c>
      <c r="AO64" t="s">
        <v>48</v>
      </c>
      <c r="AP64" t="s">
        <v>128</v>
      </c>
      <c r="AQ64" s="1" t="s">
        <v>1408</v>
      </c>
      <c r="AR64" t="s">
        <v>51</v>
      </c>
      <c r="AS64" t="s">
        <v>64</v>
      </c>
      <c r="AT64" t="s">
        <v>385</v>
      </c>
      <c r="AW64" s="4">
        <f t="shared" si="2"/>
        <v>6</v>
      </c>
      <c r="AX64" s="4">
        <f t="shared" si="3"/>
        <v>4</v>
      </c>
      <c r="AY64" s="4">
        <f t="shared" si="4"/>
        <v>4</v>
      </c>
      <c r="AZ64" s="4">
        <f t="shared" si="5"/>
        <v>2</v>
      </c>
      <c r="BA64" s="4">
        <f t="shared" si="6"/>
        <v>4</v>
      </c>
      <c r="BB64" s="4">
        <f t="shared" si="7"/>
        <v>4</v>
      </c>
      <c r="BC64" s="4">
        <f t="shared" si="8"/>
        <v>4</v>
      </c>
      <c r="BD64" s="4">
        <f t="shared" si="9"/>
        <v>2</v>
      </c>
      <c r="BE64" s="4">
        <f t="shared" si="10"/>
        <v>4</v>
      </c>
      <c r="BF64" s="4">
        <f t="shared" si="11"/>
        <v>2</v>
      </c>
      <c r="BG64" s="4">
        <f t="shared" si="12"/>
        <v>4</v>
      </c>
      <c r="BH64" s="4">
        <f t="shared" si="13"/>
        <v>4</v>
      </c>
      <c r="BI64" s="4">
        <f t="shared" si="14"/>
        <v>4</v>
      </c>
      <c r="BJ64" s="4">
        <f t="shared" si="15"/>
        <v>2</v>
      </c>
      <c r="BK64" s="4">
        <f t="shared" si="16"/>
        <v>4</v>
      </c>
      <c r="BL64" s="4">
        <f t="shared" si="17"/>
        <v>2</v>
      </c>
      <c r="BM64" s="4" t="str">
        <f t="shared" si="18"/>
        <v>0</v>
      </c>
      <c r="BN64" s="4">
        <f t="shared" si="19"/>
        <v>4</v>
      </c>
      <c r="BO64" s="4">
        <f t="shared" si="20"/>
        <v>4</v>
      </c>
      <c r="BP64" s="4">
        <f t="shared" si="21"/>
        <v>4</v>
      </c>
      <c r="BQ64" s="4">
        <f t="shared" si="22"/>
        <v>6</v>
      </c>
      <c r="BR64" s="4">
        <f t="shared" si="23"/>
        <v>4</v>
      </c>
      <c r="BS64" s="4">
        <f t="shared" si="24"/>
        <v>4</v>
      </c>
      <c r="BT64" s="4">
        <f t="shared" si="25"/>
        <v>4</v>
      </c>
      <c r="BU64" s="4">
        <f t="shared" si="26"/>
        <v>4</v>
      </c>
      <c r="BV64" s="4">
        <f t="shared" si="27"/>
        <v>0</v>
      </c>
      <c r="BW64" s="4">
        <f t="shared" si="28"/>
        <v>6</v>
      </c>
      <c r="BX64" s="4">
        <f t="shared" si="29"/>
        <v>0</v>
      </c>
      <c r="BY64" s="4">
        <f t="shared" si="30"/>
        <v>0</v>
      </c>
      <c r="BZ64" s="37">
        <f t="shared" si="1"/>
        <v>96</v>
      </c>
      <c r="CA64" s="32" t="str">
        <f>VLOOKUP(J:J,'Agent wise'!A:C,3,0)</f>
        <v xml:space="preserve">Shiny </v>
      </c>
      <c r="CB64" s="32">
        <f t="shared" si="31"/>
        <v>45903</v>
      </c>
      <c r="CC64" t="str">
        <f t="shared" si="32"/>
        <v>Excellent</v>
      </c>
      <c r="CJ64">
        <f t="shared" si="33"/>
        <v>3</v>
      </c>
      <c r="CK64">
        <f t="shared" si="34"/>
        <v>9</v>
      </c>
      <c r="CL64">
        <f t="shared" si="35"/>
        <v>2025</v>
      </c>
    </row>
    <row r="65" spans="1:90" ht="15" customHeight="1" x14ac:dyDescent="0.35">
      <c r="A65" s="32">
        <v>45903.774122164352</v>
      </c>
      <c r="B65" t="s">
        <v>138</v>
      </c>
      <c r="C65" s="32">
        <v>0</v>
      </c>
      <c r="D65" t="s">
        <v>139</v>
      </c>
      <c r="E65" s="32">
        <v>45903</v>
      </c>
      <c r="F65" t="s">
        <v>140</v>
      </c>
      <c r="G65" s="32">
        <v>45902</v>
      </c>
      <c r="H65">
        <v>8940988125</v>
      </c>
      <c r="I65">
        <v>132</v>
      </c>
      <c r="J65" t="s">
        <v>102</v>
      </c>
      <c r="K65" t="s">
        <v>52</v>
      </c>
      <c r="L65" t="s">
        <v>53</v>
      </c>
      <c r="M65" t="s">
        <v>48</v>
      </c>
      <c r="N65" t="s">
        <v>48</v>
      </c>
      <c r="O65" t="s">
        <v>48</v>
      </c>
      <c r="P65" t="s">
        <v>48</v>
      </c>
      <c r="Q65" t="s">
        <v>48</v>
      </c>
      <c r="R65" t="s">
        <v>48</v>
      </c>
      <c r="S65" t="s">
        <v>48</v>
      </c>
      <c r="T65" t="s">
        <v>48</v>
      </c>
      <c r="U65" t="s">
        <v>48</v>
      </c>
      <c r="V65" t="s">
        <v>48</v>
      </c>
      <c r="W65" t="s">
        <v>48</v>
      </c>
      <c r="X65" t="s">
        <v>48</v>
      </c>
      <c r="Y65" t="s">
        <v>48</v>
      </c>
      <c r="Z65" t="s">
        <v>48</v>
      </c>
      <c r="AA65" t="s">
        <v>48</v>
      </c>
      <c r="AB65" t="s">
        <v>48</v>
      </c>
      <c r="AC65" t="s">
        <v>48</v>
      </c>
      <c r="AD65" t="s">
        <v>48</v>
      </c>
      <c r="AE65" t="s">
        <v>48</v>
      </c>
      <c r="AF65" t="s">
        <v>48</v>
      </c>
      <c r="AG65" t="s">
        <v>48</v>
      </c>
      <c r="AH65" t="s">
        <v>48</v>
      </c>
      <c r="AI65" t="s">
        <v>50</v>
      </c>
      <c r="AJ65" t="s">
        <v>48</v>
      </c>
      <c r="AK65" t="s">
        <v>48</v>
      </c>
      <c r="AL65" t="s">
        <v>48</v>
      </c>
      <c r="AM65" t="s">
        <v>49</v>
      </c>
      <c r="AN65" t="s">
        <v>48</v>
      </c>
      <c r="AO65" t="s">
        <v>49</v>
      </c>
      <c r="AP65" t="s">
        <v>40</v>
      </c>
      <c r="AQ65" s="1" t="s">
        <v>1409</v>
      </c>
      <c r="AR65" t="s">
        <v>51</v>
      </c>
      <c r="AS65" t="s">
        <v>103</v>
      </c>
      <c r="AT65" t="s">
        <v>104</v>
      </c>
      <c r="AW65" s="4">
        <f t="shared" si="2"/>
        <v>6</v>
      </c>
      <c r="AX65" s="4">
        <f t="shared" si="3"/>
        <v>4</v>
      </c>
      <c r="AY65" s="4">
        <f t="shared" si="4"/>
        <v>4</v>
      </c>
      <c r="AZ65" s="4">
        <f t="shared" si="5"/>
        <v>2</v>
      </c>
      <c r="BA65" s="4">
        <f t="shared" si="6"/>
        <v>4</v>
      </c>
      <c r="BB65" s="4">
        <f t="shared" si="7"/>
        <v>4</v>
      </c>
      <c r="BC65" s="4">
        <f t="shared" si="8"/>
        <v>4</v>
      </c>
      <c r="BD65" s="4">
        <f t="shared" si="9"/>
        <v>2</v>
      </c>
      <c r="BE65" s="4">
        <f t="shared" si="10"/>
        <v>4</v>
      </c>
      <c r="BF65" s="4">
        <f t="shared" si="11"/>
        <v>2</v>
      </c>
      <c r="BG65" s="4">
        <f t="shared" si="12"/>
        <v>4</v>
      </c>
      <c r="BH65" s="4">
        <f t="shared" si="13"/>
        <v>4</v>
      </c>
      <c r="BI65" s="4">
        <f t="shared" si="14"/>
        <v>4</v>
      </c>
      <c r="BJ65" s="4">
        <f t="shared" si="15"/>
        <v>2</v>
      </c>
      <c r="BK65" s="4">
        <f t="shared" si="16"/>
        <v>4</v>
      </c>
      <c r="BL65" s="4">
        <f t="shared" si="17"/>
        <v>2</v>
      </c>
      <c r="BM65" s="4">
        <f t="shared" si="18"/>
        <v>4</v>
      </c>
      <c r="BN65" s="4">
        <f t="shared" si="19"/>
        <v>4</v>
      </c>
      <c r="BO65" s="4">
        <f t="shared" si="20"/>
        <v>4</v>
      </c>
      <c r="BP65" s="4">
        <f t="shared" si="21"/>
        <v>4</v>
      </c>
      <c r="BQ65" s="4">
        <f t="shared" si="22"/>
        <v>6</v>
      </c>
      <c r="BR65" s="4">
        <f t="shared" si="23"/>
        <v>4</v>
      </c>
      <c r="BS65" s="4">
        <f t="shared" si="24"/>
        <v>4</v>
      </c>
      <c r="BT65" s="4">
        <f t="shared" si="25"/>
        <v>4</v>
      </c>
      <c r="BU65" s="4">
        <f t="shared" si="26"/>
        <v>4</v>
      </c>
      <c r="BV65" s="4">
        <f t="shared" si="27"/>
        <v>0</v>
      </c>
      <c r="BW65" s="4" t="str">
        <f t="shared" si="28"/>
        <v>0</v>
      </c>
      <c r="BX65" s="4">
        <f t="shared" si="29"/>
        <v>0</v>
      </c>
      <c r="BY65" s="4" t="str">
        <f t="shared" si="30"/>
        <v>0</v>
      </c>
      <c r="BZ65" s="37">
        <f t="shared" si="1"/>
        <v>94</v>
      </c>
      <c r="CA65" s="32" t="str">
        <f>VLOOKUP(J:J,'Agent wise'!A:C,3,0)</f>
        <v>Adharsh</v>
      </c>
      <c r="CB65" s="32">
        <f t="shared" si="31"/>
        <v>45903</v>
      </c>
      <c r="CC65" t="str">
        <f t="shared" si="32"/>
        <v>Good</v>
      </c>
      <c r="CJ65">
        <f t="shared" si="33"/>
        <v>3</v>
      </c>
      <c r="CK65">
        <f t="shared" si="34"/>
        <v>9</v>
      </c>
      <c r="CL65">
        <f t="shared" si="35"/>
        <v>2025</v>
      </c>
    </row>
    <row r="66" spans="1:90" ht="15" customHeight="1" x14ac:dyDescent="0.35">
      <c r="A66" s="32">
        <v>45903.777664525463</v>
      </c>
      <c r="B66" t="s">
        <v>138</v>
      </c>
      <c r="C66" s="32">
        <v>0</v>
      </c>
      <c r="D66" t="s">
        <v>139</v>
      </c>
      <c r="E66" s="32">
        <v>45903</v>
      </c>
      <c r="F66" t="s">
        <v>140</v>
      </c>
      <c r="G66" s="32">
        <v>45902</v>
      </c>
      <c r="H66">
        <v>9961028844</v>
      </c>
      <c r="I66">
        <v>151</v>
      </c>
      <c r="J66" t="s">
        <v>124</v>
      </c>
      <c r="K66" t="s">
        <v>46</v>
      </c>
      <c r="L66" t="s">
        <v>47</v>
      </c>
      <c r="M66" t="s">
        <v>48</v>
      </c>
      <c r="N66" t="s">
        <v>48</v>
      </c>
      <c r="O66" t="s">
        <v>48</v>
      </c>
      <c r="P66" t="s">
        <v>48</v>
      </c>
      <c r="Q66" t="s">
        <v>48</v>
      </c>
      <c r="R66" t="s">
        <v>48</v>
      </c>
      <c r="S66" t="s">
        <v>48</v>
      </c>
      <c r="T66" t="s">
        <v>48</v>
      </c>
      <c r="U66" t="s">
        <v>48</v>
      </c>
      <c r="V66" t="s">
        <v>48</v>
      </c>
      <c r="W66" t="s">
        <v>48</v>
      </c>
      <c r="X66" t="s">
        <v>48</v>
      </c>
      <c r="Y66" t="s">
        <v>48</v>
      </c>
      <c r="Z66" t="s">
        <v>48</v>
      </c>
      <c r="AA66" t="s">
        <v>49</v>
      </c>
      <c r="AB66" t="s">
        <v>48</v>
      </c>
      <c r="AC66" t="s">
        <v>48</v>
      </c>
      <c r="AD66" t="s">
        <v>48</v>
      </c>
      <c r="AE66" t="s">
        <v>48</v>
      </c>
      <c r="AF66" t="s">
        <v>48</v>
      </c>
      <c r="AG66" t="s">
        <v>48</v>
      </c>
      <c r="AH66" t="s">
        <v>48</v>
      </c>
      <c r="AI66" t="s">
        <v>50</v>
      </c>
      <c r="AJ66" t="s">
        <v>48</v>
      </c>
      <c r="AK66" t="s">
        <v>48</v>
      </c>
      <c r="AL66" t="s">
        <v>48</v>
      </c>
      <c r="AM66" t="s">
        <v>48</v>
      </c>
      <c r="AN66" t="s">
        <v>48</v>
      </c>
      <c r="AO66" t="s">
        <v>48</v>
      </c>
      <c r="AP66" t="s">
        <v>141</v>
      </c>
      <c r="AQ66" s="1" t="s">
        <v>1410</v>
      </c>
      <c r="AR66" t="s">
        <v>51</v>
      </c>
      <c r="AS66" t="s">
        <v>72</v>
      </c>
      <c r="AT66" t="s">
        <v>76</v>
      </c>
      <c r="AW66" s="4">
        <f t="shared" si="2"/>
        <v>6</v>
      </c>
      <c r="AX66" s="4">
        <f t="shared" si="3"/>
        <v>4</v>
      </c>
      <c r="AY66" s="4">
        <f t="shared" si="4"/>
        <v>4</v>
      </c>
      <c r="AZ66" s="4">
        <f t="shared" si="5"/>
        <v>2</v>
      </c>
      <c r="BA66" s="4">
        <f t="shared" si="6"/>
        <v>4</v>
      </c>
      <c r="BB66" s="4">
        <f t="shared" si="7"/>
        <v>4</v>
      </c>
      <c r="BC66" s="4">
        <f t="shared" si="8"/>
        <v>4</v>
      </c>
      <c r="BD66" s="4">
        <f t="shared" si="9"/>
        <v>2</v>
      </c>
      <c r="BE66" s="4">
        <f t="shared" si="10"/>
        <v>4</v>
      </c>
      <c r="BF66" s="4">
        <f t="shared" si="11"/>
        <v>2</v>
      </c>
      <c r="BG66" s="4">
        <f t="shared" si="12"/>
        <v>4</v>
      </c>
      <c r="BH66" s="4">
        <f t="shared" si="13"/>
        <v>4</v>
      </c>
      <c r="BI66" s="4">
        <f t="shared" si="14"/>
        <v>4</v>
      </c>
      <c r="BJ66" s="4">
        <f t="shared" si="15"/>
        <v>2</v>
      </c>
      <c r="BK66" s="4" t="str">
        <f t="shared" si="16"/>
        <v>0</v>
      </c>
      <c r="BL66" s="4">
        <f t="shared" si="17"/>
        <v>2</v>
      </c>
      <c r="BM66" s="4">
        <f t="shared" si="18"/>
        <v>4</v>
      </c>
      <c r="BN66" s="4">
        <f t="shared" si="19"/>
        <v>4</v>
      </c>
      <c r="BO66" s="4">
        <f t="shared" si="20"/>
        <v>4</v>
      </c>
      <c r="BP66" s="4">
        <f t="shared" si="21"/>
        <v>4</v>
      </c>
      <c r="BQ66" s="4">
        <f t="shared" si="22"/>
        <v>6</v>
      </c>
      <c r="BR66" s="4">
        <f t="shared" si="23"/>
        <v>4</v>
      </c>
      <c r="BS66" s="4">
        <f t="shared" si="24"/>
        <v>4</v>
      </c>
      <c r="BT66" s="4">
        <f t="shared" si="25"/>
        <v>4</v>
      </c>
      <c r="BU66" s="4">
        <f t="shared" si="26"/>
        <v>4</v>
      </c>
      <c r="BV66" s="4">
        <f t="shared" si="27"/>
        <v>0</v>
      </c>
      <c r="BW66" s="4">
        <f t="shared" si="28"/>
        <v>6</v>
      </c>
      <c r="BX66" s="4">
        <f t="shared" si="29"/>
        <v>0</v>
      </c>
      <c r="BY66" s="4">
        <f t="shared" si="30"/>
        <v>0</v>
      </c>
      <c r="BZ66" s="37">
        <f t="shared" si="1"/>
        <v>96</v>
      </c>
      <c r="CA66" s="32" t="str">
        <f>VLOOKUP(J:J,'Agent wise'!A:C,3,0)</f>
        <v xml:space="preserve">Shiny </v>
      </c>
      <c r="CB66" s="32">
        <f t="shared" si="31"/>
        <v>45903</v>
      </c>
      <c r="CC66" t="str">
        <f t="shared" si="32"/>
        <v>Excellent</v>
      </c>
      <c r="CJ66">
        <f t="shared" si="33"/>
        <v>3</v>
      </c>
      <c r="CK66">
        <f t="shared" si="34"/>
        <v>9</v>
      </c>
      <c r="CL66">
        <f t="shared" si="35"/>
        <v>2025</v>
      </c>
    </row>
    <row r="67" spans="1:90" ht="15" customHeight="1" x14ac:dyDescent="0.35">
      <c r="A67" s="32">
        <v>45903.783055856482</v>
      </c>
      <c r="B67" t="s">
        <v>138</v>
      </c>
      <c r="C67" s="32">
        <v>0</v>
      </c>
      <c r="D67" t="s">
        <v>139</v>
      </c>
      <c r="E67" s="32">
        <v>45903</v>
      </c>
      <c r="F67" t="s">
        <v>140</v>
      </c>
      <c r="G67" s="32">
        <v>45902</v>
      </c>
      <c r="H67">
        <v>9744444372</v>
      </c>
      <c r="I67">
        <v>130</v>
      </c>
      <c r="J67" t="s">
        <v>136</v>
      </c>
      <c r="K67" t="s">
        <v>46</v>
      </c>
      <c r="L67" t="s">
        <v>47</v>
      </c>
      <c r="M67" t="s">
        <v>48</v>
      </c>
      <c r="N67" t="s">
        <v>48</v>
      </c>
      <c r="O67" t="s">
        <v>48</v>
      </c>
      <c r="P67" t="s">
        <v>48</v>
      </c>
      <c r="Q67" t="s">
        <v>48</v>
      </c>
      <c r="R67" t="s">
        <v>48</v>
      </c>
      <c r="S67" t="s">
        <v>48</v>
      </c>
      <c r="T67" t="s">
        <v>48</v>
      </c>
      <c r="U67" t="s">
        <v>48</v>
      </c>
      <c r="V67" t="s">
        <v>48</v>
      </c>
      <c r="W67" t="s">
        <v>48</v>
      </c>
      <c r="X67" t="s">
        <v>48</v>
      </c>
      <c r="Y67" t="s">
        <v>48</v>
      </c>
      <c r="Z67" t="s">
        <v>48</v>
      </c>
      <c r="AA67" t="s">
        <v>48</v>
      </c>
      <c r="AB67" t="s">
        <v>48</v>
      </c>
      <c r="AC67" t="s">
        <v>48</v>
      </c>
      <c r="AD67" t="s">
        <v>48</v>
      </c>
      <c r="AE67" t="s">
        <v>48</v>
      </c>
      <c r="AF67" t="s">
        <v>48</v>
      </c>
      <c r="AG67" t="s">
        <v>48</v>
      </c>
      <c r="AH67" t="s">
        <v>48</v>
      </c>
      <c r="AI67" t="s">
        <v>50</v>
      </c>
      <c r="AJ67" t="s">
        <v>48</v>
      </c>
      <c r="AK67" t="s">
        <v>48</v>
      </c>
      <c r="AL67" t="s">
        <v>48</v>
      </c>
      <c r="AM67" t="s">
        <v>48</v>
      </c>
      <c r="AN67" t="s">
        <v>49</v>
      </c>
      <c r="AO67" t="s">
        <v>48</v>
      </c>
      <c r="AP67" t="s">
        <v>39</v>
      </c>
      <c r="AQ67" s="1" t="s">
        <v>1411</v>
      </c>
      <c r="AR67" t="s">
        <v>51</v>
      </c>
      <c r="AS67" t="s">
        <v>388</v>
      </c>
      <c r="AT67" t="s">
        <v>389</v>
      </c>
      <c r="AW67" s="4">
        <f t="shared" si="2"/>
        <v>6</v>
      </c>
      <c r="AX67" s="4">
        <f t="shared" si="3"/>
        <v>4</v>
      </c>
      <c r="AY67" s="4">
        <f t="shared" si="4"/>
        <v>4</v>
      </c>
      <c r="AZ67" s="4">
        <f t="shared" si="5"/>
        <v>2</v>
      </c>
      <c r="BA67" s="4">
        <f t="shared" si="6"/>
        <v>4</v>
      </c>
      <c r="BB67" s="4">
        <f t="shared" si="7"/>
        <v>4</v>
      </c>
      <c r="BC67" s="4">
        <f t="shared" si="8"/>
        <v>4</v>
      </c>
      <c r="BD67" s="4">
        <f t="shared" si="9"/>
        <v>2</v>
      </c>
      <c r="BE67" s="4">
        <f t="shared" si="10"/>
        <v>4</v>
      </c>
      <c r="BF67" s="4">
        <f t="shared" si="11"/>
        <v>2</v>
      </c>
      <c r="BG67" s="4">
        <f t="shared" si="12"/>
        <v>4</v>
      </c>
      <c r="BH67" s="4">
        <f t="shared" si="13"/>
        <v>4</v>
      </c>
      <c r="BI67" s="4">
        <f t="shared" si="14"/>
        <v>4</v>
      </c>
      <c r="BJ67" s="4">
        <f t="shared" si="15"/>
        <v>2</v>
      </c>
      <c r="BK67" s="4">
        <f t="shared" si="16"/>
        <v>4</v>
      </c>
      <c r="BL67" s="4">
        <f t="shared" si="17"/>
        <v>2</v>
      </c>
      <c r="BM67" s="4">
        <f t="shared" si="18"/>
        <v>4</v>
      </c>
      <c r="BN67" s="4">
        <f t="shared" si="19"/>
        <v>4</v>
      </c>
      <c r="BO67" s="4">
        <f t="shared" si="20"/>
        <v>4</v>
      </c>
      <c r="BP67" s="4">
        <f t="shared" si="21"/>
        <v>4</v>
      </c>
      <c r="BQ67" s="4">
        <f t="shared" si="22"/>
        <v>6</v>
      </c>
      <c r="BR67" s="4">
        <f t="shared" si="23"/>
        <v>4</v>
      </c>
      <c r="BS67" s="4">
        <f t="shared" si="24"/>
        <v>4</v>
      </c>
      <c r="BT67" s="4">
        <f t="shared" si="25"/>
        <v>4</v>
      </c>
      <c r="BU67" s="4">
        <f t="shared" si="26"/>
        <v>4</v>
      </c>
      <c r="BV67" s="4">
        <f t="shared" si="27"/>
        <v>0</v>
      </c>
      <c r="BW67" s="4">
        <f t="shared" si="28"/>
        <v>6</v>
      </c>
      <c r="BX67" s="4" t="str">
        <f t="shared" si="29"/>
        <v>0</v>
      </c>
      <c r="BY67" s="4">
        <f t="shared" si="30"/>
        <v>0</v>
      </c>
      <c r="BZ67" s="37">
        <f t="shared" si="1"/>
        <v>100</v>
      </c>
      <c r="CA67" s="32" t="str">
        <f>VLOOKUP(J:J,'Agent wise'!A:C,3,0)</f>
        <v>Shakeer</v>
      </c>
      <c r="CB67" s="32">
        <f t="shared" si="31"/>
        <v>45903</v>
      </c>
      <c r="CC67" t="str">
        <f t="shared" si="32"/>
        <v>Excellent</v>
      </c>
      <c r="CJ67">
        <f t="shared" si="33"/>
        <v>3</v>
      </c>
      <c r="CK67">
        <f t="shared" si="34"/>
        <v>9</v>
      </c>
      <c r="CL67">
        <f t="shared" si="35"/>
        <v>2025</v>
      </c>
    </row>
    <row r="68" spans="1:90" ht="15" customHeight="1" x14ac:dyDescent="0.35">
      <c r="A68" s="32">
        <v>45903.78719210648</v>
      </c>
      <c r="B68" t="s">
        <v>138</v>
      </c>
      <c r="C68" s="32">
        <v>0</v>
      </c>
      <c r="D68" t="s">
        <v>139</v>
      </c>
      <c r="E68" s="32">
        <v>45903</v>
      </c>
      <c r="F68" t="s">
        <v>140</v>
      </c>
      <c r="G68" s="32">
        <v>45902</v>
      </c>
      <c r="H68">
        <v>8606489518</v>
      </c>
      <c r="I68">
        <v>148</v>
      </c>
      <c r="J68" t="s">
        <v>136</v>
      </c>
      <c r="K68" t="s">
        <v>46</v>
      </c>
      <c r="L68" t="s">
        <v>47</v>
      </c>
      <c r="M68" t="s">
        <v>48</v>
      </c>
      <c r="N68" t="s">
        <v>48</v>
      </c>
      <c r="O68" t="s">
        <v>48</v>
      </c>
      <c r="P68" t="s">
        <v>48</v>
      </c>
      <c r="Q68" t="s">
        <v>48</v>
      </c>
      <c r="R68" t="s">
        <v>48</v>
      </c>
      <c r="S68" t="s">
        <v>48</v>
      </c>
      <c r="T68" t="s">
        <v>48</v>
      </c>
      <c r="U68" t="s">
        <v>48</v>
      </c>
      <c r="V68" t="s">
        <v>48</v>
      </c>
      <c r="W68" t="s">
        <v>48</v>
      </c>
      <c r="X68" t="s">
        <v>48</v>
      </c>
      <c r="Y68" t="s">
        <v>48</v>
      </c>
      <c r="Z68" t="s">
        <v>48</v>
      </c>
      <c r="AA68" t="s">
        <v>48</v>
      </c>
      <c r="AB68" t="s">
        <v>48</v>
      </c>
      <c r="AC68" t="s">
        <v>49</v>
      </c>
      <c r="AD68" t="s">
        <v>48</v>
      </c>
      <c r="AE68" t="s">
        <v>48</v>
      </c>
      <c r="AF68" t="s">
        <v>48</v>
      </c>
      <c r="AG68" t="s">
        <v>48</v>
      </c>
      <c r="AH68" t="s">
        <v>48</v>
      </c>
      <c r="AI68" t="s">
        <v>50</v>
      </c>
      <c r="AJ68" t="s">
        <v>48</v>
      </c>
      <c r="AK68" t="s">
        <v>48</v>
      </c>
      <c r="AL68" t="s">
        <v>48</v>
      </c>
      <c r="AM68" t="s">
        <v>48</v>
      </c>
      <c r="AN68" t="s">
        <v>48</v>
      </c>
      <c r="AO68" t="s">
        <v>48</v>
      </c>
      <c r="AP68" t="s">
        <v>128</v>
      </c>
      <c r="AQ68" s="1" t="s">
        <v>1412</v>
      </c>
      <c r="AR68" t="s">
        <v>51</v>
      </c>
      <c r="AS68" t="s">
        <v>117</v>
      </c>
      <c r="AT68" t="s">
        <v>123</v>
      </c>
      <c r="AW68" s="4">
        <f t="shared" ref="AW68:AW83" si="36">IF(OR(M68="YES", M68="Not Applicable"), AW$1, "0")</f>
        <v>6</v>
      </c>
      <c r="AX68" s="4">
        <f t="shared" ref="AX68:AX83" si="37">IF(OR(N68="YES", N68="Not Applicable"), AX$1, "0")</f>
        <v>4</v>
      </c>
      <c r="AY68" s="4">
        <f t="shared" ref="AY68:AY83" si="38">IF(OR(O68="YES", O68="Not Applicable"), AY$1, "0")</f>
        <v>4</v>
      </c>
      <c r="AZ68" s="4">
        <f t="shared" ref="AZ68:AZ83" si="39">IF(OR(P68="YES", P68="Not Applicable"), AZ$1, "0")</f>
        <v>2</v>
      </c>
      <c r="BA68" s="4">
        <f t="shared" ref="BA68:BA83" si="40">IF(OR(Q68="YES", Q68="Not Applicable"), BA$1, "0")</f>
        <v>4</v>
      </c>
      <c r="BB68" s="4">
        <f t="shared" ref="BB68:BB83" si="41">IF(OR(R68="YES", R68="Not Applicable"), BB$1, "0")</f>
        <v>4</v>
      </c>
      <c r="BC68" s="4">
        <f t="shared" ref="BC68:BC83" si="42">IF(OR(S68="YES", S68="Not Applicable"), BC$1, "0")</f>
        <v>4</v>
      </c>
      <c r="BD68" s="4">
        <f t="shared" ref="BD68:BD83" si="43">IF(OR(T68="YES", T68="Not Applicable"), BD$1, "0")</f>
        <v>2</v>
      </c>
      <c r="BE68" s="4">
        <f t="shared" ref="BE68:BE83" si="44">IF(OR(U68="YES", U68="Not Applicable"), BE$1, "0")</f>
        <v>4</v>
      </c>
      <c r="BF68" s="4">
        <f t="shared" ref="BF68:BF83" si="45">IF(OR(V68="YES", V68="Not Applicable"), BF$1, "0")</f>
        <v>2</v>
      </c>
      <c r="BG68" s="4">
        <f t="shared" ref="BG68:BG83" si="46">IF(OR(W68="YES", W68="Not Applicable"), BG$1, "0")</f>
        <v>4</v>
      </c>
      <c r="BH68" s="4">
        <f t="shared" ref="BH68:BH83" si="47">IF(OR(X68="YES", X68="Not Applicable"), BH$1, "0")</f>
        <v>4</v>
      </c>
      <c r="BI68" s="4">
        <f t="shared" ref="BI68:BI83" si="48">IF(OR(Y68="YES", Y68="Not Applicable"), BI$1, "0")</f>
        <v>4</v>
      </c>
      <c r="BJ68" s="4">
        <f t="shared" ref="BJ68:BJ83" si="49">IF(OR(Z68="YES", Z68="Not Applicable"), BJ$1, "0")</f>
        <v>2</v>
      </c>
      <c r="BK68" s="4">
        <f t="shared" ref="BK68:BK83" si="50">IF(OR(AA68="YES", AA68="Not Applicable"), BK$1, "0")</f>
        <v>4</v>
      </c>
      <c r="BL68" s="4">
        <f t="shared" ref="BL68:BL83" si="51">IF(OR(AB68="YES", AB68="Not Applicable"), BL$1, "0")</f>
        <v>2</v>
      </c>
      <c r="BM68" s="4" t="str">
        <f t="shared" ref="BM68:BM83" si="52">IF(OR(AC68="YES", AC68="Not Applicable"), BM$1, "0")</f>
        <v>0</v>
      </c>
      <c r="BN68" s="4">
        <f t="shared" ref="BN68:BN83" si="53">IF(OR(AD68="YES", AD68="Not Applicable"), BN$1, "0")</f>
        <v>4</v>
      </c>
      <c r="BO68" s="4">
        <f t="shared" ref="BO68:BO83" si="54">IF(OR(AE68="YES", AE68="Not Applicable"), BO$1, "0")</f>
        <v>4</v>
      </c>
      <c r="BP68" s="4">
        <f t="shared" ref="BP68:BP83" si="55">IF(OR(AF68="YES", AF68="Not Applicable"), BP$1, "0")</f>
        <v>4</v>
      </c>
      <c r="BQ68" s="4">
        <f t="shared" ref="BQ68:BQ83" si="56">IF(OR(AG68="YES", AG68="Not Applicable"), BQ$1, "0")</f>
        <v>6</v>
      </c>
      <c r="BR68" s="4">
        <f t="shared" ref="BR68:BR83" si="57">IF(OR(AH68="YES", AH68="Not Applicable"), BR$1, "0")</f>
        <v>4</v>
      </c>
      <c r="BS68" s="4">
        <f t="shared" ref="BS68:BS83" si="58">IF(OR(AI68="YES", AI68="Not Applicable"), BS$1, "0")</f>
        <v>4</v>
      </c>
      <c r="BT68" s="4">
        <f t="shared" ref="BT68:BT83" si="59">IF(OR(AJ68="YES", AJ68="Not Applicable"), BT$1, "0")</f>
        <v>4</v>
      </c>
      <c r="BU68" s="4">
        <f t="shared" ref="BU68:BU83" si="60">IF(OR(AK68="YES", AK68="Not Applicable"), BU$1, "0")</f>
        <v>4</v>
      </c>
      <c r="BV68" s="4">
        <f t="shared" ref="BV68:BV83" si="61">IF(OR(AL68="YES", AL68="Not Applicable"), BV$1, "0")</f>
        <v>0</v>
      </c>
      <c r="BW68" s="4">
        <f t="shared" ref="BW68:BW83" si="62">IF(OR(AM68="YES", AM68="Not Applicable"), BW$1, "0")</f>
        <v>6</v>
      </c>
      <c r="BX68" s="4">
        <f t="shared" ref="BX68:BX83" si="63">IF(OR(AN68="YES", AN68="Not Applicable"), BX$1, "0")</f>
        <v>0</v>
      </c>
      <c r="BY68" s="4">
        <f t="shared" ref="BY68:BY83" si="64">IF(OR(AO68="YES", AO68="Not Applicable"), BY$1, "0")</f>
        <v>0</v>
      </c>
      <c r="BZ68" s="37">
        <f t="shared" ref="BZ68:BZ83" si="65">SUM(AW68:BY68)</f>
        <v>96</v>
      </c>
      <c r="CA68" s="32" t="str">
        <f>VLOOKUP(J:J,'Agent wise'!A:C,3,0)</f>
        <v>Shakeer</v>
      </c>
      <c r="CB68" s="32">
        <f t="shared" ref="CB68:CB131" si="66">DATE(CL68,CK68,CJ68)</f>
        <v>45903</v>
      </c>
      <c r="CC68" t="str">
        <f t="shared" ref="CC68:CC131" si="67">IF(BZ68&gt;=94.5, "Excellent", IF(BZ68&gt;89.5, "Good", IF(BZ68&gt;84.5, "Average", "FC")))</f>
        <v>Excellent</v>
      </c>
      <c r="CJ68">
        <f t="shared" ref="CJ68:CJ131" si="68">DAY(E68)</f>
        <v>3</v>
      </c>
      <c r="CK68">
        <f t="shared" ref="CK68:CK131" si="69">MONTH(E68)</f>
        <v>9</v>
      </c>
      <c r="CL68">
        <f t="shared" ref="CL68:CL131" si="70">YEAR(E68)</f>
        <v>2025</v>
      </c>
    </row>
    <row r="69" spans="1:90" ht="15" customHeight="1" x14ac:dyDescent="0.35">
      <c r="A69" s="32">
        <v>45904.530114074078</v>
      </c>
      <c r="B69" t="s">
        <v>368</v>
      </c>
      <c r="C69" s="32">
        <v>0</v>
      </c>
      <c r="D69" t="s">
        <v>73</v>
      </c>
      <c r="E69" s="32">
        <v>45904</v>
      </c>
      <c r="F69" t="s">
        <v>140</v>
      </c>
      <c r="G69" s="32">
        <v>45903</v>
      </c>
      <c r="H69">
        <v>9388881040</v>
      </c>
      <c r="I69">
        <v>264</v>
      </c>
      <c r="J69" t="s">
        <v>317</v>
      </c>
      <c r="K69" t="s">
        <v>46</v>
      </c>
      <c r="L69" t="s">
        <v>47</v>
      </c>
      <c r="M69" t="s">
        <v>48</v>
      </c>
      <c r="N69" t="s">
        <v>48</v>
      </c>
      <c r="O69" t="s">
        <v>48</v>
      </c>
      <c r="P69" t="s">
        <v>48</v>
      </c>
      <c r="Q69" t="s">
        <v>48</v>
      </c>
      <c r="R69" t="s">
        <v>48</v>
      </c>
      <c r="S69" t="s">
        <v>48</v>
      </c>
      <c r="T69" t="s">
        <v>48</v>
      </c>
      <c r="U69" t="s">
        <v>48</v>
      </c>
      <c r="V69" t="s">
        <v>48</v>
      </c>
      <c r="W69" t="s">
        <v>48</v>
      </c>
      <c r="X69" t="s">
        <v>48</v>
      </c>
      <c r="Y69" t="s">
        <v>48</v>
      </c>
      <c r="Z69" t="s">
        <v>48</v>
      </c>
      <c r="AA69" t="s">
        <v>49</v>
      </c>
      <c r="AB69" t="s">
        <v>49</v>
      </c>
      <c r="AC69" t="s">
        <v>49</v>
      </c>
      <c r="AD69" t="s">
        <v>48</v>
      </c>
      <c r="AE69" t="s">
        <v>49</v>
      </c>
      <c r="AF69" t="s">
        <v>50</v>
      </c>
      <c r="AG69" t="s">
        <v>48</v>
      </c>
      <c r="AH69" t="s">
        <v>50</v>
      </c>
      <c r="AI69" t="s">
        <v>49</v>
      </c>
      <c r="AJ69" t="s">
        <v>48</v>
      </c>
      <c r="AK69" t="s">
        <v>50</v>
      </c>
      <c r="AL69" t="s">
        <v>49</v>
      </c>
      <c r="AM69" t="s">
        <v>48</v>
      </c>
      <c r="AN69" t="s">
        <v>48</v>
      </c>
      <c r="AO69" t="s">
        <v>48</v>
      </c>
      <c r="AP69" t="s">
        <v>391</v>
      </c>
      <c r="AQ69" s="1" t="s">
        <v>392</v>
      </c>
      <c r="AR69" t="s">
        <v>51</v>
      </c>
      <c r="AS69" t="s">
        <v>393</v>
      </c>
      <c r="AT69" t="s">
        <v>394</v>
      </c>
      <c r="AW69" s="4">
        <f t="shared" si="36"/>
        <v>6</v>
      </c>
      <c r="AX69" s="4">
        <f t="shared" si="37"/>
        <v>4</v>
      </c>
      <c r="AY69" s="4">
        <f t="shared" si="38"/>
        <v>4</v>
      </c>
      <c r="AZ69" s="4">
        <f t="shared" si="39"/>
        <v>2</v>
      </c>
      <c r="BA69" s="4">
        <f t="shared" si="40"/>
        <v>4</v>
      </c>
      <c r="BB69" s="4">
        <f t="shared" si="41"/>
        <v>4</v>
      </c>
      <c r="BC69" s="4">
        <f t="shared" si="42"/>
        <v>4</v>
      </c>
      <c r="BD69" s="4">
        <f t="shared" si="43"/>
        <v>2</v>
      </c>
      <c r="BE69" s="4">
        <f t="shared" si="44"/>
        <v>4</v>
      </c>
      <c r="BF69" s="4">
        <f t="shared" si="45"/>
        <v>2</v>
      </c>
      <c r="BG69" s="4">
        <f t="shared" si="46"/>
        <v>4</v>
      </c>
      <c r="BH69" s="4">
        <f t="shared" si="47"/>
        <v>4</v>
      </c>
      <c r="BI69" s="4">
        <f t="shared" si="48"/>
        <v>4</v>
      </c>
      <c r="BJ69" s="4">
        <f t="shared" si="49"/>
        <v>2</v>
      </c>
      <c r="BK69" s="4" t="str">
        <f t="shared" si="50"/>
        <v>0</v>
      </c>
      <c r="BL69" s="4" t="str">
        <f t="shared" si="51"/>
        <v>0</v>
      </c>
      <c r="BM69" s="4" t="str">
        <f t="shared" si="52"/>
        <v>0</v>
      </c>
      <c r="BN69" s="4">
        <f t="shared" si="53"/>
        <v>4</v>
      </c>
      <c r="BO69" s="4" t="str">
        <f t="shared" si="54"/>
        <v>0</v>
      </c>
      <c r="BP69" s="4">
        <f t="shared" si="55"/>
        <v>4</v>
      </c>
      <c r="BQ69" s="4">
        <f t="shared" si="56"/>
        <v>6</v>
      </c>
      <c r="BR69" s="4">
        <f t="shared" si="57"/>
        <v>4</v>
      </c>
      <c r="BS69" s="4" t="str">
        <f t="shared" si="58"/>
        <v>0</v>
      </c>
      <c r="BT69" s="4">
        <f t="shared" si="59"/>
        <v>4</v>
      </c>
      <c r="BU69" s="4">
        <f t="shared" si="60"/>
        <v>4</v>
      </c>
      <c r="BV69" s="4" t="str">
        <f t="shared" si="61"/>
        <v>0</v>
      </c>
      <c r="BW69" s="4">
        <f t="shared" si="62"/>
        <v>6</v>
      </c>
      <c r="BX69" s="4">
        <f t="shared" si="63"/>
        <v>0</v>
      </c>
      <c r="BY69" s="4">
        <f t="shared" si="64"/>
        <v>0</v>
      </c>
      <c r="BZ69" s="37">
        <f t="shared" si="65"/>
        <v>82</v>
      </c>
      <c r="CA69" s="32" t="str">
        <f>VLOOKUP(J:J,'Agent wise'!A:C,3,0)</f>
        <v>Saran S</v>
      </c>
      <c r="CB69" s="32">
        <f t="shared" si="66"/>
        <v>45904</v>
      </c>
      <c r="CC69" t="str">
        <f t="shared" si="67"/>
        <v>FC</v>
      </c>
      <c r="CJ69">
        <f t="shared" si="68"/>
        <v>4</v>
      </c>
      <c r="CK69">
        <f t="shared" si="69"/>
        <v>9</v>
      </c>
      <c r="CL69">
        <f t="shared" si="70"/>
        <v>2025</v>
      </c>
    </row>
    <row r="70" spans="1:90" ht="15" customHeight="1" x14ac:dyDescent="0.35">
      <c r="A70" s="32">
        <v>45904.535445891204</v>
      </c>
      <c r="B70" t="s">
        <v>368</v>
      </c>
      <c r="C70" s="32">
        <v>0</v>
      </c>
      <c r="D70" t="s">
        <v>73</v>
      </c>
      <c r="E70" s="32">
        <v>45904</v>
      </c>
      <c r="F70" t="s">
        <v>140</v>
      </c>
      <c r="G70" s="32">
        <v>45903</v>
      </c>
      <c r="H70">
        <v>9380019416</v>
      </c>
      <c r="I70">
        <v>172</v>
      </c>
      <c r="J70" t="s">
        <v>134</v>
      </c>
      <c r="K70" t="s">
        <v>52</v>
      </c>
      <c r="L70" t="s">
        <v>53</v>
      </c>
      <c r="M70" t="s">
        <v>48</v>
      </c>
      <c r="N70" t="s">
        <v>48</v>
      </c>
      <c r="O70" t="s">
        <v>48</v>
      </c>
      <c r="P70" t="s">
        <v>48</v>
      </c>
      <c r="Q70" t="s">
        <v>48</v>
      </c>
      <c r="R70" t="s">
        <v>48</v>
      </c>
      <c r="S70" t="s">
        <v>48</v>
      </c>
      <c r="T70" t="s">
        <v>48</v>
      </c>
      <c r="U70" t="s">
        <v>48</v>
      </c>
      <c r="V70" t="s">
        <v>48</v>
      </c>
      <c r="W70" t="s">
        <v>48</v>
      </c>
      <c r="X70" t="s">
        <v>48</v>
      </c>
      <c r="Y70" t="s">
        <v>48</v>
      </c>
      <c r="Z70" t="s">
        <v>48</v>
      </c>
      <c r="AA70" t="s">
        <v>48</v>
      </c>
      <c r="AB70" t="s">
        <v>49</v>
      </c>
      <c r="AC70" t="s">
        <v>48</v>
      </c>
      <c r="AD70" t="s">
        <v>48</v>
      </c>
      <c r="AE70" t="s">
        <v>48</v>
      </c>
      <c r="AF70" t="s">
        <v>50</v>
      </c>
      <c r="AG70" t="s">
        <v>48</v>
      </c>
      <c r="AH70" t="s">
        <v>50</v>
      </c>
      <c r="AI70" t="s">
        <v>49</v>
      </c>
      <c r="AJ70" t="s">
        <v>48</v>
      </c>
      <c r="AK70" t="s">
        <v>50</v>
      </c>
      <c r="AL70" t="s">
        <v>49</v>
      </c>
      <c r="AM70" t="s">
        <v>48</v>
      </c>
      <c r="AN70" t="s">
        <v>48</v>
      </c>
      <c r="AO70" t="s">
        <v>48</v>
      </c>
      <c r="AP70" t="s">
        <v>395</v>
      </c>
      <c r="AQ70" s="1" t="s">
        <v>370</v>
      </c>
      <c r="AR70" t="s">
        <v>51</v>
      </c>
      <c r="AS70" t="s">
        <v>396</v>
      </c>
      <c r="AT70" t="s">
        <v>149</v>
      </c>
      <c r="AW70" s="4">
        <f t="shared" si="36"/>
        <v>6</v>
      </c>
      <c r="AX70" s="4">
        <f t="shared" si="37"/>
        <v>4</v>
      </c>
      <c r="AY70" s="4">
        <f t="shared" si="38"/>
        <v>4</v>
      </c>
      <c r="AZ70" s="4">
        <f t="shared" si="39"/>
        <v>2</v>
      </c>
      <c r="BA70" s="4">
        <f t="shared" si="40"/>
        <v>4</v>
      </c>
      <c r="BB70" s="4">
        <f t="shared" si="41"/>
        <v>4</v>
      </c>
      <c r="BC70" s="4">
        <f t="shared" si="42"/>
        <v>4</v>
      </c>
      <c r="BD70" s="4">
        <f t="shared" si="43"/>
        <v>2</v>
      </c>
      <c r="BE70" s="4">
        <f t="shared" si="44"/>
        <v>4</v>
      </c>
      <c r="BF70" s="4">
        <f t="shared" si="45"/>
        <v>2</v>
      </c>
      <c r="BG70" s="4">
        <f t="shared" si="46"/>
        <v>4</v>
      </c>
      <c r="BH70" s="4">
        <f t="shared" si="47"/>
        <v>4</v>
      </c>
      <c r="BI70" s="4">
        <f t="shared" si="48"/>
        <v>4</v>
      </c>
      <c r="BJ70" s="4">
        <f t="shared" si="49"/>
        <v>2</v>
      </c>
      <c r="BK70" s="4">
        <f t="shared" si="50"/>
        <v>4</v>
      </c>
      <c r="BL70" s="4" t="str">
        <f t="shared" si="51"/>
        <v>0</v>
      </c>
      <c r="BM70" s="4">
        <f t="shared" si="52"/>
        <v>4</v>
      </c>
      <c r="BN70" s="4">
        <f t="shared" si="53"/>
        <v>4</v>
      </c>
      <c r="BO70" s="4">
        <f t="shared" si="54"/>
        <v>4</v>
      </c>
      <c r="BP70" s="4">
        <f t="shared" si="55"/>
        <v>4</v>
      </c>
      <c r="BQ70" s="4">
        <f t="shared" si="56"/>
        <v>6</v>
      </c>
      <c r="BR70" s="4">
        <f t="shared" si="57"/>
        <v>4</v>
      </c>
      <c r="BS70" s="4" t="str">
        <f t="shared" si="58"/>
        <v>0</v>
      </c>
      <c r="BT70" s="4">
        <f t="shared" si="59"/>
        <v>4</v>
      </c>
      <c r="BU70" s="4">
        <f t="shared" si="60"/>
        <v>4</v>
      </c>
      <c r="BV70" s="4" t="str">
        <f t="shared" si="61"/>
        <v>0</v>
      </c>
      <c r="BW70" s="4">
        <f t="shared" si="62"/>
        <v>6</v>
      </c>
      <c r="BX70" s="4">
        <f t="shared" si="63"/>
        <v>0</v>
      </c>
      <c r="BY70" s="4">
        <f t="shared" si="64"/>
        <v>0</v>
      </c>
      <c r="BZ70" s="37">
        <f t="shared" si="65"/>
        <v>94</v>
      </c>
      <c r="CA70" s="32" t="str">
        <f>VLOOKUP(J:J,'Agent wise'!A:C,3,0)</f>
        <v>Saran S</v>
      </c>
      <c r="CB70" s="32">
        <f t="shared" si="66"/>
        <v>45904</v>
      </c>
      <c r="CC70" t="str">
        <f t="shared" si="67"/>
        <v>Good</v>
      </c>
      <c r="CJ70">
        <f t="shared" si="68"/>
        <v>4</v>
      </c>
      <c r="CK70">
        <f t="shared" si="69"/>
        <v>9</v>
      </c>
      <c r="CL70">
        <f t="shared" si="70"/>
        <v>2025</v>
      </c>
    </row>
    <row r="71" spans="1:90" ht="15" customHeight="1" x14ac:dyDescent="0.35">
      <c r="A71" s="32">
        <v>45904.541335439819</v>
      </c>
      <c r="B71" t="s">
        <v>368</v>
      </c>
      <c r="C71" s="32">
        <v>0</v>
      </c>
      <c r="D71" t="s">
        <v>73</v>
      </c>
      <c r="E71" s="32">
        <v>45904</v>
      </c>
      <c r="F71" t="s">
        <v>140</v>
      </c>
      <c r="G71" s="32">
        <v>45903</v>
      </c>
      <c r="H71">
        <v>9047893299</v>
      </c>
      <c r="I71">
        <v>172</v>
      </c>
      <c r="J71" t="s">
        <v>54</v>
      </c>
      <c r="K71" t="s">
        <v>52</v>
      </c>
      <c r="L71" t="s">
        <v>53</v>
      </c>
      <c r="M71" t="s">
        <v>48</v>
      </c>
      <c r="N71" t="s">
        <v>48</v>
      </c>
      <c r="O71" t="s">
        <v>48</v>
      </c>
      <c r="P71" t="s">
        <v>48</v>
      </c>
      <c r="Q71" t="s">
        <v>48</v>
      </c>
      <c r="R71" t="s">
        <v>48</v>
      </c>
      <c r="S71" t="s">
        <v>48</v>
      </c>
      <c r="T71" t="s">
        <v>48</v>
      </c>
      <c r="U71" t="s">
        <v>48</v>
      </c>
      <c r="V71" t="s">
        <v>48</v>
      </c>
      <c r="W71" t="s">
        <v>48</v>
      </c>
      <c r="X71" t="s">
        <v>48</v>
      </c>
      <c r="Y71" t="s">
        <v>48</v>
      </c>
      <c r="Z71" t="s">
        <v>48</v>
      </c>
      <c r="AA71" t="s">
        <v>48</v>
      </c>
      <c r="AB71" t="s">
        <v>49</v>
      </c>
      <c r="AC71" t="s">
        <v>50</v>
      </c>
      <c r="AD71" t="s">
        <v>48</v>
      </c>
      <c r="AE71" t="s">
        <v>48</v>
      </c>
      <c r="AF71" t="s">
        <v>50</v>
      </c>
      <c r="AG71" t="s">
        <v>48</v>
      </c>
      <c r="AH71" t="s">
        <v>50</v>
      </c>
      <c r="AI71" t="s">
        <v>49</v>
      </c>
      <c r="AJ71" t="s">
        <v>48</v>
      </c>
      <c r="AK71" t="s">
        <v>50</v>
      </c>
      <c r="AL71" t="s">
        <v>49</v>
      </c>
      <c r="AM71" t="s">
        <v>48</v>
      </c>
      <c r="AN71" t="s">
        <v>48</v>
      </c>
      <c r="AO71" t="s">
        <v>48</v>
      </c>
      <c r="AP71" t="s">
        <v>397</v>
      </c>
      <c r="AQ71" s="1" t="s">
        <v>370</v>
      </c>
      <c r="AR71" t="s">
        <v>51</v>
      </c>
      <c r="AS71" t="s">
        <v>149</v>
      </c>
      <c r="AT71" t="s">
        <v>149</v>
      </c>
      <c r="AW71" s="4">
        <f t="shared" si="36"/>
        <v>6</v>
      </c>
      <c r="AX71" s="4">
        <f t="shared" si="37"/>
        <v>4</v>
      </c>
      <c r="AY71" s="4">
        <f t="shared" si="38"/>
        <v>4</v>
      </c>
      <c r="AZ71" s="4">
        <f t="shared" si="39"/>
        <v>2</v>
      </c>
      <c r="BA71" s="4">
        <f t="shared" si="40"/>
        <v>4</v>
      </c>
      <c r="BB71" s="4">
        <f t="shared" si="41"/>
        <v>4</v>
      </c>
      <c r="BC71" s="4">
        <f t="shared" si="42"/>
        <v>4</v>
      </c>
      <c r="BD71" s="4">
        <f t="shared" si="43"/>
        <v>2</v>
      </c>
      <c r="BE71" s="4">
        <f t="shared" si="44"/>
        <v>4</v>
      </c>
      <c r="BF71" s="4">
        <f t="shared" si="45"/>
        <v>2</v>
      </c>
      <c r="BG71" s="4">
        <f t="shared" si="46"/>
        <v>4</v>
      </c>
      <c r="BH71" s="4">
        <f t="shared" si="47"/>
        <v>4</v>
      </c>
      <c r="BI71" s="4">
        <f t="shared" si="48"/>
        <v>4</v>
      </c>
      <c r="BJ71" s="4">
        <f t="shared" si="49"/>
        <v>2</v>
      </c>
      <c r="BK71" s="4">
        <f t="shared" si="50"/>
        <v>4</v>
      </c>
      <c r="BL71" s="4" t="str">
        <f t="shared" si="51"/>
        <v>0</v>
      </c>
      <c r="BM71" s="4">
        <f t="shared" si="52"/>
        <v>4</v>
      </c>
      <c r="BN71" s="4">
        <f t="shared" si="53"/>
        <v>4</v>
      </c>
      <c r="BO71" s="4">
        <f t="shared" si="54"/>
        <v>4</v>
      </c>
      <c r="BP71" s="4">
        <f t="shared" si="55"/>
        <v>4</v>
      </c>
      <c r="BQ71" s="4">
        <f t="shared" si="56"/>
        <v>6</v>
      </c>
      <c r="BR71" s="4">
        <f t="shared" si="57"/>
        <v>4</v>
      </c>
      <c r="BS71" s="4" t="str">
        <f t="shared" si="58"/>
        <v>0</v>
      </c>
      <c r="BT71" s="4">
        <f t="shared" si="59"/>
        <v>4</v>
      </c>
      <c r="BU71" s="4">
        <f t="shared" si="60"/>
        <v>4</v>
      </c>
      <c r="BV71" s="4" t="str">
        <f t="shared" si="61"/>
        <v>0</v>
      </c>
      <c r="BW71" s="4">
        <f t="shared" si="62"/>
        <v>6</v>
      </c>
      <c r="BX71" s="4">
        <f t="shared" si="63"/>
        <v>0</v>
      </c>
      <c r="BY71" s="4">
        <f t="shared" si="64"/>
        <v>0</v>
      </c>
      <c r="BZ71" s="37">
        <f t="shared" si="65"/>
        <v>94</v>
      </c>
      <c r="CA71" s="32" t="str">
        <f>VLOOKUP(J:J,'Agent wise'!A:C,3,0)</f>
        <v>Saran S</v>
      </c>
      <c r="CB71" s="32">
        <f t="shared" si="66"/>
        <v>45904</v>
      </c>
      <c r="CC71" t="str">
        <f t="shared" si="67"/>
        <v>Good</v>
      </c>
      <c r="CJ71">
        <f t="shared" si="68"/>
        <v>4</v>
      </c>
      <c r="CK71">
        <f t="shared" si="69"/>
        <v>9</v>
      </c>
      <c r="CL71">
        <f t="shared" si="70"/>
        <v>2025</v>
      </c>
    </row>
    <row r="72" spans="1:90" ht="15" customHeight="1" x14ac:dyDescent="0.35">
      <c r="A72" s="32">
        <v>45904.545665150465</v>
      </c>
      <c r="B72" t="s">
        <v>368</v>
      </c>
      <c r="C72" s="32">
        <v>0</v>
      </c>
      <c r="D72" t="s">
        <v>73</v>
      </c>
      <c r="E72" s="32">
        <v>45904</v>
      </c>
      <c r="F72" t="s">
        <v>140</v>
      </c>
      <c r="G72" s="32">
        <v>45903</v>
      </c>
      <c r="H72">
        <v>9445052168</v>
      </c>
      <c r="I72">
        <v>177</v>
      </c>
      <c r="J72" t="s">
        <v>115</v>
      </c>
      <c r="K72" t="s">
        <v>52</v>
      </c>
      <c r="L72" t="s">
        <v>53</v>
      </c>
      <c r="M72" t="s">
        <v>48</v>
      </c>
      <c r="N72" t="s">
        <v>48</v>
      </c>
      <c r="O72" t="s">
        <v>48</v>
      </c>
      <c r="P72" t="s">
        <v>48</v>
      </c>
      <c r="Q72" t="s">
        <v>48</v>
      </c>
      <c r="R72" t="s">
        <v>48</v>
      </c>
      <c r="S72" t="s">
        <v>48</v>
      </c>
      <c r="T72" t="s">
        <v>48</v>
      </c>
      <c r="U72" t="s">
        <v>48</v>
      </c>
      <c r="V72" t="s">
        <v>48</v>
      </c>
      <c r="W72" t="s">
        <v>48</v>
      </c>
      <c r="X72" t="s">
        <v>48</v>
      </c>
      <c r="Y72" t="s">
        <v>48</v>
      </c>
      <c r="Z72" t="s">
        <v>48</v>
      </c>
      <c r="AA72" t="s">
        <v>48</v>
      </c>
      <c r="AB72" t="s">
        <v>50</v>
      </c>
      <c r="AC72" t="s">
        <v>50</v>
      </c>
      <c r="AD72" t="s">
        <v>48</v>
      </c>
      <c r="AE72" t="s">
        <v>49</v>
      </c>
      <c r="AF72" t="s">
        <v>50</v>
      </c>
      <c r="AG72" t="s">
        <v>48</v>
      </c>
      <c r="AH72" t="s">
        <v>50</v>
      </c>
      <c r="AI72" t="s">
        <v>50</v>
      </c>
      <c r="AJ72" t="s">
        <v>48</v>
      </c>
      <c r="AK72" t="s">
        <v>50</v>
      </c>
      <c r="AL72" t="s">
        <v>49</v>
      </c>
      <c r="AM72" t="s">
        <v>48</v>
      </c>
      <c r="AN72" t="s">
        <v>48</v>
      </c>
      <c r="AO72" t="s">
        <v>48</v>
      </c>
      <c r="AP72" t="s">
        <v>398</v>
      </c>
      <c r="AQ72" s="1" t="s">
        <v>399</v>
      </c>
      <c r="AR72" t="s">
        <v>51</v>
      </c>
      <c r="AS72" t="s">
        <v>400</v>
      </c>
      <c r="AT72" t="s">
        <v>401</v>
      </c>
      <c r="AW72" s="4">
        <f t="shared" si="36"/>
        <v>6</v>
      </c>
      <c r="AX72" s="4">
        <f t="shared" si="37"/>
        <v>4</v>
      </c>
      <c r="AY72" s="4">
        <f t="shared" si="38"/>
        <v>4</v>
      </c>
      <c r="AZ72" s="4">
        <f t="shared" si="39"/>
        <v>2</v>
      </c>
      <c r="BA72" s="4">
        <f t="shared" si="40"/>
        <v>4</v>
      </c>
      <c r="BB72" s="4">
        <f t="shared" si="41"/>
        <v>4</v>
      </c>
      <c r="BC72" s="4">
        <f t="shared" si="42"/>
        <v>4</v>
      </c>
      <c r="BD72" s="4">
        <f t="shared" si="43"/>
        <v>2</v>
      </c>
      <c r="BE72" s="4">
        <f t="shared" si="44"/>
        <v>4</v>
      </c>
      <c r="BF72" s="4">
        <f t="shared" si="45"/>
        <v>2</v>
      </c>
      <c r="BG72" s="4">
        <f t="shared" si="46"/>
        <v>4</v>
      </c>
      <c r="BH72" s="4">
        <f t="shared" si="47"/>
        <v>4</v>
      </c>
      <c r="BI72" s="4">
        <f t="shared" si="48"/>
        <v>4</v>
      </c>
      <c r="BJ72" s="4">
        <f t="shared" si="49"/>
        <v>2</v>
      </c>
      <c r="BK72" s="4">
        <f t="shared" si="50"/>
        <v>4</v>
      </c>
      <c r="BL72" s="4">
        <f t="shared" si="51"/>
        <v>2</v>
      </c>
      <c r="BM72" s="4">
        <f t="shared" si="52"/>
        <v>4</v>
      </c>
      <c r="BN72" s="4">
        <f t="shared" si="53"/>
        <v>4</v>
      </c>
      <c r="BO72" s="4" t="str">
        <f t="shared" si="54"/>
        <v>0</v>
      </c>
      <c r="BP72" s="4">
        <f t="shared" si="55"/>
        <v>4</v>
      </c>
      <c r="BQ72" s="4">
        <f t="shared" si="56"/>
        <v>6</v>
      </c>
      <c r="BR72" s="4">
        <f t="shared" si="57"/>
        <v>4</v>
      </c>
      <c r="BS72" s="4">
        <f t="shared" si="58"/>
        <v>4</v>
      </c>
      <c r="BT72" s="4">
        <f t="shared" si="59"/>
        <v>4</v>
      </c>
      <c r="BU72" s="4">
        <f t="shared" si="60"/>
        <v>4</v>
      </c>
      <c r="BV72" s="4" t="str">
        <f t="shared" si="61"/>
        <v>0</v>
      </c>
      <c r="BW72" s="4">
        <f t="shared" si="62"/>
        <v>6</v>
      </c>
      <c r="BX72" s="4">
        <f t="shared" si="63"/>
        <v>0</v>
      </c>
      <c r="BY72" s="4">
        <f t="shared" si="64"/>
        <v>0</v>
      </c>
      <c r="BZ72" s="37">
        <f t="shared" si="65"/>
        <v>96</v>
      </c>
      <c r="CA72" s="32" t="str">
        <f>VLOOKUP(J:J,'Agent wise'!A:C,3,0)</f>
        <v>Saran S</v>
      </c>
      <c r="CB72" s="32">
        <f t="shared" si="66"/>
        <v>45904</v>
      </c>
      <c r="CC72" t="str">
        <f t="shared" si="67"/>
        <v>Excellent</v>
      </c>
      <c r="CJ72">
        <f t="shared" si="68"/>
        <v>4</v>
      </c>
      <c r="CK72">
        <f t="shared" si="69"/>
        <v>9</v>
      </c>
      <c r="CL72">
        <f t="shared" si="70"/>
        <v>2025</v>
      </c>
    </row>
    <row r="73" spans="1:90" ht="15" customHeight="1" x14ac:dyDescent="0.35">
      <c r="A73" s="32">
        <v>45904.550042881943</v>
      </c>
      <c r="B73" t="s">
        <v>368</v>
      </c>
      <c r="C73" s="32">
        <v>0</v>
      </c>
      <c r="D73" t="s">
        <v>73</v>
      </c>
      <c r="E73" s="32">
        <v>45904</v>
      </c>
      <c r="F73" t="s">
        <v>140</v>
      </c>
      <c r="G73" s="32">
        <v>45903</v>
      </c>
      <c r="H73">
        <v>9495941130</v>
      </c>
      <c r="I73">
        <v>150</v>
      </c>
      <c r="J73" t="s">
        <v>106</v>
      </c>
      <c r="K73" t="s">
        <v>46</v>
      </c>
      <c r="L73" t="s">
        <v>47</v>
      </c>
      <c r="M73" t="s">
        <v>48</v>
      </c>
      <c r="N73" t="s">
        <v>48</v>
      </c>
      <c r="O73" t="s">
        <v>48</v>
      </c>
      <c r="P73" t="s">
        <v>48</v>
      </c>
      <c r="Q73" t="s">
        <v>48</v>
      </c>
      <c r="R73" t="s">
        <v>48</v>
      </c>
      <c r="S73" t="s">
        <v>48</v>
      </c>
      <c r="T73" t="s">
        <v>48</v>
      </c>
      <c r="U73" t="s">
        <v>48</v>
      </c>
      <c r="V73" t="s">
        <v>48</v>
      </c>
      <c r="W73" t="s">
        <v>48</v>
      </c>
      <c r="X73" t="s">
        <v>50</v>
      </c>
      <c r="Y73" t="s">
        <v>48</v>
      </c>
      <c r="Z73" t="s">
        <v>48</v>
      </c>
      <c r="AA73" t="s">
        <v>48</v>
      </c>
      <c r="AB73" t="s">
        <v>48</v>
      </c>
      <c r="AC73" t="s">
        <v>50</v>
      </c>
      <c r="AD73" t="s">
        <v>48</v>
      </c>
      <c r="AE73" t="s">
        <v>49</v>
      </c>
      <c r="AF73" t="s">
        <v>50</v>
      </c>
      <c r="AG73" t="s">
        <v>48</v>
      </c>
      <c r="AH73" t="s">
        <v>50</v>
      </c>
      <c r="AI73" t="s">
        <v>50</v>
      </c>
      <c r="AJ73" t="s">
        <v>48</v>
      </c>
      <c r="AK73" t="s">
        <v>50</v>
      </c>
      <c r="AL73" t="s">
        <v>49</v>
      </c>
      <c r="AM73" t="s">
        <v>48</v>
      </c>
      <c r="AN73" t="s">
        <v>48</v>
      </c>
      <c r="AO73" t="s">
        <v>48</v>
      </c>
      <c r="AP73" t="s">
        <v>402</v>
      </c>
      <c r="AQ73" s="1" t="s">
        <v>403</v>
      </c>
      <c r="AR73" t="s">
        <v>51</v>
      </c>
      <c r="AS73" t="s">
        <v>68</v>
      </c>
      <c r="AT73" t="s">
        <v>69</v>
      </c>
      <c r="AW73" s="4">
        <f t="shared" si="36"/>
        <v>6</v>
      </c>
      <c r="AX73" s="4">
        <f t="shared" si="37"/>
        <v>4</v>
      </c>
      <c r="AY73" s="4">
        <f t="shared" si="38"/>
        <v>4</v>
      </c>
      <c r="AZ73" s="4">
        <f t="shared" si="39"/>
        <v>2</v>
      </c>
      <c r="BA73" s="4">
        <f t="shared" si="40"/>
        <v>4</v>
      </c>
      <c r="BB73" s="4">
        <f t="shared" si="41"/>
        <v>4</v>
      </c>
      <c r="BC73" s="4">
        <f t="shared" si="42"/>
        <v>4</v>
      </c>
      <c r="BD73" s="4">
        <f t="shared" si="43"/>
        <v>2</v>
      </c>
      <c r="BE73" s="4">
        <f t="shared" si="44"/>
        <v>4</v>
      </c>
      <c r="BF73" s="4">
        <f t="shared" si="45"/>
        <v>2</v>
      </c>
      <c r="BG73" s="4">
        <f t="shared" si="46"/>
        <v>4</v>
      </c>
      <c r="BH73" s="4">
        <f t="shared" si="47"/>
        <v>4</v>
      </c>
      <c r="BI73" s="4">
        <f t="shared" si="48"/>
        <v>4</v>
      </c>
      <c r="BJ73" s="4">
        <f t="shared" si="49"/>
        <v>2</v>
      </c>
      <c r="BK73" s="4">
        <f t="shared" si="50"/>
        <v>4</v>
      </c>
      <c r="BL73" s="4">
        <f t="shared" si="51"/>
        <v>2</v>
      </c>
      <c r="BM73" s="4">
        <f t="shared" si="52"/>
        <v>4</v>
      </c>
      <c r="BN73" s="4">
        <f t="shared" si="53"/>
        <v>4</v>
      </c>
      <c r="BO73" s="4" t="str">
        <f t="shared" si="54"/>
        <v>0</v>
      </c>
      <c r="BP73" s="4">
        <f t="shared" si="55"/>
        <v>4</v>
      </c>
      <c r="BQ73" s="4">
        <f t="shared" si="56"/>
        <v>6</v>
      </c>
      <c r="BR73" s="4">
        <f t="shared" si="57"/>
        <v>4</v>
      </c>
      <c r="BS73" s="4">
        <f t="shared" si="58"/>
        <v>4</v>
      </c>
      <c r="BT73" s="4">
        <f t="shared" si="59"/>
        <v>4</v>
      </c>
      <c r="BU73" s="4">
        <f t="shared" si="60"/>
        <v>4</v>
      </c>
      <c r="BV73" s="4" t="str">
        <f t="shared" si="61"/>
        <v>0</v>
      </c>
      <c r="BW73" s="4">
        <f t="shared" si="62"/>
        <v>6</v>
      </c>
      <c r="BX73" s="4">
        <f t="shared" si="63"/>
        <v>0</v>
      </c>
      <c r="BY73" s="4">
        <f t="shared" si="64"/>
        <v>0</v>
      </c>
      <c r="BZ73" s="37">
        <f t="shared" si="65"/>
        <v>96</v>
      </c>
      <c r="CA73" s="32" t="str">
        <f>VLOOKUP(J:J,'Agent wise'!A:C,3,0)</f>
        <v>Saran S</v>
      </c>
      <c r="CB73" s="32">
        <f t="shared" si="66"/>
        <v>45904</v>
      </c>
      <c r="CC73" t="str">
        <f t="shared" si="67"/>
        <v>Excellent</v>
      </c>
      <c r="CJ73">
        <f t="shared" si="68"/>
        <v>4</v>
      </c>
      <c r="CK73">
        <f t="shared" si="69"/>
        <v>9</v>
      </c>
      <c r="CL73">
        <f t="shared" si="70"/>
        <v>2025</v>
      </c>
    </row>
    <row r="74" spans="1:90" ht="15" customHeight="1" x14ac:dyDescent="0.35">
      <c r="A74" s="32">
        <v>45904.584205509258</v>
      </c>
      <c r="B74" t="s">
        <v>138</v>
      </c>
      <c r="C74" s="32">
        <v>0</v>
      </c>
      <c r="D74" t="s">
        <v>139</v>
      </c>
      <c r="E74" s="32">
        <v>45903</v>
      </c>
      <c r="F74" t="s">
        <v>140</v>
      </c>
      <c r="G74" s="32">
        <v>45902</v>
      </c>
      <c r="H74">
        <v>9962705688</v>
      </c>
      <c r="I74">
        <v>145</v>
      </c>
      <c r="J74" t="s">
        <v>134</v>
      </c>
      <c r="K74" t="s">
        <v>52</v>
      </c>
      <c r="L74" t="s">
        <v>53</v>
      </c>
      <c r="M74" t="s">
        <v>48</v>
      </c>
      <c r="N74" t="s">
        <v>48</v>
      </c>
      <c r="O74" t="s">
        <v>48</v>
      </c>
      <c r="P74" t="s">
        <v>48</v>
      </c>
      <c r="Q74" t="s">
        <v>48</v>
      </c>
      <c r="R74" t="s">
        <v>48</v>
      </c>
      <c r="S74" t="s">
        <v>48</v>
      </c>
      <c r="T74" t="s">
        <v>48</v>
      </c>
      <c r="U74" t="s">
        <v>48</v>
      </c>
      <c r="V74" t="s">
        <v>48</v>
      </c>
      <c r="W74" t="s">
        <v>48</v>
      </c>
      <c r="X74" t="s">
        <v>48</v>
      </c>
      <c r="Y74" t="s">
        <v>48</v>
      </c>
      <c r="Z74" t="s">
        <v>48</v>
      </c>
      <c r="AA74" t="s">
        <v>49</v>
      </c>
      <c r="AB74" t="s">
        <v>49</v>
      </c>
      <c r="AC74" t="s">
        <v>49</v>
      </c>
      <c r="AD74" t="s">
        <v>48</v>
      </c>
      <c r="AE74" t="s">
        <v>48</v>
      </c>
      <c r="AF74" t="s">
        <v>48</v>
      </c>
      <c r="AG74" t="s">
        <v>48</v>
      </c>
      <c r="AH74" t="s">
        <v>48</v>
      </c>
      <c r="AI74" t="s">
        <v>50</v>
      </c>
      <c r="AJ74" t="s">
        <v>48</v>
      </c>
      <c r="AK74" t="s">
        <v>48</v>
      </c>
      <c r="AL74" t="s">
        <v>48</v>
      </c>
      <c r="AM74" t="s">
        <v>49</v>
      </c>
      <c r="AN74" t="s">
        <v>48</v>
      </c>
      <c r="AO74" t="s">
        <v>48</v>
      </c>
      <c r="AP74" t="s">
        <v>404</v>
      </c>
      <c r="AQ74" s="1" t="s">
        <v>1413</v>
      </c>
      <c r="AR74" t="s">
        <v>51</v>
      </c>
      <c r="AS74" t="s">
        <v>110</v>
      </c>
      <c r="AT74" t="s">
        <v>111</v>
      </c>
      <c r="AW74" s="4">
        <f t="shared" si="36"/>
        <v>6</v>
      </c>
      <c r="AX74" s="4">
        <f t="shared" si="37"/>
        <v>4</v>
      </c>
      <c r="AY74" s="4">
        <f t="shared" si="38"/>
        <v>4</v>
      </c>
      <c r="AZ74" s="4">
        <f t="shared" si="39"/>
        <v>2</v>
      </c>
      <c r="BA74" s="4">
        <f t="shared" si="40"/>
        <v>4</v>
      </c>
      <c r="BB74" s="4">
        <f t="shared" si="41"/>
        <v>4</v>
      </c>
      <c r="BC74" s="4">
        <f t="shared" si="42"/>
        <v>4</v>
      </c>
      <c r="BD74" s="4">
        <f t="shared" si="43"/>
        <v>2</v>
      </c>
      <c r="BE74" s="4">
        <f t="shared" si="44"/>
        <v>4</v>
      </c>
      <c r="BF74" s="4">
        <f t="shared" si="45"/>
        <v>2</v>
      </c>
      <c r="BG74" s="4">
        <f t="shared" si="46"/>
        <v>4</v>
      </c>
      <c r="BH74" s="4">
        <f t="shared" si="47"/>
        <v>4</v>
      </c>
      <c r="BI74" s="4">
        <f t="shared" si="48"/>
        <v>4</v>
      </c>
      <c r="BJ74" s="4">
        <f t="shared" si="49"/>
        <v>2</v>
      </c>
      <c r="BK74" s="4" t="str">
        <f t="shared" si="50"/>
        <v>0</v>
      </c>
      <c r="BL74" s="4" t="str">
        <f t="shared" si="51"/>
        <v>0</v>
      </c>
      <c r="BM74" s="4" t="str">
        <f t="shared" si="52"/>
        <v>0</v>
      </c>
      <c r="BN74" s="4">
        <f t="shared" si="53"/>
        <v>4</v>
      </c>
      <c r="BO74" s="4">
        <f t="shared" si="54"/>
        <v>4</v>
      </c>
      <c r="BP74" s="4">
        <f t="shared" si="55"/>
        <v>4</v>
      </c>
      <c r="BQ74" s="4">
        <f t="shared" si="56"/>
        <v>6</v>
      </c>
      <c r="BR74" s="4">
        <f t="shared" si="57"/>
        <v>4</v>
      </c>
      <c r="BS74" s="4">
        <f t="shared" si="58"/>
        <v>4</v>
      </c>
      <c r="BT74" s="4">
        <f t="shared" si="59"/>
        <v>4</v>
      </c>
      <c r="BU74" s="4">
        <f t="shared" si="60"/>
        <v>4</v>
      </c>
      <c r="BV74" s="4">
        <f t="shared" si="61"/>
        <v>0</v>
      </c>
      <c r="BW74" s="4" t="str">
        <f t="shared" si="62"/>
        <v>0</v>
      </c>
      <c r="BX74" s="4">
        <f t="shared" si="63"/>
        <v>0</v>
      </c>
      <c r="BY74" s="4">
        <f t="shared" si="64"/>
        <v>0</v>
      </c>
      <c r="BZ74" s="37">
        <f t="shared" si="65"/>
        <v>84</v>
      </c>
      <c r="CA74" s="32" t="str">
        <f>VLOOKUP(J:J,'Agent wise'!A:C,3,0)</f>
        <v>Saran S</v>
      </c>
      <c r="CB74" s="32">
        <f t="shared" si="66"/>
        <v>45903</v>
      </c>
      <c r="CC74" t="str">
        <f t="shared" si="67"/>
        <v>FC</v>
      </c>
      <c r="CJ74">
        <f t="shared" si="68"/>
        <v>3</v>
      </c>
      <c r="CK74">
        <f t="shared" si="69"/>
        <v>9</v>
      </c>
      <c r="CL74">
        <f t="shared" si="70"/>
        <v>2025</v>
      </c>
    </row>
    <row r="75" spans="1:90" ht="15" customHeight="1" x14ac:dyDescent="0.35">
      <c r="A75" s="32">
        <v>45904.599724444444</v>
      </c>
      <c r="B75" t="s">
        <v>138</v>
      </c>
      <c r="C75" s="32">
        <v>0</v>
      </c>
      <c r="D75" t="s">
        <v>139</v>
      </c>
      <c r="E75" s="32">
        <v>45903</v>
      </c>
      <c r="F75" t="s">
        <v>140</v>
      </c>
      <c r="G75" s="32">
        <v>45902</v>
      </c>
      <c r="H75">
        <v>8220166531</v>
      </c>
      <c r="I75">
        <v>146</v>
      </c>
      <c r="J75" t="s">
        <v>272</v>
      </c>
      <c r="K75" t="s">
        <v>52</v>
      </c>
      <c r="L75" t="s">
        <v>53</v>
      </c>
      <c r="M75" t="s">
        <v>48</v>
      </c>
      <c r="N75" t="s">
        <v>48</v>
      </c>
      <c r="O75" t="s">
        <v>48</v>
      </c>
      <c r="P75" t="s">
        <v>48</v>
      </c>
      <c r="Q75" t="s">
        <v>48</v>
      </c>
      <c r="R75" t="s">
        <v>48</v>
      </c>
      <c r="S75" t="s">
        <v>48</v>
      </c>
      <c r="T75" t="s">
        <v>48</v>
      </c>
      <c r="U75" t="s">
        <v>48</v>
      </c>
      <c r="V75" t="s">
        <v>48</v>
      </c>
      <c r="W75" t="s">
        <v>48</v>
      </c>
      <c r="X75" t="s">
        <v>48</v>
      </c>
      <c r="Y75" t="s">
        <v>48</v>
      </c>
      <c r="Z75" t="s">
        <v>48</v>
      </c>
      <c r="AA75" t="s">
        <v>49</v>
      </c>
      <c r="AB75" t="s">
        <v>48</v>
      </c>
      <c r="AC75" t="s">
        <v>48</v>
      </c>
      <c r="AD75" t="s">
        <v>48</v>
      </c>
      <c r="AE75" t="s">
        <v>48</v>
      </c>
      <c r="AF75" t="s">
        <v>48</v>
      </c>
      <c r="AG75" t="s">
        <v>48</v>
      </c>
      <c r="AH75" t="s">
        <v>48</v>
      </c>
      <c r="AI75" t="s">
        <v>50</v>
      </c>
      <c r="AJ75" t="s">
        <v>48</v>
      </c>
      <c r="AK75" t="s">
        <v>48</v>
      </c>
      <c r="AL75" t="s">
        <v>48</v>
      </c>
      <c r="AM75" t="s">
        <v>49</v>
      </c>
      <c r="AN75" t="s">
        <v>48</v>
      </c>
      <c r="AO75" t="s">
        <v>48</v>
      </c>
      <c r="AP75" t="s">
        <v>405</v>
      </c>
      <c r="AQ75" s="1" t="s">
        <v>1414</v>
      </c>
      <c r="AR75" t="s">
        <v>51</v>
      </c>
      <c r="AS75" t="s">
        <v>110</v>
      </c>
      <c r="AT75" t="s">
        <v>406</v>
      </c>
      <c r="AW75" s="4">
        <f t="shared" si="36"/>
        <v>6</v>
      </c>
      <c r="AX75" s="4">
        <f t="shared" si="37"/>
        <v>4</v>
      </c>
      <c r="AY75" s="4">
        <f t="shared" si="38"/>
        <v>4</v>
      </c>
      <c r="AZ75" s="4">
        <f t="shared" si="39"/>
        <v>2</v>
      </c>
      <c r="BA75" s="4">
        <f t="shared" si="40"/>
        <v>4</v>
      </c>
      <c r="BB75" s="4">
        <f t="shared" si="41"/>
        <v>4</v>
      </c>
      <c r="BC75" s="4">
        <f t="shared" si="42"/>
        <v>4</v>
      </c>
      <c r="BD75" s="4">
        <f t="shared" si="43"/>
        <v>2</v>
      </c>
      <c r="BE75" s="4">
        <f t="shared" si="44"/>
        <v>4</v>
      </c>
      <c r="BF75" s="4">
        <f t="shared" si="45"/>
        <v>2</v>
      </c>
      <c r="BG75" s="4">
        <f t="shared" si="46"/>
        <v>4</v>
      </c>
      <c r="BH75" s="4">
        <f t="shared" si="47"/>
        <v>4</v>
      </c>
      <c r="BI75" s="4">
        <f t="shared" si="48"/>
        <v>4</v>
      </c>
      <c r="BJ75" s="4">
        <f t="shared" si="49"/>
        <v>2</v>
      </c>
      <c r="BK75" s="4" t="str">
        <f t="shared" si="50"/>
        <v>0</v>
      </c>
      <c r="BL75" s="4">
        <f t="shared" si="51"/>
        <v>2</v>
      </c>
      <c r="BM75" s="4">
        <f t="shared" si="52"/>
        <v>4</v>
      </c>
      <c r="BN75" s="4">
        <f t="shared" si="53"/>
        <v>4</v>
      </c>
      <c r="BO75" s="4">
        <f t="shared" si="54"/>
        <v>4</v>
      </c>
      <c r="BP75" s="4">
        <f t="shared" si="55"/>
        <v>4</v>
      </c>
      <c r="BQ75" s="4">
        <f t="shared" si="56"/>
        <v>6</v>
      </c>
      <c r="BR75" s="4">
        <f t="shared" si="57"/>
        <v>4</v>
      </c>
      <c r="BS75" s="4">
        <f t="shared" si="58"/>
        <v>4</v>
      </c>
      <c r="BT75" s="4">
        <f t="shared" si="59"/>
        <v>4</v>
      </c>
      <c r="BU75" s="4">
        <f t="shared" si="60"/>
        <v>4</v>
      </c>
      <c r="BV75" s="4">
        <f t="shared" si="61"/>
        <v>0</v>
      </c>
      <c r="BW75" s="4" t="str">
        <f t="shared" si="62"/>
        <v>0</v>
      </c>
      <c r="BX75" s="4">
        <f t="shared" si="63"/>
        <v>0</v>
      </c>
      <c r="BY75" s="4">
        <f t="shared" si="64"/>
        <v>0</v>
      </c>
      <c r="BZ75" s="37">
        <f t="shared" si="65"/>
        <v>90</v>
      </c>
      <c r="CA75" s="32" t="str">
        <f>VLOOKUP(J:J,'Agent wise'!A:C,3,0)</f>
        <v xml:space="preserve">Shiny </v>
      </c>
      <c r="CB75" s="32">
        <f t="shared" si="66"/>
        <v>45903</v>
      </c>
      <c r="CC75" t="str">
        <f t="shared" si="67"/>
        <v>Good</v>
      </c>
      <c r="CJ75">
        <f t="shared" si="68"/>
        <v>3</v>
      </c>
      <c r="CK75">
        <f t="shared" si="69"/>
        <v>9</v>
      </c>
      <c r="CL75">
        <f t="shared" si="70"/>
        <v>2025</v>
      </c>
    </row>
    <row r="76" spans="1:90" ht="15" customHeight="1" x14ac:dyDescent="0.35">
      <c r="A76" s="32">
        <v>45906.387098333333</v>
      </c>
      <c r="B76" t="s">
        <v>138</v>
      </c>
      <c r="C76" s="32">
        <v>0</v>
      </c>
      <c r="D76" t="s">
        <v>139</v>
      </c>
      <c r="E76" s="32">
        <v>45905</v>
      </c>
      <c r="F76" t="s">
        <v>140</v>
      </c>
      <c r="G76" s="32">
        <v>45903</v>
      </c>
      <c r="H76">
        <v>9444490179</v>
      </c>
      <c r="I76">
        <v>139</v>
      </c>
      <c r="J76" t="s">
        <v>309</v>
      </c>
      <c r="K76" t="s">
        <v>52</v>
      </c>
      <c r="L76" t="s">
        <v>53</v>
      </c>
      <c r="M76" t="s">
        <v>48</v>
      </c>
      <c r="N76" t="s">
        <v>48</v>
      </c>
      <c r="O76" t="s">
        <v>48</v>
      </c>
      <c r="P76" t="s">
        <v>48</v>
      </c>
      <c r="Q76" t="s">
        <v>48</v>
      </c>
      <c r="R76" t="s">
        <v>48</v>
      </c>
      <c r="S76" t="s">
        <v>48</v>
      </c>
      <c r="T76" t="s">
        <v>48</v>
      </c>
      <c r="U76" t="s">
        <v>48</v>
      </c>
      <c r="V76" t="s">
        <v>48</v>
      </c>
      <c r="W76" t="s">
        <v>48</v>
      </c>
      <c r="X76" t="s">
        <v>48</v>
      </c>
      <c r="Y76" t="s">
        <v>48</v>
      </c>
      <c r="Z76" t="s">
        <v>48</v>
      </c>
      <c r="AA76" t="s">
        <v>49</v>
      </c>
      <c r="AB76" t="s">
        <v>48</v>
      </c>
      <c r="AC76" t="s">
        <v>48</v>
      </c>
      <c r="AD76" t="s">
        <v>48</v>
      </c>
      <c r="AE76" t="s">
        <v>48</v>
      </c>
      <c r="AF76" t="s">
        <v>48</v>
      </c>
      <c r="AG76" t="s">
        <v>48</v>
      </c>
      <c r="AH76" t="s">
        <v>48</v>
      </c>
      <c r="AI76" t="s">
        <v>50</v>
      </c>
      <c r="AJ76" t="s">
        <v>48</v>
      </c>
      <c r="AK76" t="s">
        <v>48</v>
      </c>
      <c r="AL76" t="s">
        <v>48</v>
      </c>
      <c r="AM76" t="s">
        <v>48</v>
      </c>
      <c r="AN76" t="s">
        <v>48</v>
      </c>
      <c r="AO76" t="s">
        <v>49</v>
      </c>
      <c r="AP76" t="s">
        <v>407</v>
      </c>
      <c r="AQ76" s="1" t="s">
        <v>1415</v>
      </c>
      <c r="AR76" t="s">
        <v>51</v>
      </c>
      <c r="AS76" t="s">
        <v>64</v>
      </c>
      <c r="AT76" t="s">
        <v>385</v>
      </c>
      <c r="AW76" s="4">
        <f t="shared" si="36"/>
        <v>6</v>
      </c>
      <c r="AX76" s="4">
        <f t="shared" si="37"/>
        <v>4</v>
      </c>
      <c r="AY76" s="4">
        <f t="shared" si="38"/>
        <v>4</v>
      </c>
      <c r="AZ76" s="4">
        <f t="shared" si="39"/>
        <v>2</v>
      </c>
      <c r="BA76" s="4">
        <f t="shared" si="40"/>
        <v>4</v>
      </c>
      <c r="BB76" s="4">
        <f t="shared" si="41"/>
        <v>4</v>
      </c>
      <c r="BC76" s="4">
        <f t="shared" si="42"/>
        <v>4</v>
      </c>
      <c r="BD76" s="4">
        <f t="shared" si="43"/>
        <v>2</v>
      </c>
      <c r="BE76" s="4">
        <f t="shared" si="44"/>
        <v>4</v>
      </c>
      <c r="BF76" s="4">
        <f t="shared" si="45"/>
        <v>2</v>
      </c>
      <c r="BG76" s="4">
        <f t="shared" si="46"/>
        <v>4</v>
      </c>
      <c r="BH76" s="4">
        <f t="shared" si="47"/>
        <v>4</v>
      </c>
      <c r="BI76" s="4">
        <f t="shared" si="48"/>
        <v>4</v>
      </c>
      <c r="BJ76" s="4">
        <f t="shared" si="49"/>
        <v>2</v>
      </c>
      <c r="BK76" s="4" t="str">
        <f t="shared" si="50"/>
        <v>0</v>
      </c>
      <c r="BL76" s="4">
        <f t="shared" si="51"/>
        <v>2</v>
      </c>
      <c r="BM76" s="4">
        <f t="shared" si="52"/>
        <v>4</v>
      </c>
      <c r="BN76" s="4">
        <f t="shared" si="53"/>
        <v>4</v>
      </c>
      <c r="BO76" s="4">
        <f t="shared" si="54"/>
        <v>4</v>
      </c>
      <c r="BP76" s="4">
        <f t="shared" si="55"/>
        <v>4</v>
      </c>
      <c r="BQ76" s="4">
        <f t="shared" si="56"/>
        <v>6</v>
      </c>
      <c r="BR76" s="4">
        <f t="shared" si="57"/>
        <v>4</v>
      </c>
      <c r="BS76" s="4">
        <f t="shared" si="58"/>
        <v>4</v>
      </c>
      <c r="BT76" s="4">
        <f t="shared" si="59"/>
        <v>4</v>
      </c>
      <c r="BU76" s="4">
        <f t="shared" si="60"/>
        <v>4</v>
      </c>
      <c r="BV76" s="4">
        <f t="shared" si="61"/>
        <v>0</v>
      </c>
      <c r="BW76" s="4">
        <f t="shared" si="62"/>
        <v>6</v>
      </c>
      <c r="BX76" s="4">
        <f t="shared" si="63"/>
        <v>0</v>
      </c>
      <c r="BY76" s="4" t="str">
        <f t="shared" si="64"/>
        <v>0</v>
      </c>
      <c r="BZ76" s="37">
        <f t="shared" si="65"/>
        <v>96</v>
      </c>
      <c r="CA76" s="32" t="str">
        <f>VLOOKUP(J:J,'Agent wise'!A:C,3,0)</f>
        <v>Saran S</v>
      </c>
      <c r="CB76" s="32">
        <f t="shared" si="66"/>
        <v>45905</v>
      </c>
      <c r="CC76" t="str">
        <f t="shared" si="67"/>
        <v>Excellent</v>
      </c>
      <c r="CJ76">
        <f t="shared" si="68"/>
        <v>5</v>
      </c>
      <c r="CK76">
        <f t="shared" si="69"/>
        <v>9</v>
      </c>
      <c r="CL76">
        <f t="shared" si="70"/>
        <v>2025</v>
      </c>
    </row>
    <row r="77" spans="1:90" ht="15" customHeight="1" x14ac:dyDescent="0.35">
      <c r="A77" s="32">
        <v>45906.500196562498</v>
      </c>
      <c r="B77" t="s">
        <v>138</v>
      </c>
      <c r="C77" s="32">
        <v>0</v>
      </c>
      <c r="D77" t="s">
        <v>139</v>
      </c>
      <c r="E77" s="32">
        <v>45905</v>
      </c>
      <c r="F77" t="s">
        <v>140</v>
      </c>
      <c r="G77" s="32">
        <v>45903</v>
      </c>
      <c r="H77">
        <v>9496213745</v>
      </c>
      <c r="I77">
        <v>145</v>
      </c>
      <c r="J77" t="s">
        <v>311</v>
      </c>
      <c r="K77" t="s">
        <v>46</v>
      </c>
      <c r="L77" t="s">
        <v>47</v>
      </c>
      <c r="M77" t="s">
        <v>48</v>
      </c>
      <c r="N77" t="s">
        <v>48</v>
      </c>
      <c r="O77" t="s">
        <v>48</v>
      </c>
      <c r="P77" t="s">
        <v>48</v>
      </c>
      <c r="Q77" t="s">
        <v>48</v>
      </c>
      <c r="R77" t="s">
        <v>48</v>
      </c>
      <c r="S77" t="s">
        <v>48</v>
      </c>
      <c r="T77" t="s">
        <v>48</v>
      </c>
      <c r="U77" t="s">
        <v>48</v>
      </c>
      <c r="V77" t="s">
        <v>48</v>
      </c>
      <c r="W77" t="s">
        <v>48</v>
      </c>
      <c r="X77" t="s">
        <v>48</v>
      </c>
      <c r="Y77" t="s">
        <v>48</v>
      </c>
      <c r="Z77" t="s">
        <v>48</v>
      </c>
      <c r="AA77" t="s">
        <v>49</v>
      </c>
      <c r="AB77" t="s">
        <v>48</v>
      </c>
      <c r="AC77" t="s">
        <v>48</v>
      </c>
      <c r="AD77" t="s">
        <v>48</v>
      </c>
      <c r="AE77" t="s">
        <v>48</v>
      </c>
      <c r="AF77" t="s">
        <v>48</v>
      </c>
      <c r="AG77" t="s">
        <v>48</v>
      </c>
      <c r="AH77" t="s">
        <v>48</v>
      </c>
      <c r="AI77" t="s">
        <v>50</v>
      </c>
      <c r="AJ77" t="s">
        <v>48</v>
      </c>
      <c r="AK77" t="s">
        <v>48</v>
      </c>
      <c r="AL77" t="s">
        <v>48</v>
      </c>
      <c r="AM77" t="s">
        <v>48</v>
      </c>
      <c r="AN77" t="s">
        <v>48</v>
      </c>
      <c r="AO77" t="s">
        <v>49</v>
      </c>
      <c r="AP77" t="s">
        <v>141</v>
      </c>
      <c r="AQ77" s="1" t="s">
        <v>1416</v>
      </c>
      <c r="AR77" t="s">
        <v>51</v>
      </c>
      <c r="AS77" t="s">
        <v>103</v>
      </c>
      <c r="AT77" t="s">
        <v>104</v>
      </c>
      <c r="AW77" s="4">
        <f t="shared" si="36"/>
        <v>6</v>
      </c>
      <c r="AX77" s="4">
        <f t="shared" si="37"/>
        <v>4</v>
      </c>
      <c r="AY77" s="4">
        <f t="shared" si="38"/>
        <v>4</v>
      </c>
      <c r="AZ77" s="4">
        <f t="shared" si="39"/>
        <v>2</v>
      </c>
      <c r="BA77" s="4">
        <f t="shared" si="40"/>
        <v>4</v>
      </c>
      <c r="BB77" s="4">
        <f t="shared" si="41"/>
        <v>4</v>
      </c>
      <c r="BC77" s="4">
        <f t="shared" si="42"/>
        <v>4</v>
      </c>
      <c r="BD77" s="4">
        <f t="shared" si="43"/>
        <v>2</v>
      </c>
      <c r="BE77" s="4">
        <f t="shared" si="44"/>
        <v>4</v>
      </c>
      <c r="BF77" s="4">
        <f t="shared" si="45"/>
        <v>2</v>
      </c>
      <c r="BG77" s="4">
        <f t="shared" si="46"/>
        <v>4</v>
      </c>
      <c r="BH77" s="4">
        <f t="shared" si="47"/>
        <v>4</v>
      </c>
      <c r="BI77" s="4">
        <f t="shared" si="48"/>
        <v>4</v>
      </c>
      <c r="BJ77" s="4">
        <f t="shared" si="49"/>
        <v>2</v>
      </c>
      <c r="BK77" s="4" t="str">
        <f t="shared" si="50"/>
        <v>0</v>
      </c>
      <c r="BL77" s="4">
        <f t="shared" si="51"/>
        <v>2</v>
      </c>
      <c r="BM77" s="4">
        <f t="shared" si="52"/>
        <v>4</v>
      </c>
      <c r="BN77" s="4">
        <f t="shared" si="53"/>
        <v>4</v>
      </c>
      <c r="BO77" s="4">
        <f t="shared" si="54"/>
        <v>4</v>
      </c>
      <c r="BP77" s="4">
        <f t="shared" si="55"/>
        <v>4</v>
      </c>
      <c r="BQ77" s="4">
        <f t="shared" si="56"/>
        <v>6</v>
      </c>
      <c r="BR77" s="4">
        <f t="shared" si="57"/>
        <v>4</v>
      </c>
      <c r="BS77" s="4">
        <f t="shared" si="58"/>
        <v>4</v>
      </c>
      <c r="BT77" s="4">
        <f t="shared" si="59"/>
        <v>4</v>
      </c>
      <c r="BU77" s="4">
        <f t="shared" si="60"/>
        <v>4</v>
      </c>
      <c r="BV77" s="4">
        <f t="shared" si="61"/>
        <v>0</v>
      </c>
      <c r="BW77" s="4">
        <f t="shared" si="62"/>
        <v>6</v>
      </c>
      <c r="BX77" s="4">
        <f t="shared" si="63"/>
        <v>0</v>
      </c>
      <c r="BY77" s="4" t="str">
        <f t="shared" si="64"/>
        <v>0</v>
      </c>
      <c r="BZ77" s="37">
        <f t="shared" si="65"/>
        <v>96</v>
      </c>
      <c r="CA77" s="32" t="str">
        <f>VLOOKUP(J:J,'Agent wise'!A:C,3,0)</f>
        <v>Shakeer</v>
      </c>
      <c r="CB77" s="32">
        <f t="shared" si="66"/>
        <v>45905</v>
      </c>
      <c r="CC77" t="str">
        <f t="shared" si="67"/>
        <v>Excellent</v>
      </c>
      <c r="CJ77">
        <f t="shared" si="68"/>
        <v>5</v>
      </c>
      <c r="CK77">
        <f t="shared" si="69"/>
        <v>9</v>
      </c>
      <c r="CL77">
        <f t="shared" si="70"/>
        <v>2025</v>
      </c>
    </row>
    <row r="78" spans="1:90" ht="15" customHeight="1" x14ac:dyDescent="0.35">
      <c r="A78" s="32">
        <v>45906.57435466435</v>
      </c>
      <c r="B78" t="s">
        <v>138</v>
      </c>
      <c r="C78" s="32">
        <v>0</v>
      </c>
      <c r="D78" t="s">
        <v>139</v>
      </c>
      <c r="E78" s="32">
        <v>45906</v>
      </c>
      <c r="F78" t="s">
        <v>140</v>
      </c>
      <c r="G78" s="32">
        <v>45904</v>
      </c>
      <c r="H78">
        <v>8301069462</v>
      </c>
      <c r="I78">
        <v>142</v>
      </c>
      <c r="J78" t="s">
        <v>313</v>
      </c>
      <c r="K78" t="s">
        <v>46</v>
      </c>
      <c r="L78" t="s">
        <v>47</v>
      </c>
      <c r="M78" t="s">
        <v>48</v>
      </c>
      <c r="N78" t="s">
        <v>48</v>
      </c>
      <c r="O78" t="s">
        <v>48</v>
      </c>
      <c r="P78" t="s">
        <v>48</v>
      </c>
      <c r="Q78" t="s">
        <v>48</v>
      </c>
      <c r="R78" t="s">
        <v>48</v>
      </c>
      <c r="S78" t="s">
        <v>48</v>
      </c>
      <c r="T78" t="s">
        <v>48</v>
      </c>
      <c r="U78" t="s">
        <v>48</v>
      </c>
      <c r="V78" t="s">
        <v>48</v>
      </c>
      <c r="W78" t="s">
        <v>48</v>
      </c>
      <c r="X78" t="s">
        <v>48</v>
      </c>
      <c r="Y78" t="s">
        <v>48</v>
      </c>
      <c r="Z78" t="s">
        <v>48</v>
      </c>
      <c r="AA78" t="s">
        <v>48</v>
      </c>
      <c r="AB78" t="s">
        <v>48</v>
      </c>
      <c r="AC78" t="s">
        <v>48</v>
      </c>
      <c r="AD78" t="s">
        <v>48</v>
      </c>
      <c r="AE78" t="s">
        <v>48</v>
      </c>
      <c r="AF78" t="s">
        <v>48</v>
      </c>
      <c r="AG78" t="s">
        <v>48</v>
      </c>
      <c r="AH78" t="s">
        <v>48</v>
      </c>
      <c r="AI78" t="s">
        <v>50</v>
      </c>
      <c r="AJ78" t="s">
        <v>48</v>
      </c>
      <c r="AK78" t="s">
        <v>48</v>
      </c>
      <c r="AL78" t="s">
        <v>48</v>
      </c>
      <c r="AM78" t="s">
        <v>48</v>
      </c>
      <c r="AN78" t="s">
        <v>48</v>
      </c>
      <c r="AO78" t="s">
        <v>49</v>
      </c>
      <c r="AP78" t="s">
        <v>409</v>
      </c>
      <c r="AQ78" s="1" t="s">
        <v>1417</v>
      </c>
      <c r="AR78" t="s">
        <v>51</v>
      </c>
      <c r="AS78" t="s">
        <v>64</v>
      </c>
      <c r="AT78" t="s">
        <v>113</v>
      </c>
      <c r="AW78" s="4">
        <f t="shared" si="36"/>
        <v>6</v>
      </c>
      <c r="AX78" s="4">
        <f t="shared" si="37"/>
        <v>4</v>
      </c>
      <c r="AY78" s="4">
        <f t="shared" si="38"/>
        <v>4</v>
      </c>
      <c r="AZ78" s="4">
        <f t="shared" si="39"/>
        <v>2</v>
      </c>
      <c r="BA78" s="4">
        <f t="shared" si="40"/>
        <v>4</v>
      </c>
      <c r="BB78" s="4">
        <f t="shared" si="41"/>
        <v>4</v>
      </c>
      <c r="BC78" s="4">
        <f t="shared" si="42"/>
        <v>4</v>
      </c>
      <c r="BD78" s="4">
        <f t="shared" si="43"/>
        <v>2</v>
      </c>
      <c r="BE78" s="4">
        <f t="shared" si="44"/>
        <v>4</v>
      </c>
      <c r="BF78" s="4">
        <f t="shared" si="45"/>
        <v>2</v>
      </c>
      <c r="BG78" s="4">
        <f t="shared" si="46"/>
        <v>4</v>
      </c>
      <c r="BH78" s="4">
        <f t="shared" si="47"/>
        <v>4</v>
      </c>
      <c r="BI78" s="4">
        <f t="shared" si="48"/>
        <v>4</v>
      </c>
      <c r="BJ78" s="4">
        <f t="shared" si="49"/>
        <v>2</v>
      </c>
      <c r="BK78" s="4">
        <f t="shared" si="50"/>
        <v>4</v>
      </c>
      <c r="BL78" s="4">
        <f t="shared" si="51"/>
        <v>2</v>
      </c>
      <c r="BM78" s="4">
        <f t="shared" si="52"/>
        <v>4</v>
      </c>
      <c r="BN78" s="4">
        <f t="shared" si="53"/>
        <v>4</v>
      </c>
      <c r="BO78" s="4">
        <f t="shared" si="54"/>
        <v>4</v>
      </c>
      <c r="BP78" s="4">
        <f t="shared" si="55"/>
        <v>4</v>
      </c>
      <c r="BQ78" s="4">
        <f t="shared" si="56"/>
        <v>6</v>
      </c>
      <c r="BR78" s="4">
        <f t="shared" si="57"/>
        <v>4</v>
      </c>
      <c r="BS78" s="4">
        <f t="shared" si="58"/>
        <v>4</v>
      </c>
      <c r="BT78" s="4">
        <f t="shared" si="59"/>
        <v>4</v>
      </c>
      <c r="BU78" s="4">
        <f t="shared" si="60"/>
        <v>4</v>
      </c>
      <c r="BV78" s="4">
        <f t="shared" si="61"/>
        <v>0</v>
      </c>
      <c r="BW78" s="4">
        <f t="shared" si="62"/>
        <v>6</v>
      </c>
      <c r="BX78" s="4">
        <f t="shared" si="63"/>
        <v>0</v>
      </c>
      <c r="BY78" s="4" t="str">
        <f t="shared" si="64"/>
        <v>0</v>
      </c>
      <c r="BZ78" s="37">
        <f t="shared" si="65"/>
        <v>100</v>
      </c>
      <c r="CA78" s="32" t="str">
        <f>VLOOKUP(J:J,'Agent wise'!A:C,3,0)</f>
        <v>Shakeer</v>
      </c>
      <c r="CB78" s="32">
        <f t="shared" si="66"/>
        <v>45906</v>
      </c>
      <c r="CC78" t="str">
        <f t="shared" si="67"/>
        <v>Excellent</v>
      </c>
      <c r="CJ78">
        <f t="shared" si="68"/>
        <v>6</v>
      </c>
      <c r="CK78">
        <f t="shared" si="69"/>
        <v>9</v>
      </c>
      <c r="CL78">
        <f t="shared" si="70"/>
        <v>2025</v>
      </c>
    </row>
    <row r="79" spans="1:90" ht="15" customHeight="1" x14ac:dyDescent="0.35">
      <c r="A79" s="32">
        <v>45906.625771770836</v>
      </c>
      <c r="B79" t="s">
        <v>138</v>
      </c>
      <c r="C79" s="32">
        <v>0</v>
      </c>
      <c r="D79" t="s">
        <v>139</v>
      </c>
      <c r="E79" s="32">
        <v>45906</v>
      </c>
      <c r="F79" t="s">
        <v>140</v>
      </c>
      <c r="G79" s="32">
        <v>45904</v>
      </c>
      <c r="H79">
        <v>8807437982</v>
      </c>
      <c r="I79">
        <v>132</v>
      </c>
      <c r="J79" t="s">
        <v>315</v>
      </c>
      <c r="K79" t="s">
        <v>52</v>
      </c>
      <c r="L79" t="s">
        <v>53</v>
      </c>
      <c r="M79" t="s">
        <v>48</v>
      </c>
      <c r="N79" t="s">
        <v>48</v>
      </c>
      <c r="O79" t="s">
        <v>48</v>
      </c>
      <c r="P79" t="s">
        <v>48</v>
      </c>
      <c r="Q79" t="s">
        <v>48</v>
      </c>
      <c r="R79" t="s">
        <v>48</v>
      </c>
      <c r="S79" t="s">
        <v>48</v>
      </c>
      <c r="T79" t="s">
        <v>48</v>
      </c>
      <c r="U79" t="s">
        <v>48</v>
      </c>
      <c r="V79" t="s">
        <v>48</v>
      </c>
      <c r="W79" t="s">
        <v>48</v>
      </c>
      <c r="X79" t="s">
        <v>48</v>
      </c>
      <c r="Y79" t="s">
        <v>48</v>
      </c>
      <c r="Z79" t="s">
        <v>48</v>
      </c>
      <c r="AA79" t="s">
        <v>49</v>
      </c>
      <c r="AB79" t="s">
        <v>48</v>
      </c>
      <c r="AC79" t="s">
        <v>48</v>
      </c>
      <c r="AD79" t="s">
        <v>48</v>
      </c>
      <c r="AE79" t="s">
        <v>48</v>
      </c>
      <c r="AF79" t="s">
        <v>48</v>
      </c>
      <c r="AG79" t="s">
        <v>48</v>
      </c>
      <c r="AH79" t="s">
        <v>48</v>
      </c>
      <c r="AI79" t="s">
        <v>50</v>
      </c>
      <c r="AJ79" t="s">
        <v>48</v>
      </c>
      <c r="AK79" t="s">
        <v>48</v>
      </c>
      <c r="AL79" t="s">
        <v>48</v>
      </c>
      <c r="AM79" t="s">
        <v>48</v>
      </c>
      <c r="AN79" t="s">
        <v>48</v>
      </c>
      <c r="AO79" t="s">
        <v>48</v>
      </c>
      <c r="AP79" t="s">
        <v>141</v>
      </c>
      <c r="AQ79" s="1" t="s">
        <v>1418</v>
      </c>
      <c r="AR79" t="s">
        <v>51</v>
      </c>
      <c r="AS79" t="s">
        <v>68</v>
      </c>
      <c r="AT79" t="s">
        <v>69</v>
      </c>
      <c r="AW79" s="4">
        <f t="shared" si="36"/>
        <v>6</v>
      </c>
      <c r="AX79" s="4">
        <f t="shared" si="37"/>
        <v>4</v>
      </c>
      <c r="AY79" s="4">
        <f t="shared" si="38"/>
        <v>4</v>
      </c>
      <c r="AZ79" s="4">
        <f t="shared" si="39"/>
        <v>2</v>
      </c>
      <c r="BA79" s="4">
        <f t="shared" si="40"/>
        <v>4</v>
      </c>
      <c r="BB79" s="4">
        <f t="shared" si="41"/>
        <v>4</v>
      </c>
      <c r="BC79" s="4">
        <f t="shared" si="42"/>
        <v>4</v>
      </c>
      <c r="BD79" s="4">
        <f t="shared" si="43"/>
        <v>2</v>
      </c>
      <c r="BE79" s="4">
        <f t="shared" si="44"/>
        <v>4</v>
      </c>
      <c r="BF79" s="4">
        <f t="shared" si="45"/>
        <v>2</v>
      </c>
      <c r="BG79" s="4">
        <f t="shared" si="46"/>
        <v>4</v>
      </c>
      <c r="BH79" s="4">
        <f t="shared" si="47"/>
        <v>4</v>
      </c>
      <c r="BI79" s="4">
        <f t="shared" si="48"/>
        <v>4</v>
      </c>
      <c r="BJ79" s="4">
        <f t="shared" si="49"/>
        <v>2</v>
      </c>
      <c r="BK79" s="4" t="str">
        <f t="shared" si="50"/>
        <v>0</v>
      </c>
      <c r="BL79" s="4">
        <f t="shared" si="51"/>
        <v>2</v>
      </c>
      <c r="BM79" s="4">
        <f t="shared" si="52"/>
        <v>4</v>
      </c>
      <c r="BN79" s="4">
        <f t="shared" si="53"/>
        <v>4</v>
      </c>
      <c r="BO79" s="4">
        <f t="shared" si="54"/>
        <v>4</v>
      </c>
      <c r="BP79" s="4">
        <f t="shared" si="55"/>
        <v>4</v>
      </c>
      <c r="BQ79" s="4">
        <f t="shared" si="56"/>
        <v>6</v>
      </c>
      <c r="BR79" s="4">
        <f t="shared" si="57"/>
        <v>4</v>
      </c>
      <c r="BS79" s="4">
        <f t="shared" si="58"/>
        <v>4</v>
      </c>
      <c r="BT79" s="4">
        <f t="shared" si="59"/>
        <v>4</v>
      </c>
      <c r="BU79" s="4">
        <f t="shared" si="60"/>
        <v>4</v>
      </c>
      <c r="BV79" s="4">
        <f t="shared" si="61"/>
        <v>0</v>
      </c>
      <c r="BW79" s="4">
        <f t="shared" si="62"/>
        <v>6</v>
      </c>
      <c r="BX79" s="4">
        <f t="shared" si="63"/>
        <v>0</v>
      </c>
      <c r="BY79" s="4">
        <f t="shared" si="64"/>
        <v>0</v>
      </c>
      <c r="BZ79" s="37">
        <f t="shared" si="65"/>
        <v>96</v>
      </c>
      <c r="CA79" s="32" t="str">
        <f>VLOOKUP(J:J,'Agent wise'!A:C,3,0)</f>
        <v>Adharsh</v>
      </c>
      <c r="CB79" s="32">
        <f t="shared" si="66"/>
        <v>45906</v>
      </c>
      <c r="CC79" t="str">
        <f t="shared" si="67"/>
        <v>Excellent</v>
      </c>
      <c r="CJ79">
        <f t="shared" si="68"/>
        <v>6</v>
      </c>
      <c r="CK79">
        <f t="shared" si="69"/>
        <v>9</v>
      </c>
      <c r="CL79">
        <f t="shared" si="70"/>
        <v>2025</v>
      </c>
    </row>
    <row r="80" spans="1:90" ht="15" customHeight="1" x14ac:dyDescent="0.35">
      <c r="A80" s="32">
        <v>45906.630526168985</v>
      </c>
      <c r="B80" t="s">
        <v>138</v>
      </c>
      <c r="C80" s="32">
        <v>0</v>
      </c>
      <c r="D80" t="s">
        <v>139</v>
      </c>
      <c r="E80" s="32">
        <v>45906</v>
      </c>
      <c r="F80" t="s">
        <v>140</v>
      </c>
      <c r="G80" s="32">
        <v>45904</v>
      </c>
      <c r="H80">
        <v>8289810715</v>
      </c>
      <c r="I80">
        <v>135</v>
      </c>
      <c r="J80" t="s">
        <v>317</v>
      </c>
      <c r="K80" t="s">
        <v>46</v>
      </c>
      <c r="L80" t="s">
        <v>47</v>
      </c>
      <c r="M80" t="s">
        <v>48</v>
      </c>
      <c r="N80" t="s">
        <v>48</v>
      </c>
      <c r="O80" t="s">
        <v>48</v>
      </c>
      <c r="P80" t="s">
        <v>48</v>
      </c>
      <c r="Q80" t="s">
        <v>48</v>
      </c>
      <c r="R80" t="s">
        <v>48</v>
      </c>
      <c r="S80" t="s">
        <v>48</v>
      </c>
      <c r="T80" t="s">
        <v>48</v>
      </c>
      <c r="U80" t="s">
        <v>48</v>
      </c>
      <c r="V80" t="s">
        <v>48</v>
      </c>
      <c r="W80" t="s">
        <v>48</v>
      </c>
      <c r="X80" t="s">
        <v>48</v>
      </c>
      <c r="Y80" t="s">
        <v>48</v>
      </c>
      <c r="Z80" t="s">
        <v>48</v>
      </c>
      <c r="AA80" t="s">
        <v>49</v>
      </c>
      <c r="AB80" t="s">
        <v>48</v>
      </c>
      <c r="AC80" t="s">
        <v>48</v>
      </c>
      <c r="AD80" t="s">
        <v>48</v>
      </c>
      <c r="AE80" t="s">
        <v>48</v>
      </c>
      <c r="AF80" t="s">
        <v>48</v>
      </c>
      <c r="AG80" t="s">
        <v>48</v>
      </c>
      <c r="AH80" t="s">
        <v>48</v>
      </c>
      <c r="AI80" t="s">
        <v>50</v>
      </c>
      <c r="AJ80" t="s">
        <v>48</v>
      </c>
      <c r="AK80" t="s">
        <v>48</v>
      </c>
      <c r="AL80" t="s">
        <v>48</v>
      </c>
      <c r="AM80" t="s">
        <v>48</v>
      </c>
      <c r="AN80" t="s">
        <v>48</v>
      </c>
      <c r="AO80" t="s">
        <v>49</v>
      </c>
      <c r="AP80" t="s">
        <v>407</v>
      </c>
      <c r="AQ80" s="1" t="s">
        <v>1419</v>
      </c>
      <c r="AR80" t="s">
        <v>51</v>
      </c>
      <c r="AS80" t="s">
        <v>68</v>
      </c>
      <c r="AT80" t="s">
        <v>97</v>
      </c>
      <c r="AW80" s="4">
        <f t="shared" si="36"/>
        <v>6</v>
      </c>
      <c r="AX80" s="4">
        <f t="shared" si="37"/>
        <v>4</v>
      </c>
      <c r="AY80" s="4">
        <f t="shared" si="38"/>
        <v>4</v>
      </c>
      <c r="AZ80" s="4">
        <f t="shared" si="39"/>
        <v>2</v>
      </c>
      <c r="BA80" s="4">
        <f t="shared" si="40"/>
        <v>4</v>
      </c>
      <c r="BB80" s="4">
        <f t="shared" si="41"/>
        <v>4</v>
      </c>
      <c r="BC80" s="4">
        <f t="shared" si="42"/>
        <v>4</v>
      </c>
      <c r="BD80" s="4">
        <f t="shared" si="43"/>
        <v>2</v>
      </c>
      <c r="BE80" s="4">
        <f t="shared" si="44"/>
        <v>4</v>
      </c>
      <c r="BF80" s="4">
        <f t="shared" si="45"/>
        <v>2</v>
      </c>
      <c r="BG80" s="4">
        <f t="shared" si="46"/>
        <v>4</v>
      </c>
      <c r="BH80" s="4">
        <f t="shared" si="47"/>
        <v>4</v>
      </c>
      <c r="BI80" s="4">
        <f t="shared" si="48"/>
        <v>4</v>
      </c>
      <c r="BJ80" s="4">
        <f t="shared" si="49"/>
        <v>2</v>
      </c>
      <c r="BK80" s="4" t="str">
        <f t="shared" si="50"/>
        <v>0</v>
      </c>
      <c r="BL80" s="4">
        <f t="shared" si="51"/>
        <v>2</v>
      </c>
      <c r="BM80" s="4">
        <f t="shared" si="52"/>
        <v>4</v>
      </c>
      <c r="BN80" s="4">
        <f t="shared" si="53"/>
        <v>4</v>
      </c>
      <c r="BO80" s="4">
        <f t="shared" si="54"/>
        <v>4</v>
      </c>
      <c r="BP80" s="4">
        <f t="shared" si="55"/>
        <v>4</v>
      </c>
      <c r="BQ80" s="4">
        <f t="shared" si="56"/>
        <v>6</v>
      </c>
      <c r="BR80" s="4">
        <f t="shared" si="57"/>
        <v>4</v>
      </c>
      <c r="BS80" s="4">
        <f t="shared" si="58"/>
        <v>4</v>
      </c>
      <c r="BT80" s="4">
        <f t="shared" si="59"/>
        <v>4</v>
      </c>
      <c r="BU80" s="4">
        <f t="shared" si="60"/>
        <v>4</v>
      </c>
      <c r="BV80" s="4">
        <f t="shared" si="61"/>
        <v>0</v>
      </c>
      <c r="BW80" s="4">
        <f t="shared" si="62"/>
        <v>6</v>
      </c>
      <c r="BX80" s="4">
        <f t="shared" si="63"/>
        <v>0</v>
      </c>
      <c r="BY80" s="4" t="str">
        <f t="shared" si="64"/>
        <v>0</v>
      </c>
      <c r="BZ80" s="37">
        <f t="shared" si="65"/>
        <v>96</v>
      </c>
      <c r="CA80" s="32" t="str">
        <f>VLOOKUP(J:J,'Agent wise'!A:C,3,0)</f>
        <v>Saran S</v>
      </c>
      <c r="CB80" s="32">
        <f t="shared" si="66"/>
        <v>45906</v>
      </c>
      <c r="CC80" t="str">
        <f t="shared" si="67"/>
        <v>Excellent</v>
      </c>
      <c r="CJ80">
        <f t="shared" si="68"/>
        <v>6</v>
      </c>
      <c r="CK80">
        <f t="shared" si="69"/>
        <v>9</v>
      </c>
      <c r="CL80">
        <f t="shared" si="70"/>
        <v>2025</v>
      </c>
    </row>
    <row r="81" spans="1:90" ht="15" customHeight="1" x14ac:dyDescent="0.35">
      <c r="A81" s="32">
        <v>45906.646415659721</v>
      </c>
      <c r="B81" t="s">
        <v>368</v>
      </c>
      <c r="C81" s="32">
        <v>0</v>
      </c>
      <c r="D81" t="s">
        <v>73</v>
      </c>
      <c r="E81" s="32">
        <v>45906</v>
      </c>
      <c r="F81" t="s">
        <v>140</v>
      </c>
      <c r="G81" s="32">
        <v>45905</v>
      </c>
      <c r="H81">
        <v>9488674571</v>
      </c>
      <c r="I81">
        <v>199</v>
      </c>
      <c r="J81" t="s">
        <v>319</v>
      </c>
      <c r="K81" t="s">
        <v>52</v>
      </c>
      <c r="L81" t="s">
        <v>53</v>
      </c>
      <c r="M81" t="s">
        <v>48</v>
      </c>
      <c r="N81" t="s">
        <v>48</v>
      </c>
      <c r="O81" t="s">
        <v>48</v>
      </c>
      <c r="P81" t="s">
        <v>48</v>
      </c>
      <c r="Q81" t="s">
        <v>48</v>
      </c>
      <c r="R81" t="s">
        <v>48</v>
      </c>
      <c r="S81" t="s">
        <v>48</v>
      </c>
      <c r="T81" t="s">
        <v>48</v>
      </c>
      <c r="U81" t="s">
        <v>48</v>
      </c>
      <c r="V81" t="s">
        <v>48</v>
      </c>
      <c r="W81" t="s">
        <v>48</v>
      </c>
      <c r="X81" t="s">
        <v>48</v>
      </c>
      <c r="Y81" t="s">
        <v>48</v>
      </c>
      <c r="Z81" t="s">
        <v>48</v>
      </c>
      <c r="AA81" t="s">
        <v>48</v>
      </c>
      <c r="AB81" t="s">
        <v>49</v>
      </c>
      <c r="AC81" t="s">
        <v>50</v>
      </c>
      <c r="AD81" t="s">
        <v>48</v>
      </c>
      <c r="AE81" t="s">
        <v>48</v>
      </c>
      <c r="AF81" t="s">
        <v>48</v>
      </c>
      <c r="AG81" t="s">
        <v>48</v>
      </c>
      <c r="AH81" t="s">
        <v>50</v>
      </c>
      <c r="AI81" t="s">
        <v>49</v>
      </c>
      <c r="AJ81" t="s">
        <v>48</v>
      </c>
      <c r="AK81" t="s">
        <v>50</v>
      </c>
      <c r="AL81" t="s">
        <v>49</v>
      </c>
      <c r="AM81" t="s">
        <v>48</v>
      </c>
      <c r="AN81" t="s">
        <v>48</v>
      </c>
      <c r="AO81" t="s">
        <v>48</v>
      </c>
      <c r="AP81" t="s">
        <v>371</v>
      </c>
      <c r="AQ81" s="1" t="s">
        <v>1420</v>
      </c>
      <c r="AR81" t="s">
        <v>51</v>
      </c>
      <c r="AS81" t="s">
        <v>410</v>
      </c>
      <c r="AT81" t="s">
        <v>160</v>
      </c>
      <c r="AW81" s="4">
        <f t="shared" si="36"/>
        <v>6</v>
      </c>
      <c r="AX81" s="4">
        <f t="shared" si="37"/>
        <v>4</v>
      </c>
      <c r="AY81" s="4">
        <f t="shared" si="38"/>
        <v>4</v>
      </c>
      <c r="AZ81" s="4">
        <f t="shared" si="39"/>
        <v>2</v>
      </c>
      <c r="BA81" s="4">
        <f t="shared" si="40"/>
        <v>4</v>
      </c>
      <c r="BB81" s="4">
        <f t="shared" si="41"/>
        <v>4</v>
      </c>
      <c r="BC81" s="4">
        <f t="shared" si="42"/>
        <v>4</v>
      </c>
      <c r="BD81" s="4">
        <f t="shared" si="43"/>
        <v>2</v>
      </c>
      <c r="BE81" s="4">
        <f t="shared" si="44"/>
        <v>4</v>
      </c>
      <c r="BF81" s="4">
        <f t="shared" si="45"/>
        <v>2</v>
      </c>
      <c r="BG81" s="4">
        <f t="shared" si="46"/>
        <v>4</v>
      </c>
      <c r="BH81" s="4">
        <f t="shared" si="47"/>
        <v>4</v>
      </c>
      <c r="BI81" s="4">
        <f t="shared" si="48"/>
        <v>4</v>
      </c>
      <c r="BJ81" s="4">
        <f t="shared" si="49"/>
        <v>2</v>
      </c>
      <c r="BK81" s="4">
        <f t="shared" si="50"/>
        <v>4</v>
      </c>
      <c r="BL81" s="4" t="str">
        <f t="shared" si="51"/>
        <v>0</v>
      </c>
      <c r="BM81" s="4">
        <f t="shared" si="52"/>
        <v>4</v>
      </c>
      <c r="BN81" s="4">
        <f t="shared" si="53"/>
        <v>4</v>
      </c>
      <c r="BO81" s="4">
        <f t="shared" si="54"/>
        <v>4</v>
      </c>
      <c r="BP81" s="4">
        <f t="shared" si="55"/>
        <v>4</v>
      </c>
      <c r="BQ81" s="4">
        <f t="shared" si="56"/>
        <v>6</v>
      </c>
      <c r="BR81" s="4">
        <f t="shared" si="57"/>
        <v>4</v>
      </c>
      <c r="BS81" s="4" t="str">
        <f t="shared" si="58"/>
        <v>0</v>
      </c>
      <c r="BT81" s="4">
        <f t="shared" si="59"/>
        <v>4</v>
      </c>
      <c r="BU81" s="4">
        <f t="shared" si="60"/>
        <v>4</v>
      </c>
      <c r="BV81" s="4" t="str">
        <f t="shared" si="61"/>
        <v>0</v>
      </c>
      <c r="BW81" s="4">
        <f t="shared" si="62"/>
        <v>6</v>
      </c>
      <c r="BX81" s="4">
        <f t="shared" si="63"/>
        <v>0</v>
      </c>
      <c r="BY81" s="4">
        <f t="shared" si="64"/>
        <v>0</v>
      </c>
      <c r="BZ81" s="37">
        <f t="shared" si="65"/>
        <v>94</v>
      </c>
      <c r="CA81" s="32" t="str">
        <f>VLOOKUP(J:J,'Agent wise'!A:C,3,0)</f>
        <v>Shakeer</v>
      </c>
      <c r="CB81" s="32">
        <f t="shared" si="66"/>
        <v>45906</v>
      </c>
      <c r="CC81" t="str">
        <f t="shared" si="67"/>
        <v>Good</v>
      </c>
      <c r="CJ81">
        <f t="shared" si="68"/>
        <v>6</v>
      </c>
      <c r="CK81">
        <f t="shared" si="69"/>
        <v>9</v>
      </c>
      <c r="CL81">
        <f t="shared" si="70"/>
        <v>2025</v>
      </c>
    </row>
    <row r="82" spans="1:90" ht="15" customHeight="1" x14ac:dyDescent="0.35">
      <c r="A82" s="32">
        <v>45906.649285497682</v>
      </c>
      <c r="B82" t="s">
        <v>368</v>
      </c>
      <c r="C82" s="32">
        <v>0</v>
      </c>
      <c r="D82" t="s">
        <v>73</v>
      </c>
      <c r="E82" s="32">
        <v>45906</v>
      </c>
      <c r="F82" t="s">
        <v>140</v>
      </c>
      <c r="G82" s="32">
        <v>45906</v>
      </c>
      <c r="H82">
        <v>9645024961</v>
      </c>
      <c r="I82">
        <v>197</v>
      </c>
      <c r="J82" t="s">
        <v>311</v>
      </c>
      <c r="K82" t="s">
        <v>46</v>
      </c>
      <c r="L82" t="s">
        <v>47</v>
      </c>
      <c r="M82" t="s">
        <v>48</v>
      </c>
      <c r="N82" t="s">
        <v>48</v>
      </c>
      <c r="O82" t="s">
        <v>48</v>
      </c>
      <c r="P82" t="s">
        <v>48</v>
      </c>
      <c r="Q82" t="s">
        <v>48</v>
      </c>
      <c r="R82" t="s">
        <v>48</v>
      </c>
      <c r="S82" t="s">
        <v>48</v>
      </c>
      <c r="T82" t="s">
        <v>48</v>
      </c>
      <c r="U82" t="s">
        <v>48</v>
      </c>
      <c r="V82" t="s">
        <v>48</v>
      </c>
      <c r="W82" t="s">
        <v>48</v>
      </c>
      <c r="X82" t="s">
        <v>48</v>
      </c>
      <c r="Y82" t="s">
        <v>48</v>
      </c>
      <c r="Z82" t="s">
        <v>48</v>
      </c>
      <c r="AA82" t="s">
        <v>48</v>
      </c>
      <c r="AB82" t="s">
        <v>49</v>
      </c>
      <c r="AC82" t="s">
        <v>50</v>
      </c>
      <c r="AD82" t="s">
        <v>48</v>
      </c>
      <c r="AE82" t="s">
        <v>48</v>
      </c>
      <c r="AF82" t="s">
        <v>48</v>
      </c>
      <c r="AG82" t="s">
        <v>48</v>
      </c>
      <c r="AH82" t="s">
        <v>50</v>
      </c>
      <c r="AI82" t="s">
        <v>49</v>
      </c>
      <c r="AJ82" t="s">
        <v>48</v>
      </c>
      <c r="AK82" t="s">
        <v>50</v>
      </c>
      <c r="AL82" t="s">
        <v>49</v>
      </c>
      <c r="AM82" t="s">
        <v>48</v>
      </c>
      <c r="AN82" t="s">
        <v>48</v>
      </c>
      <c r="AO82" t="s">
        <v>48</v>
      </c>
      <c r="AP82" t="s">
        <v>411</v>
      </c>
      <c r="AQ82" s="1" t="s">
        <v>1420</v>
      </c>
      <c r="AR82" t="s">
        <v>51</v>
      </c>
      <c r="AS82" t="s">
        <v>410</v>
      </c>
      <c r="AT82" t="s">
        <v>160</v>
      </c>
      <c r="AW82" s="4">
        <f t="shared" si="36"/>
        <v>6</v>
      </c>
      <c r="AX82" s="4">
        <f t="shared" si="37"/>
        <v>4</v>
      </c>
      <c r="AY82" s="4">
        <f t="shared" si="38"/>
        <v>4</v>
      </c>
      <c r="AZ82" s="4">
        <f t="shared" si="39"/>
        <v>2</v>
      </c>
      <c r="BA82" s="4">
        <f t="shared" si="40"/>
        <v>4</v>
      </c>
      <c r="BB82" s="4">
        <f t="shared" si="41"/>
        <v>4</v>
      </c>
      <c r="BC82" s="4">
        <f t="shared" si="42"/>
        <v>4</v>
      </c>
      <c r="BD82" s="4">
        <f t="shared" si="43"/>
        <v>2</v>
      </c>
      <c r="BE82" s="4">
        <f t="shared" si="44"/>
        <v>4</v>
      </c>
      <c r="BF82" s="4">
        <f t="shared" si="45"/>
        <v>2</v>
      </c>
      <c r="BG82" s="4">
        <f t="shared" si="46"/>
        <v>4</v>
      </c>
      <c r="BH82" s="4">
        <f t="shared" si="47"/>
        <v>4</v>
      </c>
      <c r="BI82" s="4">
        <f t="shared" si="48"/>
        <v>4</v>
      </c>
      <c r="BJ82" s="4">
        <f t="shared" si="49"/>
        <v>2</v>
      </c>
      <c r="BK82" s="4">
        <f t="shared" si="50"/>
        <v>4</v>
      </c>
      <c r="BL82" s="4" t="str">
        <f t="shared" si="51"/>
        <v>0</v>
      </c>
      <c r="BM82" s="4">
        <f t="shared" si="52"/>
        <v>4</v>
      </c>
      <c r="BN82" s="4">
        <f t="shared" si="53"/>
        <v>4</v>
      </c>
      <c r="BO82" s="4">
        <f t="shared" si="54"/>
        <v>4</v>
      </c>
      <c r="BP82" s="4">
        <f t="shared" si="55"/>
        <v>4</v>
      </c>
      <c r="BQ82" s="4">
        <f t="shared" si="56"/>
        <v>6</v>
      </c>
      <c r="BR82" s="4">
        <f t="shared" si="57"/>
        <v>4</v>
      </c>
      <c r="BS82" s="4" t="str">
        <f t="shared" si="58"/>
        <v>0</v>
      </c>
      <c r="BT82" s="4">
        <f t="shared" si="59"/>
        <v>4</v>
      </c>
      <c r="BU82" s="4">
        <f t="shared" si="60"/>
        <v>4</v>
      </c>
      <c r="BV82" s="4" t="str">
        <f t="shared" si="61"/>
        <v>0</v>
      </c>
      <c r="BW82" s="4">
        <f t="shared" si="62"/>
        <v>6</v>
      </c>
      <c r="BX82" s="4">
        <f t="shared" si="63"/>
        <v>0</v>
      </c>
      <c r="BY82" s="4">
        <f t="shared" si="64"/>
        <v>0</v>
      </c>
      <c r="BZ82" s="37">
        <f t="shared" si="65"/>
        <v>94</v>
      </c>
      <c r="CA82" s="32" t="str">
        <f>VLOOKUP(J:J,'Agent wise'!A:C,3,0)</f>
        <v>Shakeer</v>
      </c>
      <c r="CB82" s="32">
        <f t="shared" si="66"/>
        <v>45906</v>
      </c>
      <c r="CC82" t="str">
        <f t="shared" si="67"/>
        <v>Good</v>
      </c>
      <c r="CJ82">
        <f t="shared" si="68"/>
        <v>6</v>
      </c>
      <c r="CK82">
        <f t="shared" si="69"/>
        <v>9</v>
      </c>
      <c r="CL82">
        <f t="shared" si="70"/>
        <v>2025</v>
      </c>
    </row>
    <row r="83" spans="1:90" ht="15" customHeight="1" x14ac:dyDescent="0.35">
      <c r="A83" s="32">
        <v>45906.66678540509</v>
      </c>
      <c r="B83" t="s">
        <v>368</v>
      </c>
      <c r="C83" s="32">
        <v>0</v>
      </c>
      <c r="D83" t="s">
        <v>73</v>
      </c>
      <c r="E83" s="32">
        <v>45906</v>
      </c>
      <c r="F83" t="s">
        <v>140</v>
      </c>
      <c r="G83" s="32">
        <v>45905</v>
      </c>
      <c r="H83">
        <v>9207326713</v>
      </c>
      <c r="I83">
        <v>209</v>
      </c>
      <c r="J83" t="s">
        <v>136</v>
      </c>
      <c r="K83" t="s">
        <v>46</v>
      </c>
      <c r="L83" t="s">
        <v>47</v>
      </c>
      <c r="M83" t="s">
        <v>48</v>
      </c>
      <c r="N83" t="s">
        <v>48</v>
      </c>
      <c r="O83" t="s">
        <v>48</v>
      </c>
      <c r="P83" t="s">
        <v>48</v>
      </c>
      <c r="Q83" t="s">
        <v>48</v>
      </c>
      <c r="R83" t="s">
        <v>48</v>
      </c>
      <c r="S83" t="s">
        <v>48</v>
      </c>
      <c r="T83" t="s">
        <v>48</v>
      </c>
      <c r="U83" t="s">
        <v>48</v>
      </c>
      <c r="V83" t="s">
        <v>48</v>
      </c>
      <c r="W83" t="s">
        <v>48</v>
      </c>
      <c r="X83" t="s">
        <v>48</v>
      </c>
      <c r="Y83" t="s">
        <v>48</v>
      </c>
      <c r="Z83" t="s">
        <v>48</v>
      </c>
      <c r="AA83" t="s">
        <v>48</v>
      </c>
      <c r="AB83" t="s">
        <v>48</v>
      </c>
      <c r="AC83" t="s">
        <v>50</v>
      </c>
      <c r="AD83" t="s">
        <v>48</v>
      </c>
      <c r="AE83" t="s">
        <v>48</v>
      </c>
      <c r="AF83" t="s">
        <v>48</v>
      </c>
      <c r="AG83" t="s">
        <v>48</v>
      </c>
      <c r="AH83" t="s">
        <v>50</v>
      </c>
      <c r="AI83" t="s">
        <v>49</v>
      </c>
      <c r="AJ83" t="s">
        <v>48</v>
      </c>
      <c r="AK83" t="s">
        <v>50</v>
      </c>
      <c r="AL83" t="s">
        <v>49</v>
      </c>
      <c r="AM83" t="s">
        <v>48</v>
      </c>
      <c r="AN83" t="s">
        <v>48</v>
      </c>
      <c r="AO83" t="s">
        <v>48</v>
      </c>
      <c r="AP83" t="s">
        <v>412</v>
      </c>
      <c r="AQ83" s="1" t="s">
        <v>1421</v>
      </c>
      <c r="AR83" t="s">
        <v>51</v>
      </c>
      <c r="AS83" t="s">
        <v>396</v>
      </c>
      <c r="AT83" t="s">
        <v>149</v>
      </c>
      <c r="AW83" s="4">
        <f t="shared" si="36"/>
        <v>6</v>
      </c>
      <c r="AX83" s="4">
        <f t="shared" si="37"/>
        <v>4</v>
      </c>
      <c r="AY83" s="4">
        <f t="shared" si="38"/>
        <v>4</v>
      </c>
      <c r="AZ83" s="4">
        <f t="shared" si="39"/>
        <v>2</v>
      </c>
      <c r="BA83" s="4">
        <f t="shared" si="40"/>
        <v>4</v>
      </c>
      <c r="BB83" s="4">
        <f t="shared" si="41"/>
        <v>4</v>
      </c>
      <c r="BC83" s="4">
        <f t="shared" si="42"/>
        <v>4</v>
      </c>
      <c r="BD83" s="4">
        <f t="shared" si="43"/>
        <v>2</v>
      </c>
      <c r="BE83" s="4">
        <f t="shared" si="44"/>
        <v>4</v>
      </c>
      <c r="BF83" s="4">
        <f t="shared" si="45"/>
        <v>2</v>
      </c>
      <c r="BG83" s="4">
        <f t="shared" si="46"/>
        <v>4</v>
      </c>
      <c r="BH83" s="4">
        <f t="shared" si="47"/>
        <v>4</v>
      </c>
      <c r="BI83" s="4">
        <f t="shared" si="48"/>
        <v>4</v>
      </c>
      <c r="BJ83" s="4">
        <f t="shared" si="49"/>
        <v>2</v>
      </c>
      <c r="BK83" s="4">
        <f t="shared" si="50"/>
        <v>4</v>
      </c>
      <c r="BL83" s="4">
        <f t="shared" si="51"/>
        <v>2</v>
      </c>
      <c r="BM83" s="4">
        <f t="shared" si="52"/>
        <v>4</v>
      </c>
      <c r="BN83" s="4">
        <f t="shared" si="53"/>
        <v>4</v>
      </c>
      <c r="BO83" s="4">
        <f t="shared" si="54"/>
        <v>4</v>
      </c>
      <c r="BP83" s="4">
        <f t="shared" si="55"/>
        <v>4</v>
      </c>
      <c r="BQ83" s="4">
        <f t="shared" si="56"/>
        <v>6</v>
      </c>
      <c r="BR83" s="4">
        <f t="shared" si="57"/>
        <v>4</v>
      </c>
      <c r="BS83" s="4" t="str">
        <f t="shared" si="58"/>
        <v>0</v>
      </c>
      <c r="BT83" s="4">
        <f t="shared" si="59"/>
        <v>4</v>
      </c>
      <c r="BU83" s="4">
        <f t="shared" si="60"/>
        <v>4</v>
      </c>
      <c r="BV83" s="4" t="str">
        <f t="shared" si="61"/>
        <v>0</v>
      </c>
      <c r="BW83" s="4">
        <f t="shared" si="62"/>
        <v>6</v>
      </c>
      <c r="BX83" s="4">
        <f t="shared" si="63"/>
        <v>0</v>
      </c>
      <c r="BY83" s="4">
        <f t="shared" si="64"/>
        <v>0</v>
      </c>
      <c r="BZ83" s="37">
        <f t="shared" si="65"/>
        <v>96</v>
      </c>
      <c r="CA83" s="32" t="str">
        <f>VLOOKUP(J:J,'Agent wise'!A:C,3,0)</f>
        <v>Shakeer</v>
      </c>
      <c r="CB83" s="32">
        <f t="shared" si="66"/>
        <v>45906</v>
      </c>
      <c r="CC83" t="str">
        <f t="shared" si="67"/>
        <v>Excellent</v>
      </c>
      <c r="CJ83">
        <f t="shared" si="68"/>
        <v>6</v>
      </c>
      <c r="CK83">
        <f t="shared" si="69"/>
        <v>9</v>
      </c>
      <c r="CL83">
        <f t="shared" si="70"/>
        <v>2025</v>
      </c>
    </row>
    <row r="84" spans="1:90" ht="15" customHeight="1" x14ac:dyDescent="0.35">
      <c r="A84" s="32">
        <v>45906.6819822338</v>
      </c>
      <c r="B84" t="s">
        <v>368</v>
      </c>
      <c r="C84" s="32">
        <v>0</v>
      </c>
      <c r="D84" t="s">
        <v>73</v>
      </c>
      <c r="E84" s="32">
        <v>45906</v>
      </c>
      <c r="F84" t="s">
        <v>140</v>
      </c>
      <c r="G84" s="32">
        <v>45905</v>
      </c>
      <c r="H84">
        <v>8547807735</v>
      </c>
      <c r="I84">
        <v>266</v>
      </c>
      <c r="J84" t="s">
        <v>327</v>
      </c>
      <c r="K84" t="s">
        <v>46</v>
      </c>
      <c r="L84" t="s">
        <v>47</v>
      </c>
      <c r="M84" t="s">
        <v>48</v>
      </c>
      <c r="N84" t="s">
        <v>48</v>
      </c>
      <c r="O84" t="s">
        <v>48</v>
      </c>
      <c r="P84" t="s">
        <v>48</v>
      </c>
      <c r="Q84" t="s">
        <v>48</v>
      </c>
      <c r="R84" t="s">
        <v>48</v>
      </c>
      <c r="S84" t="s">
        <v>48</v>
      </c>
      <c r="T84" t="s">
        <v>48</v>
      </c>
      <c r="U84" t="s">
        <v>48</v>
      </c>
      <c r="V84" t="s">
        <v>48</v>
      </c>
      <c r="W84" t="s">
        <v>48</v>
      </c>
      <c r="X84" t="s">
        <v>48</v>
      </c>
      <c r="Y84" t="s">
        <v>48</v>
      </c>
      <c r="Z84" t="s">
        <v>48</v>
      </c>
      <c r="AA84" t="s">
        <v>48</v>
      </c>
      <c r="AB84" t="s">
        <v>49</v>
      </c>
      <c r="AC84" t="s">
        <v>50</v>
      </c>
      <c r="AD84" t="s">
        <v>48</v>
      </c>
      <c r="AE84" t="s">
        <v>49</v>
      </c>
      <c r="AF84" t="s">
        <v>48</v>
      </c>
      <c r="AG84" t="s">
        <v>48</v>
      </c>
      <c r="AH84" t="s">
        <v>50</v>
      </c>
      <c r="AI84" t="s">
        <v>49</v>
      </c>
      <c r="AJ84" t="s">
        <v>48</v>
      </c>
      <c r="AK84" t="s">
        <v>50</v>
      </c>
      <c r="AL84" t="s">
        <v>49</v>
      </c>
      <c r="AM84" t="s">
        <v>48</v>
      </c>
      <c r="AN84" t="s">
        <v>48</v>
      </c>
      <c r="AO84" t="s">
        <v>48</v>
      </c>
      <c r="AP84" t="s">
        <v>413</v>
      </c>
      <c r="AQ84" s="1" t="s">
        <v>1421</v>
      </c>
      <c r="AR84" t="s">
        <v>51</v>
      </c>
      <c r="AS84" t="s">
        <v>396</v>
      </c>
      <c r="AT84" t="s">
        <v>149</v>
      </c>
      <c r="AW84" s="4">
        <f t="shared" ref="AW84:AW147" si="71">IF(OR(M84="YES", M84="Not Applicable"), AW$1, "0")</f>
        <v>6</v>
      </c>
      <c r="AX84" s="4">
        <f t="shared" ref="AX84:AX147" si="72">IF(OR(N84="YES", N84="Not Applicable"), AX$1, "0")</f>
        <v>4</v>
      </c>
      <c r="AY84" s="4">
        <f t="shared" ref="AY84:AY147" si="73">IF(OR(O84="YES", O84="Not Applicable"), AY$1, "0")</f>
        <v>4</v>
      </c>
      <c r="AZ84" s="4">
        <f t="shared" ref="AZ84:AZ147" si="74">IF(OR(P84="YES", P84="Not Applicable"), AZ$1, "0")</f>
        <v>2</v>
      </c>
      <c r="BA84" s="4">
        <f t="shared" ref="BA84:BA147" si="75">IF(OR(Q84="YES", Q84="Not Applicable"), BA$1, "0")</f>
        <v>4</v>
      </c>
      <c r="BB84" s="4">
        <f t="shared" ref="BB84:BB147" si="76">IF(OR(R84="YES", R84="Not Applicable"), BB$1, "0")</f>
        <v>4</v>
      </c>
      <c r="BC84" s="4">
        <f t="shared" ref="BC84:BC147" si="77">IF(OR(S84="YES", S84="Not Applicable"), BC$1, "0")</f>
        <v>4</v>
      </c>
      <c r="BD84" s="4">
        <f t="shared" ref="BD84:BD147" si="78">IF(OR(T84="YES", T84="Not Applicable"), BD$1, "0")</f>
        <v>2</v>
      </c>
      <c r="BE84" s="4">
        <f t="shared" ref="BE84:BE147" si="79">IF(OR(U84="YES", U84="Not Applicable"), BE$1, "0")</f>
        <v>4</v>
      </c>
      <c r="BF84" s="4">
        <f t="shared" ref="BF84:BF147" si="80">IF(OR(V84="YES", V84="Not Applicable"), BF$1, "0")</f>
        <v>2</v>
      </c>
      <c r="BG84" s="4">
        <f t="shared" ref="BG84:BG147" si="81">IF(OR(W84="YES", W84="Not Applicable"), BG$1, "0")</f>
        <v>4</v>
      </c>
      <c r="BH84" s="4">
        <f t="shared" ref="BH84:BH147" si="82">IF(OR(X84="YES", X84="Not Applicable"), BH$1, "0")</f>
        <v>4</v>
      </c>
      <c r="BI84" s="4">
        <f t="shared" ref="BI84:BI147" si="83">IF(OR(Y84="YES", Y84="Not Applicable"), BI$1, "0")</f>
        <v>4</v>
      </c>
      <c r="BJ84" s="4">
        <f t="shared" ref="BJ84:BJ147" si="84">IF(OR(Z84="YES", Z84="Not Applicable"), BJ$1, "0")</f>
        <v>2</v>
      </c>
      <c r="BK84" s="4">
        <f t="shared" ref="BK84:BK147" si="85">IF(OR(AA84="YES", AA84="Not Applicable"), BK$1, "0")</f>
        <v>4</v>
      </c>
      <c r="BL84" s="4" t="str">
        <f t="shared" ref="BL84:BL147" si="86">IF(OR(AB84="YES", AB84="Not Applicable"), BL$1, "0")</f>
        <v>0</v>
      </c>
      <c r="BM84" s="4">
        <f t="shared" ref="BM84:BM147" si="87">IF(OR(AC84="YES", AC84="Not Applicable"), BM$1, "0")</f>
        <v>4</v>
      </c>
      <c r="BN84" s="4">
        <f t="shared" ref="BN84:BN147" si="88">IF(OR(AD84="YES", AD84="Not Applicable"), BN$1, "0")</f>
        <v>4</v>
      </c>
      <c r="BO84" s="4" t="str">
        <f t="shared" ref="BO84:BO147" si="89">IF(OR(AE84="YES", AE84="Not Applicable"), BO$1, "0")</f>
        <v>0</v>
      </c>
      <c r="BP84" s="4">
        <f t="shared" ref="BP84:BP147" si="90">IF(OR(AF84="YES", AF84="Not Applicable"), BP$1, "0")</f>
        <v>4</v>
      </c>
      <c r="BQ84" s="4">
        <f t="shared" ref="BQ84:BQ147" si="91">IF(OR(AG84="YES", AG84="Not Applicable"), BQ$1, "0")</f>
        <v>6</v>
      </c>
      <c r="BR84" s="4">
        <f t="shared" ref="BR84:BR147" si="92">IF(OR(AH84="YES", AH84="Not Applicable"), BR$1, "0")</f>
        <v>4</v>
      </c>
      <c r="BS84" s="4" t="str">
        <f t="shared" ref="BS84:BS147" si="93">IF(OR(AI84="YES", AI84="Not Applicable"), BS$1, "0")</f>
        <v>0</v>
      </c>
      <c r="BT84" s="4">
        <f t="shared" ref="BT84:BT147" si="94">IF(OR(AJ84="YES", AJ84="Not Applicable"), BT$1, "0")</f>
        <v>4</v>
      </c>
      <c r="BU84" s="4">
        <f t="shared" ref="BU84:BU147" si="95">IF(OR(AK84="YES", AK84="Not Applicable"), BU$1, "0")</f>
        <v>4</v>
      </c>
      <c r="BV84" s="4" t="str">
        <f t="shared" ref="BV84:BV147" si="96">IF(OR(AL84="YES", AL84="Not Applicable"), BV$1, "0")</f>
        <v>0</v>
      </c>
      <c r="BW84" s="4">
        <f t="shared" ref="BW84:BW147" si="97">IF(OR(AM84="YES", AM84="Not Applicable"), BW$1, "0")</f>
        <v>6</v>
      </c>
      <c r="BX84" s="4">
        <f t="shared" ref="BX84:BX147" si="98">IF(OR(AN84="YES", AN84="Not Applicable"), BX$1, "0")</f>
        <v>0</v>
      </c>
      <c r="BY84" s="4">
        <f t="shared" ref="BY84:BY147" si="99">IF(OR(AO84="YES", AO84="Not Applicable"), BY$1, "0")</f>
        <v>0</v>
      </c>
      <c r="BZ84" s="37">
        <f t="shared" ref="BZ84:BZ147" si="100">SUM(AW84:BY84)</f>
        <v>90</v>
      </c>
      <c r="CA84" s="32" t="str">
        <f>VLOOKUP(J:J,'Agent wise'!A:C,3,0)</f>
        <v>Shakeer</v>
      </c>
      <c r="CB84" s="32">
        <f t="shared" si="66"/>
        <v>45906</v>
      </c>
      <c r="CC84" t="str">
        <f t="shared" si="67"/>
        <v>Good</v>
      </c>
      <c r="CJ84">
        <f t="shared" si="68"/>
        <v>6</v>
      </c>
      <c r="CK84">
        <f t="shared" si="69"/>
        <v>9</v>
      </c>
      <c r="CL84">
        <f t="shared" si="70"/>
        <v>2025</v>
      </c>
    </row>
    <row r="85" spans="1:90" ht="15" customHeight="1" x14ac:dyDescent="0.35">
      <c r="A85" s="32">
        <v>45906.685263680556</v>
      </c>
      <c r="B85" t="s">
        <v>368</v>
      </c>
      <c r="C85" s="32">
        <v>0</v>
      </c>
      <c r="D85" t="s">
        <v>73</v>
      </c>
      <c r="E85" s="32">
        <v>45906</v>
      </c>
      <c r="F85" t="s">
        <v>140</v>
      </c>
      <c r="G85" s="32">
        <v>45905</v>
      </c>
      <c r="H85">
        <v>9744546199</v>
      </c>
      <c r="I85">
        <v>157</v>
      </c>
      <c r="J85" t="s">
        <v>88</v>
      </c>
      <c r="K85" t="s">
        <v>46</v>
      </c>
      <c r="L85" t="s">
        <v>47</v>
      </c>
      <c r="M85" t="s">
        <v>48</v>
      </c>
      <c r="N85" t="s">
        <v>48</v>
      </c>
      <c r="O85" t="s">
        <v>48</v>
      </c>
      <c r="P85" t="s">
        <v>48</v>
      </c>
      <c r="Q85" t="s">
        <v>48</v>
      </c>
      <c r="R85" t="s">
        <v>48</v>
      </c>
      <c r="S85" t="s">
        <v>48</v>
      </c>
      <c r="T85" t="s">
        <v>48</v>
      </c>
      <c r="U85" t="s">
        <v>48</v>
      </c>
      <c r="V85" t="s">
        <v>48</v>
      </c>
      <c r="W85" t="s">
        <v>48</v>
      </c>
      <c r="X85" t="s">
        <v>48</v>
      </c>
      <c r="Y85" t="s">
        <v>48</v>
      </c>
      <c r="Z85" t="s">
        <v>48</v>
      </c>
      <c r="AA85" t="s">
        <v>48</v>
      </c>
      <c r="AB85" t="s">
        <v>48</v>
      </c>
      <c r="AC85" t="s">
        <v>50</v>
      </c>
      <c r="AD85" t="s">
        <v>48</v>
      </c>
      <c r="AE85" t="s">
        <v>48</v>
      </c>
      <c r="AF85" t="s">
        <v>48</v>
      </c>
      <c r="AG85" t="s">
        <v>48</v>
      </c>
      <c r="AH85" t="s">
        <v>50</v>
      </c>
      <c r="AI85" t="s">
        <v>50</v>
      </c>
      <c r="AJ85" t="s">
        <v>48</v>
      </c>
      <c r="AK85" t="s">
        <v>50</v>
      </c>
      <c r="AL85" t="s">
        <v>49</v>
      </c>
      <c r="AM85" t="s">
        <v>48</v>
      </c>
      <c r="AN85" t="s">
        <v>48</v>
      </c>
      <c r="AO85" t="s">
        <v>48</v>
      </c>
      <c r="AP85" t="s">
        <v>412</v>
      </c>
      <c r="AQ85" s="1" t="s">
        <v>414</v>
      </c>
      <c r="AR85" t="s">
        <v>51</v>
      </c>
      <c r="AS85" t="s">
        <v>64</v>
      </c>
      <c r="AT85" t="s">
        <v>80</v>
      </c>
      <c r="AW85" s="4">
        <f t="shared" si="71"/>
        <v>6</v>
      </c>
      <c r="AX85" s="4">
        <f t="shared" si="72"/>
        <v>4</v>
      </c>
      <c r="AY85" s="4">
        <f t="shared" si="73"/>
        <v>4</v>
      </c>
      <c r="AZ85" s="4">
        <f t="shared" si="74"/>
        <v>2</v>
      </c>
      <c r="BA85" s="4">
        <f t="shared" si="75"/>
        <v>4</v>
      </c>
      <c r="BB85" s="4">
        <f t="shared" si="76"/>
        <v>4</v>
      </c>
      <c r="BC85" s="4">
        <f t="shared" si="77"/>
        <v>4</v>
      </c>
      <c r="BD85" s="4">
        <f t="shared" si="78"/>
        <v>2</v>
      </c>
      <c r="BE85" s="4">
        <f t="shared" si="79"/>
        <v>4</v>
      </c>
      <c r="BF85" s="4">
        <f t="shared" si="80"/>
        <v>2</v>
      </c>
      <c r="BG85" s="4">
        <f t="shared" si="81"/>
        <v>4</v>
      </c>
      <c r="BH85" s="4">
        <f t="shared" si="82"/>
        <v>4</v>
      </c>
      <c r="BI85" s="4">
        <f t="shared" si="83"/>
        <v>4</v>
      </c>
      <c r="BJ85" s="4">
        <f t="shared" si="84"/>
        <v>2</v>
      </c>
      <c r="BK85" s="4">
        <f t="shared" si="85"/>
        <v>4</v>
      </c>
      <c r="BL85" s="4">
        <f t="shared" si="86"/>
        <v>2</v>
      </c>
      <c r="BM85" s="4">
        <f t="shared" si="87"/>
        <v>4</v>
      </c>
      <c r="BN85" s="4">
        <f t="shared" si="88"/>
        <v>4</v>
      </c>
      <c r="BO85" s="4">
        <f t="shared" si="89"/>
        <v>4</v>
      </c>
      <c r="BP85" s="4">
        <f t="shared" si="90"/>
        <v>4</v>
      </c>
      <c r="BQ85" s="4">
        <f t="shared" si="91"/>
        <v>6</v>
      </c>
      <c r="BR85" s="4">
        <f t="shared" si="92"/>
        <v>4</v>
      </c>
      <c r="BS85" s="4">
        <f t="shared" si="93"/>
        <v>4</v>
      </c>
      <c r="BT85" s="4">
        <f t="shared" si="94"/>
        <v>4</v>
      </c>
      <c r="BU85" s="4">
        <f t="shared" si="95"/>
        <v>4</v>
      </c>
      <c r="BV85" s="4" t="str">
        <f t="shared" si="96"/>
        <v>0</v>
      </c>
      <c r="BW85" s="4">
        <f t="shared" si="97"/>
        <v>6</v>
      </c>
      <c r="BX85" s="4">
        <f t="shared" si="98"/>
        <v>0</v>
      </c>
      <c r="BY85" s="4">
        <f t="shared" si="99"/>
        <v>0</v>
      </c>
      <c r="BZ85" s="37">
        <f t="shared" si="100"/>
        <v>100</v>
      </c>
      <c r="CA85" s="32" t="str">
        <f>VLOOKUP(J:J,'Agent wise'!A:C,3,0)</f>
        <v>Shakeer</v>
      </c>
      <c r="CB85" s="32">
        <f t="shared" si="66"/>
        <v>45906</v>
      </c>
      <c r="CC85" t="str">
        <f t="shared" si="67"/>
        <v>Excellent</v>
      </c>
      <c r="CJ85">
        <f t="shared" si="68"/>
        <v>6</v>
      </c>
      <c r="CK85">
        <f t="shared" si="69"/>
        <v>9</v>
      </c>
      <c r="CL85">
        <f t="shared" si="70"/>
        <v>2025</v>
      </c>
    </row>
    <row r="86" spans="1:90" ht="15" customHeight="1" x14ac:dyDescent="0.35">
      <c r="A86" s="32">
        <v>45906.686216099537</v>
      </c>
      <c r="B86" t="s">
        <v>138</v>
      </c>
      <c r="C86" s="32">
        <v>0</v>
      </c>
      <c r="D86" t="s">
        <v>139</v>
      </c>
      <c r="E86" s="32">
        <v>45906</v>
      </c>
      <c r="F86" t="s">
        <v>140</v>
      </c>
      <c r="G86" s="32">
        <v>45904</v>
      </c>
      <c r="H86">
        <v>9445247526</v>
      </c>
      <c r="I86">
        <v>152</v>
      </c>
      <c r="J86" t="s">
        <v>319</v>
      </c>
      <c r="K86" t="s">
        <v>52</v>
      </c>
      <c r="L86" t="s">
        <v>53</v>
      </c>
      <c r="M86" t="s">
        <v>48</v>
      </c>
      <c r="N86" t="s">
        <v>48</v>
      </c>
      <c r="O86" t="s">
        <v>48</v>
      </c>
      <c r="P86" t="s">
        <v>48</v>
      </c>
      <c r="Q86" t="s">
        <v>48</v>
      </c>
      <c r="R86" t="s">
        <v>48</v>
      </c>
      <c r="S86" t="s">
        <v>48</v>
      </c>
      <c r="T86" t="s">
        <v>48</v>
      </c>
      <c r="U86" t="s">
        <v>48</v>
      </c>
      <c r="V86" t="s">
        <v>48</v>
      </c>
      <c r="W86" t="s">
        <v>48</v>
      </c>
      <c r="X86" t="s">
        <v>48</v>
      </c>
      <c r="Y86" t="s">
        <v>48</v>
      </c>
      <c r="Z86" t="s">
        <v>48</v>
      </c>
      <c r="AA86" t="s">
        <v>48</v>
      </c>
      <c r="AB86" t="s">
        <v>48</v>
      </c>
      <c r="AC86" t="s">
        <v>49</v>
      </c>
      <c r="AD86" t="s">
        <v>48</v>
      </c>
      <c r="AE86" t="s">
        <v>48</v>
      </c>
      <c r="AF86" t="s">
        <v>48</v>
      </c>
      <c r="AG86" t="s">
        <v>48</v>
      </c>
      <c r="AH86" t="s">
        <v>48</v>
      </c>
      <c r="AI86" t="s">
        <v>50</v>
      </c>
      <c r="AJ86" t="s">
        <v>48</v>
      </c>
      <c r="AK86" t="s">
        <v>48</v>
      </c>
      <c r="AL86" t="s">
        <v>48</v>
      </c>
      <c r="AM86" t="s">
        <v>48</v>
      </c>
      <c r="AN86" t="s">
        <v>48</v>
      </c>
      <c r="AO86" t="s">
        <v>48</v>
      </c>
      <c r="AP86" t="s">
        <v>415</v>
      </c>
      <c r="AQ86" s="1" t="s">
        <v>1422</v>
      </c>
      <c r="AR86" t="s">
        <v>51</v>
      </c>
      <c r="AS86" t="s">
        <v>416</v>
      </c>
      <c r="AT86" t="s">
        <v>417</v>
      </c>
      <c r="AW86" s="4">
        <f t="shared" si="71"/>
        <v>6</v>
      </c>
      <c r="AX86" s="4">
        <f t="shared" si="72"/>
        <v>4</v>
      </c>
      <c r="AY86" s="4">
        <f t="shared" si="73"/>
        <v>4</v>
      </c>
      <c r="AZ86" s="4">
        <f t="shared" si="74"/>
        <v>2</v>
      </c>
      <c r="BA86" s="4">
        <f t="shared" si="75"/>
        <v>4</v>
      </c>
      <c r="BB86" s="4">
        <f t="shared" si="76"/>
        <v>4</v>
      </c>
      <c r="BC86" s="4">
        <f t="shared" si="77"/>
        <v>4</v>
      </c>
      <c r="BD86" s="4">
        <f t="shared" si="78"/>
        <v>2</v>
      </c>
      <c r="BE86" s="4">
        <f t="shared" si="79"/>
        <v>4</v>
      </c>
      <c r="BF86" s="4">
        <f t="shared" si="80"/>
        <v>2</v>
      </c>
      <c r="BG86" s="4">
        <f t="shared" si="81"/>
        <v>4</v>
      </c>
      <c r="BH86" s="4">
        <f t="shared" si="82"/>
        <v>4</v>
      </c>
      <c r="BI86" s="4">
        <f t="shared" si="83"/>
        <v>4</v>
      </c>
      <c r="BJ86" s="4">
        <f t="shared" si="84"/>
        <v>2</v>
      </c>
      <c r="BK86" s="4">
        <f t="shared" si="85"/>
        <v>4</v>
      </c>
      <c r="BL86" s="4">
        <f t="shared" si="86"/>
        <v>2</v>
      </c>
      <c r="BM86" s="4" t="str">
        <f t="shared" si="87"/>
        <v>0</v>
      </c>
      <c r="BN86" s="4">
        <f t="shared" si="88"/>
        <v>4</v>
      </c>
      <c r="BO86" s="4">
        <f t="shared" si="89"/>
        <v>4</v>
      </c>
      <c r="BP86" s="4">
        <f t="shared" si="90"/>
        <v>4</v>
      </c>
      <c r="BQ86" s="4">
        <f t="shared" si="91"/>
        <v>6</v>
      </c>
      <c r="BR86" s="4">
        <f t="shared" si="92"/>
        <v>4</v>
      </c>
      <c r="BS86" s="4">
        <f t="shared" si="93"/>
        <v>4</v>
      </c>
      <c r="BT86" s="4">
        <f t="shared" si="94"/>
        <v>4</v>
      </c>
      <c r="BU86" s="4">
        <f t="shared" si="95"/>
        <v>4</v>
      </c>
      <c r="BV86" s="4">
        <f t="shared" si="96"/>
        <v>0</v>
      </c>
      <c r="BW86" s="4">
        <f t="shared" si="97"/>
        <v>6</v>
      </c>
      <c r="BX86" s="4">
        <f t="shared" si="98"/>
        <v>0</v>
      </c>
      <c r="BY86" s="4">
        <f t="shared" si="99"/>
        <v>0</v>
      </c>
      <c r="BZ86" s="37">
        <f t="shared" si="100"/>
        <v>96</v>
      </c>
      <c r="CA86" s="32" t="str">
        <f>VLOOKUP(J:J,'Agent wise'!A:C,3,0)</f>
        <v>Shakeer</v>
      </c>
      <c r="CB86" s="32">
        <f t="shared" si="66"/>
        <v>45906</v>
      </c>
      <c r="CC86" t="str">
        <f t="shared" si="67"/>
        <v>Excellent</v>
      </c>
      <c r="CJ86">
        <f t="shared" si="68"/>
        <v>6</v>
      </c>
      <c r="CK86">
        <f t="shared" si="69"/>
        <v>9</v>
      </c>
      <c r="CL86">
        <f t="shared" si="70"/>
        <v>2025</v>
      </c>
    </row>
    <row r="87" spans="1:90" ht="15" customHeight="1" x14ac:dyDescent="0.35">
      <c r="A87" s="32">
        <v>45906.697946215281</v>
      </c>
      <c r="B87" t="s">
        <v>138</v>
      </c>
      <c r="C87" s="32">
        <v>0</v>
      </c>
      <c r="D87" t="s">
        <v>139</v>
      </c>
      <c r="E87" s="32">
        <v>45906</v>
      </c>
      <c r="F87" t="s">
        <v>140</v>
      </c>
      <c r="G87" s="32">
        <v>45904</v>
      </c>
      <c r="H87">
        <v>8056378876</v>
      </c>
      <c r="I87">
        <v>139</v>
      </c>
      <c r="J87" t="s">
        <v>321</v>
      </c>
      <c r="K87" t="s">
        <v>52</v>
      </c>
      <c r="L87" t="s">
        <v>53</v>
      </c>
      <c r="M87" t="s">
        <v>48</v>
      </c>
      <c r="N87" t="s">
        <v>48</v>
      </c>
      <c r="O87" t="s">
        <v>48</v>
      </c>
      <c r="P87" t="s">
        <v>48</v>
      </c>
      <c r="Q87" t="s">
        <v>48</v>
      </c>
      <c r="R87" t="s">
        <v>48</v>
      </c>
      <c r="S87" t="s">
        <v>48</v>
      </c>
      <c r="T87" t="s">
        <v>48</v>
      </c>
      <c r="U87" t="s">
        <v>48</v>
      </c>
      <c r="V87" t="s">
        <v>48</v>
      </c>
      <c r="W87" t="s">
        <v>48</v>
      </c>
      <c r="X87" t="s">
        <v>48</v>
      </c>
      <c r="Y87" t="s">
        <v>48</v>
      </c>
      <c r="Z87" t="s">
        <v>48</v>
      </c>
      <c r="AA87" t="s">
        <v>49</v>
      </c>
      <c r="AB87" t="s">
        <v>48</v>
      </c>
      <c r="AC87" t="s">
        <v>48</v>
      </c>
      <c r="AD87" t="s">
        <v>48</v>
      </c>
      <c r="AE87" t="s">
        <v>48</v>
      </c>
      <c r="AF87" t="s">
        <v>48</v>
      </c>
      <c r="AG87" t="s">
        <v>48</v>
      </c>
      <c r="AH87" t="s">
        <v>48</v>
      </c>
      <c r="AI87" t="s">
        <v>50</v>
      </c>
      <c r="AJ87" t="s">
        <v>48</v>
      </c>
      <c r="AK87" t="s">
        <v>48</v>
      </c>
      <c r="AL87" t="s">
        <v>48</v>
      </c>
      <c r="AM87" t="s">
        <v>48</v>
      </c>
      <c r="AN87" t="s">
        <v>48</v>
      </c>
      <c r="AO87" t="s">
        <v>48</v>
      </c>
      <c r="AP87" t="s">
        <v>418</v>
      </c>
      <c r="AQ87" s="1" t="s">
        <v>1423</v>
      </c>
      <c r="AR87" t="s">
        <v>51</v>
      </c>
      <c r="AS87" t="s">
        <v>419</v>
      </c>
      <c r="AT87" t="s">
        <v>420</v>
      </c>
      <c r="AW87" s="4">
        <f t="shared" si="71"/>
        <v>6</v>
      </c>
      <c r="AX87" s="4">
        <f t="shared" si="72"/>
        <v>4</v>
      </c>
      <c r="AY87" s="4">
        <f t="shared" si="73"/>
        <v>4</v>
      </c>
      <c r="AZ87" s="4">
        <f t="shared" si="74"/>
        <v>2</v>
      </c>
      <c r="BA87" s="4">
        <f t="shared" si="75"/>
        <v>4</v>
      </c>
      <c r="BB87" s="4">
        <f t="shared" si="76"/>
        <v>4</v>
      </c>
      <c r="BC87" s="4">
        <f t="shared" si="77"/>
        <v>4</v>
      </c>
      <c r="BD87" s="4">
        <f t="shared" si="78"/>
        <v>2</v>
      </c>
      <c r="BE87" s="4">
        <f t="shared" si="79"/>
        <v>4</v>
      </c>
      <c r="BF87" s="4">
        <f t="shared" si="80"/>
        <v>2</v>
      </c>
      <c r="BG87" s="4">
        <f t="shared" si="81"/>
        <v>4</v>
      </c>
      <c r="BH87" s="4">
        <f t="shared" si="82"/>
        <v>4</v>
      </c>
      <c r="BI87" s="4">
        <f t="shared" si="83"/>
        <v>4</v>
      </c>
      <c r="BJ87" s="4">
        <f t="shared" si="84"/>
        <v>2</v>
      </c>
      <c r="BK87" s="4" t="str">
        <f t="shared" si="85"/>
        <v>0</v>
      </c>
      <c r="BL87" s="4">
        <f t="shared" si="86"/>
        <v>2</v>
      </c>
      <c r="BM87" s="4">
        <f t="shared" si="87"/>
        <v>4</v>
      </c>
      <c r="BN87" s="4">
        <f t="shared" si="88"/>
        <v>4</v>
      </c>
      <c r="BO87" s="4">
        <f t="shared" si="89"/>
        <v>4</v>
      </c>
      <c r="BP87" s="4">
        <f t="shared" si="90"/>
        <v>4</v>
      </c>
      <c r="BQ87" s="4">
        <f t="shared" si="91"/>
        <v>6</v>
      </c>
      <c r="BR87" s="4">
        <f t="shared" si="92"/>
        <v>4</v>
      </c>
      <c r="BS87" s="4">
        <f t="shared" si="93"/>
        <v>4</v>
      </c>
      <c r="BT87" s="4">
        <f t="shared" si="94"/>
        <v>4</v>
      </c>
      <c r="BU87" s="4">
        <f t="shared" si="95"/>
        <v>4</v>
      </c>
      <c r="BV87" s="4">
        <f t="shared" si="96"/>
        <v>0</v>
      </c>
      <c r="BW87" s="4">
        <f t="shared" si="97"/>
        <v>6</v>
      </c>
      <c r="BX87" s="4">
        <f t="shared" si="98"/>
        <v>0</v>
      </c>
      <c r="BY87" s="4">
        <f t="shared" si="99"/>
        <v>0</v>
      </c>
      <c r="BZ87" s="37">
        <f t="shared" si="100"/>
        <v>96</v>
      </c>
      <c r="CA87" s="32" t="str">
        <f>VLOOKUP(J:J,'Agent wise'!A:C,3,0)</f>
        <v xml:space="preserve">Shiny </v>
      </c>
      <c r="CB87" s="32">
        <f t="shared" si="66"/>
        <v>45906</v>
      </c>
      <c r="CC87" t="str">
        <f t="shared" si="67"/>
        <v>Excellent</v>
      </c>
      <c r="CJ87">
        <f t="shared" si="68"/>
        <v>6</v>
      </c>
      <c r="CK87">
        <f t="shared" si="69"/>
        <v>9</v>
      </c>
      <c r="CL87">
        <f t="shared" si="70"/>
        <v>2025</v>
      </c>
    </row>
    <row r="88" spans="1:90" ht="15" customHeight="1" x14ac:dyDescent="0.35">
      <c r="A88" s="32">
        <v>45906.705828854167</v>
      </c>
      <c r="B88" t="s">
        <v>138</v>
      </c>
      <c r="C88" s="32">
        <v>0</v>
      </c>
      <c r="D88" t="s">
        <v>139</v>
      </c>
      <c r="E88" s="32">
        <v>45906</v>
      </c>
      <c r="F88" t="s">
        <v>140</v>
      </c>
      <c r="G88" s="32">
        <v>45903</v>
      </c>
      <c r="H88">
        <v>9495250760</v>
      </c>
      <c r="I88">
        <v>144</v>
      </c>
      <c r="J88" t="s">
        <v>325</v>
      </c>
      <c r="K88" t="s">
        <v>46</v>
      </c>
      <c r="L88" t="s">
        <v>47</v>
      </c>
      <c r="M88" t="s">
        <v>48</v>
      </c>
      <c r="N88" t="s">
        <v>48</v>
      </c>
      <c r="O88" t="s">
        <v>48</v>
      </c>
      <c r="P88" t="s">
        <v>48</v>
      </c>
      <c r="Q88" t="s">
        <v>48</v>
      </c>
      <c r="R88" t="s">
        <v>48</v>
      </c>
      <c r="S88" t="s">
        <v>48</v>
      </c>
      <c r="T88" t="s">
        <v>48</v>
      </c>
      <c r="U88" t="s">
        <v>48</v>
      </c>
      <c r="V88" t="s">
        <v>48</v>
      </c>
      <c r="W88" t="s">
        <v>48</v>
      </c>
      <c r="X88" t="s">
        <v>48</v>
      </c>
      <c r="Y88" t="s">
        <v>48</v>
      </c>
      <c r="Z88" t="s">
        <v>48</v>
      </c>
      <c r="AA88" t="s">
        <v>48</v>
      </c>
      <c r="AB88" t="s">
        <v>48</v>
      </c>
      <c r="AC88" t="s">
        <v>49</v>
      </c>
      <c r="AD88" t="s">
        <v>48</v>
      </c>
      <c r="AE88" t="s">
        <v>48</v>
      </c>
      <c r="AF88" t="s">
        <v>48</v>
      </c>
      <c r="AG88" t="s">
        <v>48</v>
      </c>
      <c r="AH88" t="s">
        <v>48</v>
      </c>
      <c r="AI88" t="s">
        <v>50</v>
      </c>
      <c r="AJ88" t="s">
        <v>48</v>
      </c>
      <c r="AK88" t="s">
        <v>48</v>
      </c>
      <c r="AL88" t="s">
        <v>48</v>
      </c>
      <c r="AM88" t="s">
        <v>48</v>
      </c>
      <c r="AN88" t="s">
        <v>48</v>
      </c>
      <c r="AO88" t="s">
        <v>48</v>
      </c>
      <c r="AP88" t="s">
        <v>128</v>
      </c>
      <c r="AQ88" s="1" t="s">
        <v>1424</v>
      </c>
      <c r="AR88" t="s">
        <v>51</v>
      </c>
      <c r="AS88" t="s">
        <v>421</v>
      </c>
      <c r="AT88" t="s">
        <v>104</v>
      </c>
      <c r="AW88" s="4">
        <f t="shared" si="71"/>
        <v>6</v>
      </c>
      <c r="AX88" s="4">
        <f t="shared" si="72"/>
        <v>4</v>
      </c>
      <c r="AY88" s="4">
        <f t="shared" si="73"/>
        <v>4</v>
      </c>
      <c r="AZ88" s="4">
        <f t="shared" si="74"/>
        <v>2</v>
      </c>
      <c r="BA88" s="4">
        <f t="shared" si="75"/>
        <v>4</v>
      </c>
      <c r="BB88" s="4">
        <f t="shared" si="76"/>
        <v>4</v>
      </c>
      <c r="BC88" s="4">
        <f t="shared" si="77"/>
        <v>4</v>
      </c>
      <c r="BD88" s="4">
        <f t="shared" si="78"/>
        <v>2</v>
      </c>
      <c r="BE88" s="4">
        <f t="shared" si="79"/>
        <v>4</v>
      </c>
      <c r="BF88" s="4">
        <f t="shared" si="80"/>
        <v>2</v>
      </c>
      <c r="BG88" s="4">
        <f t="shared" si="81"/>
        <v>4</v>
      </c>
      <c r="BH88" s="4">
        <f t="shared" si="82"/>
        <v>4</v>
      </c>
      <c r="BI88" s="4">
        <f t="shared" si="83"/>
        <v>4</v>
      </c>
      <c r="BJ88" s="4">
        <f t="shared" si="84"/>
        <v>2</v>
      </c>
      <c r="BK88" s="4">
        <f t="shared" si="85"/>
        <v>4</v>
      </c>
      <c r="BL88" s="4">
        <f t="shared" si="86"/>
        <v>2</v>
      </c>
      <c r="BM88" s="4" t="str">
        <f t="shared" si="87"/>
        <v>0</v>
      </c>
      <c r="BN88" s="4">
        <f t="shared" si="88"/>
        <v>4</v>
      </c>
      <c r="BO88" s="4">
        <f t="shared" si="89"/>
        <v>4</v>
      </c>
      <c r="BP88" s="4">
        <f t="shared" si="90"/>
        <v>4</v>
      </c>
      <c r="BQ88" s="4">
        <f t="shared" si="91"/>
        <v>6</v>
      </c>
      <c r="BR88" s="4">
        <f t="shared" si="92"/>
        <v>4</v>
      </c>
      <c r="BS88" s="4">
        <f t="shared" si="93"/>
        <v>4</v>
      </c>
      <c r="BT88" s="4">
        <f t="shared" si="94"/>
        <v>4</v>
      </c>
      <c r="BU88" s="4">
        <f t="shared" si="95"/>
        <v>4</v>
      </c>
      <c r="BV88" s="4">
        <f t="shared" si="96"/>
        <v>0</v>
      </c>
      <c r="BW88" s="4">
        <f t="shared" si="97"/>
        <v>6</v>
      </c>
      <c r="BX88" s="4">
        <f t="shared" si="98"/>
        <v>0</v>
      </c>
      <c r="BY88" s="4">
        <f t="shared" si="99"/>
        <v>0</v>
      </c>
      <c r="BZ88" s="37">
        <f t="shared" si="100"/>
        <v>96</v>
      </c>
      <c r="CA88" s="32" t="str">
        <f>VLOOKUP(J:J,'Agent wise'!A:C,3,0)</f>
        <v>Adharsh</v>
      </c>
      <c r="CB88" s="32">
        <f t="shared" si="66"/>
        <v>45906</v>
      </c>
      <c r="CC88" t="str">
        <f t="shared" si="67"/>
        <v>Excellent</v>
      </c>
      <c r="CJ88">
        <f t="shared" si="68"/>
        <v>6</v>
      </c>
      <c r="CK88">
        <f t="shared" si="69"/>
        <v>9</v>
      </c>
      <c r="CL88">
        <f t="shared" si="70"/>
        <v>2025</v>
      </c>
    </row>
    <row r="89" spans="1:90" ht="15" customHeight="1" x14ac:dyDescent="0.35">
      <c r="A89" s="32">
        <v>45906.7184609838</v>
      </c>
      <c r="B89" t="s">
        <v>138</v>
      </c>
      <c r="C89" s="32">
        <v>0</v>
      </c>
      <c r="D89" t="s">
        <v>139</v>
      </c>
      <c r="E89" s="32">
        <v>45906</v>
      </c>
      <c r="F89" t="s">
        <v>140</v>
      </c>
      <c r="G89" s="32">
        <v>45903</v>
      </c>
      <c r="H89">
        <v>9645904212</v>
      </c>
      <c r="I89">
        <v>130</v>
      </c>
      <c r="J89" t="s">
        <v>327</v>
      </c>
      <c r="K89" t="s">
        <v>46</v>
      </c>
      <c r="L89" t="s">
        <v>47</v>
      </c>
      <c r="M89" t="s">
        <v>48</v>
      </c>
      <c r="N89" t="s">
        <v>48</v>
      </c>
      <c r="O89" t="s">
        <v>48</v>
      </c>
      <c r="P89" t="s">
        <v>48</v>
      </c>
      <c r="Q89" t="s">
        <v>48</v>
      </c>
      <c r="R89" t="s">
        <v>48</v>
      </c>
      <c r="S89" t="s">
        <v>48</v>
      </c>
      <c r="T89" t="s">
        <v>48</v>
      </c>
      <c r="U89" t="s">
        <v>48</v>
      </c>
      <c r="V89" t="s">
        <v>48</v>
      </c>
      <c r="W89" t="s">
        <v>48</v>
      </c>
      <c r="X89" t="s">
        <v>48</v>
      </c>
      <c r="Y89" t="s">
        <v>48</v>
      </c>
      <c r="Z89" t="s">
        <v>49</v>
      </c>
      <c r="AA89" t="s">
        <v>48</v>
      </c>
      <c r="AB89" t="s">
        <v>48</v>
      </c>
      <c r="AC89" t="s">
        <v>48</v>
      </c>
      <c r="AD89" t="s">
        <v>48</v>
      </c>
      <c r="AE89" t="s">
        <v>48</v>
      </c>
      <c r="AF89" t="s">
        <v>48</v>
      </c>
      <c r="AG89" t="s">
        <v>48</v>
      </c>
      <c r="AH89" t="s">
        <v>48</v>
      </c>
      <c r="AI89" t="s">
        <v>50</v>
      </c>
      <c r="AJ89" t="s">
        <v>48</v>
      </c>
      <c r="AK89" t="s">
        <v>48</v>
      </c>
      <c r="AL89" t="s">
        <v>49</v>
      </c>
      <c r="AM89" t="s">
        <v>48</v>
      </c>
      <c r="AN89" t="s">
        <v>48</v>
      </c>
      <c r="AO89" t="s">
        <v>48</v>
      </c>
      <c r="AP89" t="s">
        <v>141</v>
      </c>
      <c r="AQ89" s="1" t="s">
        <v>1425</v>
      </c>
      <c r="AR89" t="s">
        <v>51</v>
      </c>
      <c r="AS89" t="s">
        <v>422</v>
      </c>
      <c r="AT89" t="s">
        <v>67</v>
      </c>
      <c r="AW89" s="4">
        <f t="shared" si="71"/>
        <v>6</v>
      </c>
      <c r="AX89" s="4">
        <f t="shared" si="72"/>
        <v>4</v>
      </c>
      <c r="AY89" s="4">
        <f t="shared" si="73"/>
        <v>4</v>
      </c>
      <c r="AZ89" s="4">
        <f t="shared" si="74"/>
        <v>2</v>
      </c>
      <c r="BA89" s="4">
        <f t="shared" si="75"/>
        <v>4</v>
      </c>
      <c r="BB89" s="4">
        <f t="shared" si="76"/>
        <v>4</v>
      </c>
      <c r="BC89" s="4">
        <f t="shared" si="77"/>
        <v>4</v>
      </c>
      <c r="BD89" s="4">
        <f t="shared" si="78"/>
        <v>2</v>
      </c>
      <c r="BE89" s="4">
        <f t="shared" si="79"/>
        <v>4</v>
      </c>
      <c r="BF89" s="4">
        <f t="shared" si="80"/>
        <v>2</v>
      </c>
      <c r="BG89" s="4">
        <f t="shared" si="81"/>
        <v>4</v>
      </c>
      <c r="BH89" s="4">
        <f t="shared" si="82"/>
        <v>4</v>
      </c>
      <c r="BI89" s="4">
        <f t="shared" si="83"/>
        <v>4</v>
      </c>
      <c r="BJ89" s="4" t="str">
        <f t="shared" si="84"/>
        <v>0</v>
      </c>
      <c r="BK89" s="4">
        <f t="shared" si="85"/>
        <v>4</v>
      </c>
      <c r="BL89" s="4">
        <f t="shared" si="86"/>
        <v>2</v>
      </c>
      <c r="BM89" s="4">
        <f t="shared" si="87"/>
        <v>4</v>
      </c>
      <c r="BN89" s="4">
        <f t="shared" si="88"/>
        <v>4</v>
      </c>
      <c r="BO89" s="4">
        <f t="shared" si="89"/>
        <v>4</v>
      </c>
      <c r="BP89" s="4">
        <f t="shared" si="90"/>
        <v>4</v>
      </c>
      <c r="BQ89" s="4">
        <f t="shared" si="91"/>
        <v>6</v>
      </c>
      <c r="BR89" s="4">
        <f t="shared" si="92"/>
        <v>4</v>
      </c>
      <c r="BS89" s="4">
        <f t="shared" si="93"/>
        <v>4</v>
      </c>
      <c r="BT89" s="4">
        <f t="shared" si="94"/>
        <v>4</v>
      </c>
      <c r="BU89" s="4">
        <f t="shared" si="95"/>
        <v>4</v>
      </c>
      <c r="BV89" s="4" t="str">
        <f t="shared" si="96"/>
        <v>0</v>
      </c>
      <c r="BW89" s="4">
        <f t="shared" si="97"/>
        <v>6</v>
      </c>
      <c r="BX89" s="4">
        <f t="shared" si="98"/>
        <v>0</v>
      </c>
      <c r="BY89" s="4">
        <f t="shared" si="99"/>
        <v>0</v>
      </c>
      <c r="BZ89" s="37">
        <f t="shared" si="100"/>
        <v>98</v>
      </c>
      <c r="CA89" s="32" t="str">
        <f>VLOOKUP(J:J,'Agent wise'!A:C,3,0)</f>
        <v>Shakeer</v>
      </c>
      <c r="CB89" s="32">
        <f t="shared" si="66"/>
        <v>45906</v>
      </c>
      <c r="CC89" t="str">
        <f t="shared" si="67"/>
        <v>Excellent</v>
      </c>
      <c r="CJ89">
        <f t="shared" si="68"/>
        <v>6</v>
      </c>
      <c r="CK89">
        <f t="shared" si="69"/>
        <v>9</v>
      </c>
      <c r="CL89">
        <f t="shared" si="70"/>
        <v>2025</v>
      </c>
    </row>
    <row r="90" spans="1:90" ht="15" customHeight="1" x14ac:dyDescent="0.35">
      <c r="A90" s="32">
        <v>45906.725757210646</v>
      </c>
      <c r="B90" t="s">
        <v>138</v>
      </c>
      <c r="C90" s="32">
        <v>0</v>
      </c>
      <c r="D90" t="s">
        <v>139</v>
      </c>
      <c r="E90" s="32">
        <v>45906</v>
      </c>
      <c r="F90" t="s">
        <v>140</v>
      </c>
      <c r="G90" s="32">
        <v>45903</v>
      </c>
      <c r="H90">
        <v>9445794359</v>
      </c>
      <c r="I90">
        <v>143</v>
      </c>
      <c r="J90" t="s">
        <v>328</v>
      </c>
      <c r="K90" t="s">
        <v>52</v>
      </c>
      <c r="L90" t="s">
        <v>53</v>
      </c>
      <c r="M90" t="s">
        <v>48</v>
      </c>
      <c r="N90" t="s">
        <v>48</v>
      </c>
      <c r="O90" t="s">
        <v>48</v>
      </c>
      <c r="P90" t="s">
        <v>48</v>
      </c>
      <c r="Q90" t="s">
        <v>48</v>
      </c>
      <c r="R90" t="s">
        <v>48</v>
      </c>
      <c r="S90" t="s">
        <v>48</v>
      </c>
      <c r="T90" t="s">
        <v>48</v>
      </c>
      <c r="U90" t="s">
        <v>48</v>
      </c>
      <c r="V90" t="s">
        <v>48</v>
      </c>
      <c r="W90" t="s">
        <v>48</v>
      </c>
      <c r="X90" t="s">
        <v>48</v>
      </c>
      <c r="Y90" t="s">
        <v>48</v>
      </c>
      <c r="Z90" t="s">
        <v>48</v>
      </c>
      <c r="AA90" t="s">
        <v>49</v>
      </c>
      <c r="AB90" t="s">
        <v>48</v>
      </c>
      <c r="AC90" t="s">
        <v>48</v>
      </c>
      <c r="AD90" t="s">
        <v>48</v>
      </c>
      <c r="AE90" t="s">
        <v>48</v>
      </c>
      <c r="AF90" t="s">
        <v>48</v>
      </c>
      <c r="AG90" t="s">
        <v>48</v>
      </c>
      <c r="AH90" t="s">
        <v>48</v>
      </c>
      <c r="AI90" t="s">
        <v>50</v>
      </c>
      <c r="AJ90" t="s">
        <v>48</v>
      </c>
      <c r="AK90" t="s">
        <v>48</v>
      </c>
      <c r="AL90" t="s">
        <v>48</v>
      </c>
      <c r="AM90" t="s">
        <v>48</v>
      </c>
      <c r="AN90" t="s">
        <v>48</v>
      </c>
      <c r="AO90" t="s">
        <v>49</v>
      </c>
      <c r="AP90" t="s">
        <v>423</v>
      </c>
      <c r="AQ90" s="1" t="s">
        <v>1426</v>
      </c>
      <c r="AR90" t="s">
        <v>51</v>
      </c>
      <c r="AS90" t="s">
        <v>68</v>
      </c>
      <c r="AT90" t="s">
        <v>69</v>
      </c>
      <c r="AW90" s="4">
        <f t="shared" si="71"/>
        <v>6</v>
      </c>
      <c r="AX90" s="4">
        <f t="shared" si="72"/>
        <v>4</v>
      </c>
      <c r="AY90" s="4">
        <f t="shared" si="73"/>
        <v>4</v>
      </c>
      <c r="AZ90" s="4">
        <f t="shared" si="74"/>
        <v>2</v>
      </c>
      <c r="BA90" s="4">
        <f t="shared" si="75"/>
        <v>4</v>
      </c>
      <c r="BB90" s="4">
        <f t="shared" si="76"/>
        <v>4</v>
      </c>
      <c r="BC90" s="4">
        <f t="shared" si="77"/>
        <v>4</v>
      </c>
      <c r="BD90" s="4">
        <f t="shared" si="78"/>
        <v>2</v>
      </c>
      <c r="BE90" s="4">
        <f t="shared" si="79"/>
        <v>4</v>
      </c>
      <c r="BF90" s="4">
        <f t="shared" si="80"/>
        <v>2</v>
      </c>
      <c r="BG90" s="4">
        <f t="shared" si="81"/>
        <v>4</v>
      </c>
      <c r="BH90" s="4">
        <f t="shared" si="82"/>
        <v>4</v>
      </c>
      <c r="BI90" s="4">
        <f t="shared" si="83"/>
        <v>4</v>
      </c>
      <c r="BJ90" s="4">
        <f t="shared" si="84"/>
        <v>2</v>
      </c>
      <c r="BK90" s="4" t="str">
        <f t="shared" si="85"/>
        <v>0</v>
      </c>
      <c r="BL90" s="4">
        <f t="shared" si="86"/>
        <v>2</v>
      </c>
      <c r="BM90" s="4">
        <f t="shared" si="87"/>
        <v>4</v>
      </c>
      <c r="BN90" s="4">
        <f t="shared" si="88"/>
        <v>4</v>
      </c>
      <c r="BO90" s="4">
        <f t="shared" si="89"/>
        <v>4</v>
      </c>
      <c r="BP90" s="4">
        <f t="shared" si="90"/>
        <v>4</v>
      </c>
      <c r="BQ90" s="4">
        <f t="shared" si="91"/>
        <v>6</v>
      </c>
      <c r="BR90" s="4">
        <f t="shared" si="92"/>
        <v>4</v>
      </c>
      <c r="BS90" s="4">
        <f t="shared" si="93"/>
        <v>4</v>
      </c>
      <c r="BT90" s="4">
        <f t="shared" si="94"/>
        <v>4</v>
      </c>
      <c r="BU90" s="4">
        <f t="shared" si="95"/>
        <v>4</v>
      </c>
      <c r="BV90" s="4">
        <f t="shared" si="96"/>
        <v>0</v>
      </c>
      <c r="BW90" s="4">
        <f t="shared" si="97"/>
        <v>6</v>
      </c>
      <c r="BX90" s="4">
        <f t="shared" si="98"/>
        <v>0</v>
      </c>
      <c r="BY90" s="4" t="str">
        <f t="shared" si="99"/>
        <v>0</v>
      </c>
      <c r="BZ90" s="37">
        <f t="shared" si="100"/>
        <v>96</v>
      </c>
      <c r="CA90" s="32" t="str">
        <f>VLOOKUP(J:J,'Agent wise'!A:C,3,0)</f>
        <v>Saran S</v>
      </c>
      <c r="CB90" s="32">
        <f t="shared" si="66"/>
        <v>45906</v>
      </c>
      <c r="CC90" t="str">
        <f t="shared" si="67"/>
        <v>Excellent</v>
      </c>
      <c r="CJ90">
        <f t="shared" si="68"/>
        <v>6</v>
      </c>
      <c r="CK90">
        <f t="shared" si="69"/>
        <v>9</v>
      </c>
      <c r="CL90">
        <f t="shared" si="70"/>
        <v>2025</v>
      </c>
    </row>
    <row r="91" spans="1:90" ht="15" customHeight="1" x14ac:dyDescent="0.35">
      <c r="A91" s="32">
        <v>45906.739326921292</v>
      </c>
      <c r="B91" t="s">
        <v>138</v>
      </c>
      <c r="C91" s="32">
        <v>0</v>
      </c>
      <c r="D91" t="s">
        <v>139</v>
      </c>
      <c r="E91" s="32">
        <v>45906</v>
      </c>
      <c r="F91" t="s">
        <v>140</v>
      </c>
      <c r="G91" s="32">
        <v>45903</v>
      </c>
      <c r="H91">
        <v>9487136631</v>
      </c>
      <c r="I91">
        <v>136</v>
      </c>
      <c r="J91" t="s">
        <v>332</v>
      </c>
      <c r="K91" t="s">
        <v>52</v>
      </c>
      <c r="L91" t="s">
        <v>53</v>
      </c>
      <c r="M91" t="s">
        <v>48</v>
      </c>
      <c r="N91" t="s">
        <v>48</v>
      </c>
      <c r="O91" t="s">
        <v>48</v>
      </c>
      <c r="P91" t="s">
        <v>48</v>
      </c>
      <c r="Q91" t="s">
        <v>48</v>
      </c>
      <c r="R91" t="s">
        <v>48</v>
      </c>
      <c r="S91" t="s">
        <v>48</v>
      </c>
      <c r="T91" t="s">
        <v>48</v>
      </c>
      <c r="U91" t="s">
        <v>48</v>
      </c>
      <c r="V91" t="s">
        <v>48</v>
      </c>
      <c r="W91" t="s">
        <v>48</v>
      </c>
      <c r="X91" t="s">
        <v>48</v>
      </c>
      <c r="Y91" t="s">
        <v>48</v>
      </c>
      <c r="Z91" t="s">
        <v>48</v>
      </c>
      <c r="AA91" t="s">
        <v>49</v>
      </c>
      <c r="AB91" t="s">
        <v>48</v>
      </c>
      <c r="AC91" t="s">
        <v>48</v>
      </c>
      <c r="AD91" t="s">
        <v>48</v>
      </c>
      <c r="AE91" t="s">
        <v>48</v>
      </c>
      <c r="AF91" t="s">
        <v>48</v>
      </c>
      <c r="AG91" t="s">
        <v>48</v>
      </c>
      <c r="AH91" t="s">
        <v>48</v>
      </c>
      <c r="AI91" t="s">
        <v>50</v>
      </c>
      <c r="AJ91" t="s">
        <v>48</v>
      </c>
      <c r="AK91" t="s">
        <v>48</v>
      </c>
      <c r="AL91" t="s">
        <v>48</v>
      </c>
      <c r="AM91" t="s">
        <v>48</v>
      </c>
      <c r="AN91" t="s">
        <v>48</v>
      </c>
      <c r="AO91" t="s">
        <v>48</v>
      </c>
      <c r="AP91" t="s">
        <v>141</v>
      </c>
      <c r="AQ91" s="1" t="s">
        <v>1427</v>
      </c>
      <c r="AR91" t="s">
        <v>51</v>
      </c>
      <c r="AS91" t="s">
        <v>68</v>
      </c>
      <c r="AT91" t="s">
        <v>69</v>
      </c>
      <c r="AW91" s="4">
        <f t="shared" si="71"/>
        <v>6</v>
      </c>
      <c r="AX91" s="4">
        <f t="shared" si="72"/>
        <v>4</v>
      </c>
      <c r="AY91" s="4">
        <f t="shared" si="73"/>
        <v>4</v>
      </c>
      <c r="AZ91" s="4">
        <f t="shared" si="74"/>
        <v>2</v>
      </c>
      <c r="BA91" s="4">
        <f t="shared" si="75"/>
        <v>4</v>
      </c>
      <c r="BB91" s="4">
        <f t="shared" si="76"/>
        <v>4</v>
      </c>
      <c r="BC91" s="4">
        <f t="shared" si="77"/>
        <v>4</v>
      </c>
      <c r="BD91" s="4">
        <f t="shared" si="78"/>
        <v>2</v>
      </c>
      <c r="BE91" s="4">
        <f t="shared" si="79"/>
        <v>4</v>
      </c>
      <c r="BF91" s="4">
        <f t="shared" si="80"/>
        <v>2</v>
      </c>
      <c r="BG91" s="4">
        <f t="shared" si="81"/>
        <v>4</v>
      </c>
      <c r="BH91" s="4">
        <f t="shared" si="82"/>
        <v>4</v>
      </c>
      <c r="BI91" s="4">
        <f t="shared" si="83"/>
        <v>4</v>
      </c>
      <c r="BJ91" s="4">
        <f t="shared" si="84"/>
        <v>2</v>
      </c>
      <c r="BK91" s="4" t="str">
        <f t="shared" si="85"/>
        <v>0</v>
      </c>
      <c r="BL91" s="4">
        <f t="shared" si="86"/>
        <v>2</v>
      </c>
      <c r="BM91" s="4">
        <f t="shared" si="87"/>
        <v>4</v>
      </c>
      <c r="BN91" s="4">
        <f t="shared" si="88"/>
        <v>4</v>
      </c>
      <c r="BO91" s="4">
        <f t="shared" si="89"/>
        <v>4</v>
      </c>
      <c r="BP91" s="4">
        <f t="shared" si="90"/>
        <v>4</v>
      </c>
      <c r="BQ91" s="4">
        <f t="shared" si="91"/>
        <v>6</v>
      </c>
      <c r="BR91" s="4">
        <f t="shared" si="92"/>
        <v>4</v>
      </c>
      <c r="BS91" s="4">
        <f t="shared" si="93"/>
        <v>4</v>
      </c>
      <c r="BT91" s="4">
        <f t="shared" si="94"/>
        <v>4</v>
      </c>
      <c r="BU91" s="4">
        <f t="shared" si="95"/>
        <v>4</v>
      </c>
      <c r="BV91" s="4">
        <f t="shared" si="96"/>
        <v>0</v>
      </c>
      <c r="BW91" s="4">
        <f t="shared" si="97"/>
        <v>6</v>
      </c>
      <c r="BX91" s="4">
        <f t="shared" si="98"/>
        <v>0</v>
      </c>
      <c r="BY91" s="4">
        <f t="shared" si="99"/>
        <v>0</v>
      </c>
      <c r="BZ91" s="37">
        <f t="shared" si="100"/>
        <v>96</v>
      </c>
      <c r="CA91" s="32" t="str">
        <f>VLOOKUP(J:J,'Agent wise'!A:C,3,0)</f>
        <v>Adharsh</v>
      </c>
      <c r="CB91" s="32">
        <f t="shared" si="66"/>
        <v>45906</v>
      </c>
      <c r="CC91" t="str">
        <f t="shared" si="67"/>
        <v>Excellent</v>
      </c>
      <c r="CJ91">
        <f t="shared" si="68"/>
        <v>6</v>
      </c>
      <c r="CK91">
        <f t="shared" si="69"/>
        <v>9</v>
      </c>
      <c r="CL91">
        <f t="shared" si="70"/>
        <v>2025</v>
      </c>
    </row>
    <row r="92" spans="1:90" ht="15" customHeight="1" x14ac:dyDescent="0.35">
      <c r="A92" s="32">
        <v>45906.743255567126</v>
      </c>
      <c r="B92" t="s">
        <v>138</v>
      </c>
      <c r="C92" s="32">
        <v>0</v>
      </c>
      <c r="D92" t="s">
        <v>139</v>
      </c>
      <c r="E92" s="32">
        <v>45906</v>
      </c>
      <c r="F92" t="s">
        <v>140</v>
      </c>
      <c r="G92" s="32">
        <v>45903</v>
      </c>
      <c r="H92">
        <v>9899581331</v>
      </c>
      <c r="I92">
        <v>148</v>
      </c>
      <c r="J92" t="s">
        <v>333</v>
      </c>
      <c r="K92" t="s">
        <v>46</v>
      </c>
      <c r="L92" t="s">
        <v>47</v>
      </c>
      <c r="M92" t="s">
        <v>48</v>
      </c>
      <c r="N92" t="s">
        <v>48</v>
      </c>
      <c r="O92" t="s">
        <v>48</v>
      </c>
      <c r="P92" t="s">
        <v>48</v>
      </c>
      <c r="Q92" t="s">
        <v>48</v>
      </c>
      <c r="R92" t="s">
        <v>48</v>
      </c>
      <c r="S92" t="s">
        <v>48</v>
      </c>
      <c r="T92" t="s">
        <v>48</v>
      </c>
      <c r="U92" t="s">
        <v>48</v>
      </c>
      <c r="V92" t="s">
        <v>48</v>
      </c>
      <c r="W92" t="s">
        <v>48</v>
      </c>
      <c r="X92" t="s">
        <v>48</v>
      </c>
      <c r="Y92" t="s">
        <v>48</v>
      </c>
      <c r="Z92" t="s">
        <v>48</v>
      </c>
      <c r="AA92" t="s">
        <v>49</v>
      </c>
      <c r="AB92" t="s">
        <v>48</v>
      </c>
      <c r="AC92" t="s">
        <v>48</v>
      </c>
      <c r="AD92" t="s">
        <v>48</v>
      </c>
      <c r="AE92" t="s">
        <v>48</v>
      </c>
      <c r="AF92" t="s">
        <v>48</v>
      </c>
      <c r="AG92" t="s">
        <v>48</v>
      </c>
      <c r="AH92" t="s">
        <v>48</v>
      </c>
      <c r="AI92" t="s">
        <v>48</v>
      </c>
      <c r="AJ92" t="s">
        <v>48</v>
      </c>
      <c r="AK92" t="s">
        <v>48</v>
      </c>
      <c r="AL92" t="s">
        <v>48</v>
      </c>
      <c r="AM92" t="s">
        <v>48</v>
      </c>
      <c r="AN92" t="s">
        <v>48</v>
      </c>
      <c r="AO92" t="s">
        <v>48</v>
      </c>
      <c r="AP92" t="s">
        <v>141</v>
      </c>
      <c r="AQ92" s="1" t="s">
        <v>1428</v>
      </c>
      <c r="AR92" t="s">
        <v>51</v>
      </c>
      <c r="AS92" t="s">
        <v>416</v>
      </c>
      <c r="AT92" t="s">
        <v>424</v>
      </c>
      <c r="AW92" s="4">
        <f t="shared" si="71"/>
        <v>6</v>
      </c>
      <c r="AX92" s="4">
        <f t="shared" si="72"/>
        <v>4</v>
      </c>
      <c r="AY92" s="4">
        <f t="shared" si="73"/>
        <v>4</v>
      </c>
      <c r="AZ92" s="4">
        <f t="shared" si="74"/>
        <v>2</v>
      </c>
      <c r="BA92" s="4">
        <f t="shared" si="75"/>
        <v>4</v>
      </c>
      <c r="BB92" s="4">
        <f t="shared" si="76"/>
        <v>4</v>
      </c>
      <c r="BC92" s="4">
        <f t="shared" si="77"/>
        <v>4</v>
      </c>
      <c r="BD92" s="4">
        <f t="shared" si="78"/>
        <v>2</v>
      </c>
      <c r="BE92" s="4">
        <f t="shared" si="79"/>
        <v>4</v>
      </c>
      <c r="BF92" s="4">
        <f t="shared" si="80"/>
        <v>2</v>
      </c>
      <c r="BG92" s="4">
        <f t="shared" si="81"/>
        <v>4</v>
      </c>
      <c r="BH92" s="4">
        <f t="shared" si="82"/>
        <v>4</v>
      </c>
      <c r="BI92" s="4">
        <f t="shared" si="83"/>
        <v>4</v>
      </c>
      <c r="BJ92" s="4">
        <f t="shared" si="84"/>
        <v>2</v>
      </c>
      <c r="BK92" s="4" t="str">
        <f t="shared" si="85"/>
        <v>0</v>
      </c>
      <c r="BL92" s="4">
        <f t="shared" si="86"/>
        <v>2</v>
      </c>
      <c r="BM92" s="4">
        <f t="shared" si="87"/>
        <v>4</v>
      </c>
      <c r="BN92" s="4">
        <f t="shared" si="88"/>
        <v>4</v>
      </c>
      <c r="BO92" s="4">
        <f t="shared" si="89"/>
        <v>4</v>
      </c>
      <c r="BP92" s="4">
        <f t="shared" si="90"/>
        <v>4</v>
      </c>
      <c r="BQ92" s="4">
        <f t="shared" si="91"/>
        <v>6</v>
      </c>
      <c r="BR92" s="4">
        <f t="shared" si="92"/>
        <v>4</v>
      </c>
      <c r="BS92" s="4">
        <f t="shared" si="93"/>
        <v>4</v>
      </c>
      <c r="BT92" s="4">
        <f t="shared" si="94"/>
        <v>4</v>
      </c>
      <c r="BU92" s="4">
        <f t="shared" si="95"/>
        <v>4</v>
      </c>
      <c r="BV92" s="4">
        <f t="shared" si="96"/>
        <v>0</v>
      </c>
      <c r="BW92" s="4">
        <f t="shared" si="97"/>
        <v>6</v>
      </c>
      <c r="BX92" s="4">
        <f t="shared" si="98"/>
        <v>0</v>
      </c>
      <c r="BY92" s="4">
        <f t="shared" si="99"/>
        <v>0</v>
      </c>
      <c r="BZ92" s="37">
        <f t="shared" si="100"/>
        <v>96</v>
      </c>
      <c r="CA92" s="32" t="str">
        <f>VLOOKUP(J:J,'Agent wise'!A:C,3,0)</f>
        <v>Shakeer</v>
      </c>
      <c r="CB92" s="32">
        <f t="shared" si="66"/>
        <v>45906</v>
      </c>
      <c r="CC92" t="str">
        <f t="shared" si="67"/>
        <v>Excellent</v>
      </c>
      <c r="CJ92">
        <f t="shared" si="68"/>
        <v>6</v>
      </c>
      <c r="CK92">
        <f t="shared" si="69"/>
        <v>9</v>
      </c>
      <c r="CL92">
        <f t="shared" si="70"/>
        <v>2025</v>
      </c>
    </row>
    <row r="93" spans="1:90" ht="15" customHeight="1" x14ac:dyDescent="0.35">
      <c r="A93" s="32">
        <v>45906.746227916665</v>
      </c>
      <c r="B93" t="s">
        <v>138</v>
      </c>
      <c r="C93" s="32">
        <v>0</v>
      </c>
      <c r="D93" t="s">
        <v>139</v>
      </c>
      <c r="E93" s="32">
        <v>45906</v>
      </c>
      <c r="F93" t="s">
        <v>140</v>
      </c>
      <c r="G93" s="32">
        <v>45903</v>
      </c>
      <c r="H93">
        <v>9497185670</v>
      </c>
      <c r="I93">
        <v>149</v>
      </c>
      <c r="J93" t="s">
        <v>335</v>
      </c>
      <c r="K93" t="s">
        <v>46</v>
      </c>
      <c r="L93" t="s">
        <v>47</v>
      </c>
      <c r="M93" t="s">
        <v>48</v>
      </c>
      <c r="N93" t="s">
        <v>48</v>
      </c>
      <c r="O93" t="s">
        <v>48</v>
      </c>
      <c r="P93" t="s">
        <v>48</v>
      </c>
      <c r="Q93" t="s">
        <v>48</v>
      </c>
      <c r="R93" t="s">
        <v>48</v>
      </c>
      <c r="S93" t="s">
        <v>48</v>
      </c>
      <c r="T93" t="s">
        <v>48</v>
      </c>
      <c r="U93" t="s">
        <v>48</v>
      </c>
      <c r="V93" t="s">
        <v>48</v>
      </c>
      <c r="W93" t="s">
        <v>48</v>
      </c>
      <c r="X93" t="s">
        <v>48</v>
      </c>
      <c r="Y93" t="s">
        <v>48</v>
      </c>
      <c r="Z93" t="s">
        <v>48</v>
      </c>
      <c r="AA93" t="s">
        <v>49</v>
      </c>
      <c r="AB93" t="s">
        <v>48</v>
      </c>
      <c r="AC93" t="s">
        <v>49</v>
      </c>
      <c r="AD93" t="s">
        <v>48</v>
      </c>
      <c r="AE93" t="s">
        <v>48</v>
      </c>
      <c r="AF93" t="s">
        <v>48</v>
      </c>
      <c r="AG93" t="s">
        <v>48</v>
      </c>
      <c r="AH93" t="s">
        <v>48</v>
      </c>
      <c r="AI93" t="s">
        <v>50</v>
      </c>
      <c r="AJ93" t="s">
        <v>48</v>
      </c>
      <c r="AK93" t="s">
        <v>48</v>
      </c>
      <c r="AL93" t="s">
        <v>48</v>
      </c>
      <c r="AM93" t="s">
        <v>48</v>
      </c>
      <c r="AN93" t="s">
        <v>48</v>
      </c>
      <c r="AO93" t="s">
        <v>48</v>
      </c>
      <c r="AP93" t="s">
        <v>171</v>
      </c>
      <c r="AQ93" s="1" t="s">
        <v>1429</v>
      </c>
      <c r="AR93" t="s">
        <v>51</v>
      </c>
      <c r="AS93" t="s">
        <v>103</v>
      </c>
      <c r="AT93" t="s">
        <v>104</v>
      </c>
      <c r="AW93" s="4">
        <f t="shared" si="71"/>
        <v>6</v>
      </c>
      <c r="AX93" s="4">
        <f t="shared" si="72"/>
        <v>4</v>
      </c>
      <c r="AY93" s="4">
        <f t="shared" si="73"/>
        <v>4</v>
      </c>
      <c r="AZ93" s="4">
        <f t="shared" si="74"/>
        <v>2</v>
      </c>
      <c r="BA93" s="4">
        <f t="shared" si="75"/>
        <v>4</v>
      </c>
      <c r="BB93" s="4">
        <f t="shared" si="76"/>
        <v>4</v>
      </c>
      <c r="BC93" s="4">
        <f t="shared" si="77"/>
        <v>4</v>
      </c>
      <c r="BD93" s="4">
        <f t="shared" si="78"/>
        <v>2</v>
      </c>
      <c r="BE93" s="4">
        <f t="shared" si="79"/>
        <v>4</v>
      </c>
      <c r="BF93" s="4">
        <f t="shared" si="80"/>
        <v>2</v>
      </c>
      <c r="BG93" s="4">
        <f t="shared" si="81"/>
        <v>4</v>
      </c>
      <c r="BH93" s="4">
        <f t="shared" si="82"/>
        <v>4</v>
      </c>
      <c r="BI93" s="4">
        <f t="shared" si="83"/>
        <v>4</v>
      </c>
      <c r="BJ93" s="4">
        <f t="shared" si="84"/>
        <v>2</v>
      </c>
      <c r="BK93" s="4" t="str">
        <f t="shared" si="85"/>
        <v>0</v>
      </c>
      <c r="BL93" s="4">
        <f t="shared" si="86"/>
        <v>2</v>
      </c>
      <c r="BM93" s="4" t="str">
        <f t="shared" si="87"/>
        <v>0</v>
      </c>
      <c r="BN93" s="4">
        <f t="shared" si="88"/>
        <v>4</v>
      </c>
      <c r="BO93" s="4">
        <f t="shared" si="89"/>
        <v>4</v>
      </c>
      <c r="BP93" s="4">
        <f t="shared" si="90"/>
        <v>4</v>
      </c>
      <c r="BQ93" s="4">
        <f t="shared" si="91"/>
        <v>6</v>
      </c>
      <c r="BR93" s="4">
        <f t="shared" si="92"/>
        <v>4</v>
      </c>
      <c r="BS93" s="4">
        <f t="shared" si="93"/>
        <v>4</v>
      </c>
      <c r="BT93" s="4">
        <f t="shared" si="94"/>
        <v>4</v>
      </c>
      <c r="BU93" s="4">
        <f t="shared" si="95"/>
        <v>4</v>
      </c>
      <c r="BV93" s="4">
        <f t="shared" si="96"/>
        <v>0</v>
      </c>
      <c r="BW93" s="4">
        <f t="shared" si="97"/>
        <v>6</v>
      </c>
      <c r="BX93" s="4">
        <f t="shared" si="98"/>
        <v>0</v>
      </c>
      <c r="BY93" s="4">
        <f t="shared" si="99"/>
        <v>0</v>
      </c>
      <c r="BZ93" s="37">
        <f t="shared" si="100"/>
        <v>92</v>
      </c>
      <c r="CA93" s="32" t="str">
        <f>VLOOKUP(J:J,'Agent wise'!A:C,3,0)</f>
        <v>Adharsh</v>
      </c>
      <c r="CB93" s="32">
        <f t="shared" si="66"/>
        <v>45906</v>
      </c>
      <c r="CC93" t="str">
        <f t="shared" si="67"/>
        <v>Good</v>
      </c>
      <c r="CJ93">
        <f t="shared" si="68"/>
        <v>6</v>
      </c>
      <c r="CK93">
        <f t="shared" si="69"/>
        <v>9</v>
      </c>
      <c r="CL93">
        <f t="shared" si="70"/>
        <v>2025</v>
      </c>
    </row>
    <row r="94" spans="1:90" ht="15" customHeight="1" x14ac:dyDescent="0.35">
      <c r="A94" s="32">
        <v>45906.75065613426</v>
      </c>
      <c r="B94" t="s">
        <v>138</v>
      </c>
      <c r="C94" s="32">
        <v>0</v>
      </c>
      <c r="D94" t="s">
        <v>139</v>
      </c>
      <c r="E94" s="32">
        <v>45906</v>
      </c>
      <c r="F94" t="s">
        <v>140</v>
      </c>
      <c r="G94" s="32">
        <v>45903</v>
      </c>
      <c r="H94">
        <v>9245128340</v>
      </c>
      <c r="I94">
        <v>142</v>
      </c>
      <c r="J94" t="s">
        <v>338</v>
      </c>
      <c r="K94" t="s">
        <v>52</v>
      </c>
      <c r="L94" t="s">
        <v>53</v>
      </c>
      <c r="M94" t="s">
        <v>48</v>
      </c>
      <c r="N94" t="s">
        <v>48</v>
      </c>
      <c r="O94" t="s">
        <v>48</v>
      </c>
      <c r="P94" t="s">
        <v>48</v>
      </c>
      <c r="Q94" t="s">
        <v>48</v>
      </c>
      <c r="R94" t="s">
        <v>48</v>
      </c>
      <c r="S94" t="s">
        <v>48</v>
      </c>
      <c r="T94" t="s">
        <v>48</v>
      </c>
      <c r="U94" t="s">
        <v>48</v>
      </c>
      <c r="V94" t="s">
        <v>48</v>
      </c>
      <c r="W94" t="s">
        <v>48</v>
      </c>
      <c r="X94" t="s">
        <v>48</v>
      </c>
      <c r="Y94" t="s">
        <v>48</v>
      </c>
      <c r="Z94" t="s">
        <v>48</v>
      </c>
      <c r="AA94" t="s">
        <v>48</v>
      </c>
      <c r="AB94" t="s">
        <v>48</v>
      </c>
      <c r="AC94" t="s">
        <v>49</v>
      </c>
      <c r="AD94" t="s">
        <v>48</v>
      </c>
      <c r="AE94" t="s">
        <v>48</v>
      </c>
      <c r="AF94" t="s">
        <v>48</v>
      </c>
      <c r="AG94" t="s">
        <v>48</v>
      </c>
      <c r="AH94" t="s">
        <v>48</v>
      </c>
      <c r="AI94" t="s">
        <v>50</v>
      </c>
      <c r="AJ94" t="s">
        <v>48</v>
      </c>
      <c r="AK94" t="s">
        <v>48</v>
      </c>
      <c r="AL94" t="s">
        <v>48</v>
      </c>
      <c r="AM94" t="s">
        <v>48</v>
      </c>
      <c r="AN94" t="s">
        <v>48</v>
      </c>
      <c r="AO94" t="s">
        <v>48</v>
      </c>
      <c r="AP94" t="s">
        <v>128</v>
      </c>
      <c r="AQ94" s="1" t="s">
        <v>1430</v>
      </c>
      <c r="AR94" t="s">
        <v>51</v>
      </c>
      <c r="AS94" t="s">
        <v>64</v>
      </c>
      <c r="AT94" t="s">
        <v>425</v>
      </c>
      <c r="AW94" s="4">
        <f t="shared" si="71"/>
        <v>6</v>
      </c>
      <c r="AX94" s="4">
        <f t="shared" si="72"/>
        <v>4</v>
      </c>
      <c r="AY94" s="4">
        <f t="shared" si="73"/>
        <v>4</v>
      </c>
      <c r="AZ94" s="4">
        <f t="shared" si="74"/>
        <v>2</v>
      </c>
      <c r="BA94" s="4">
        <f t="shared" si="75"/>
        <v>4</v>
      </c>
      <c r="BB94" s="4">
        <f t="shared" si="76"/>
        <v>4</v>
      </c>
      <c r="BC94" s="4">
        <f t="shared" si="77"/>
        <v>4</v>
      </c>
      <c r="BD94" s="4">
        <f t="shared" si="78"/>
        <v>2</v>
      </c>
      <c r="BE94" s="4">
        <f t="shared" si="79"/>
        <v>4</v>
      </c>
      <c r="BF94" s="4">
        <f t="shared" si="80"/>
        <v>2</v>
      </c>
      <c r="BG94" s="4">
        <f t="shared" si="81"/>
        <v>4</v>
      </c>
      <c r="BH94" s="4">
        <f t="shared" si="82"/>
        <v>4</v>
      </c>
      <c r="BI94" s="4">
        <f t="shared" si="83"/>
        <v>4</v>
      </c>
      <c r="BJ94" s="4">
        <f t="shared" si="84"/>
        <v>2</v>
      </c>
      <c r="BK94" s="4">
        <f t="shared" si="85"/>
        <v>4</v>
      </c>
      <c r="BL94" s="4">
        <f t="shared" si="86"/>
        <v>2</v>
      </c>
      <c r="BM94" s="4" t="str">
        <f t="shared" si="87"/>
        <v>0</v>
      </c>
      <c r="BN94" s="4">
        <f t="shared" si="88"/>
        <v>4</v>
      </c>
      <c r="BO94" s="4">
        <f t="shared" si="89"/>
        <v>4</v>
      </c>
      <c r="BP94" s="4">
        <f t="shared" si="90"/>
        <v>4</v>
      </c>
      <c r="BQ94" s="4">
        <f t="shared" si="91"/>
        <v>6</v>
      </c>
      <c r="BR94" s="4">
        <f t="shared" si="92"/>
        <v>4</v>
      </c>
      <c r="BS94" s="4">
        <f t="shared" si="93"/>
        <v>4</v>
      </c>
      <c r="BT94" s="4">
        <f t="shared" si="94"/>
        <v>4</v>
      </c>
      <c r="BU94" s="4">
        <f t="shared" si="95"/>
        <v>4</v>
      </c>
      <c r="BV94" s="4">
        <f t="shared" si="96"/>
        <v>0</v>
      </c>
      <c r="BW94" s="4">
        <f t="shared" si="97"/>
        <v>6</v>
      </c>
      <c r="BX94" s="4">
        <f t="shared" si="98"/>
        <v>0</v>
      </c>
      <c r="BY94" s="4">
        <f t="shared" si="99"/>
        <v>0</v>
      </c>
      <c r="BZ94" s="37">
        <f t="shared" si="100"/>
        <v>96</v>
      </c>
      <c r="CA94" s="32" t="str">
        <f>VLOOKUP(J:J,'Agent wise'!A:C,3,0)</f>
        <v>Adharsh</v>
      </c>
      <c r="CB94" s="32">
        <f t="shared" si="66"/>
        <v>45906</v>
      </c>
      <c r="CC94" t="str">
        <f t="shared" si="67"/>
        <v>Excellent</v>
      </c>
      <c r="CJ94">
        <f t="shared" si="68"/>
        <v>6</v>
      </c>
      <c r="CK94">
        <f t="shared" si="69"/>
        <v>9</v>
      </c>
      <c r="CL94">
        <f t="shared" si="70"/>
        <v>2025</v>
      </c>
    </row>
    <row r="95" spans="1:90" ht="15" customHeight="1" x14ac:dyDescent="0.35">
      <c r="A95" s="32">
        <v>45906.754475706017</v>
      </c>
      <c r="B95" t="s">
        <v>138</v>
      </c>
      <c r="C95" s="32">
        <v>0</v>
      </c>
      <c r="D95" t="s">
        <v>139</v>
      </c>
      <c r="E95" s="32">
        <v>45906</v>
      </c>
      <c r="F95" t="s">
        <v>140</v>
      </c>
      <c r="G95" s="32">
        <v>45903</v>
      </c>
      <c r="H95">
        <v>9446707379</v>
      </c>
      <c r="I95">
        <v>134</v>
      </c>
      <c r="J95" t="s">
        <v>340</v>
      </c>
      <c r="K95" t="s">
        <v>46</v>
      </c>
      <c r="L95" t="s">
        <v>47</v>
      </c>
      <c r="M95" t="s">
        <v>48</v>
      </c>
      <c r="N95" t="s">
        <v>48</v>
      </c>
      <c r="O95" t="s">
        <v>48</v>
      </c>
      <c r="P95" t="s">
        <v>48</v>
      </c>
      <c r="Q95" t="s">
        <v>48</v>
      </c>
      <c r="R95" t="s">
        <v>48</v>
      </c>
      <c r="S95" t="s">
        <v>48</v>
      </c>
      <c r="T95" t="s">
        <v>48</v>
      </c>
      <c r="U95" t="s">
        <v>48</v>
      </c>
      <c r="V95" t="s">
        <v>48</v>
      </c>
      <c r="W95" t="s">
        <v>48</v>
      </c>
      <c r="X95" t="s">
        <v>48</v>
      </c>
      <c r="Y95" t="s">
        <v>48</v>
      </c>
      <c r="Z95" t="s">
        <v>48</v>
      </c>
      <c r="AA95" t="s">
        <v>49</v>
      </c>
      <c r="AB95" t="s">
        <v>48</v>
      </c>
      <c r="AC95" t="s">
        <v>48</v>
      </c>
      <c r="AD95" t="s">
        <v>48</v>
      </c>
      <c r="AE95" t="s">
        <v>48</v>
      </c>
      <c r="AF95" t="s">
        <v>48</v>
      </c>
      <c r="AG95" t="s">
        <v>48</v>
      </c>
      <c r="AH95" t="s">
        <v>48</v>
      </c>
      <c r="AI95" t="s">
        <v>50</v>
      </c>
      <c r="AJ95" t="s">
        <v>48</v>
      </c>
      <c r="AK95" t="s">
        <v>48</v>
      </c>
      <c r="AL95" t="s">
        <v>48</v>
      </c>
      <c r="AM95" t="s">
        <v>48</v>
      </c>
      <c r="AN95" t="s">
        <v>48</v>
      </c>
      <c r="AO95" t="s">
        <v>48</v>
      </c>
      <c r="AP95" t="s">
        <v>141</v>
      </c>
      <c r="AQ95" s="1" t="s">
        <v>1431</v>
      </c>
      <c r="AR95" t="s">
        <v>51</v>
      </c>
      <c r="AS95" t="s">
        <v>66</v>
      </c>
      <c r="AT95" t="s">
        <v>67</v>
      </c>
      <c r="AW95" s="4">
        <f t="shared" si="71"/>
        <v>6</v>
      </c>
      <c r="AX95" s="4">
        <f t="shared" si="72"/>
        <v>4</v>
      </c>
      <c r="AY95" s="4">
        <f t="shared" si="73"/>
        <v>4</v>
      </c>
      <c r="AZ95" s="4">
        <f t="shared" si="74"/>
        <v>2</v>
      </c>
      <c r="BA95" s="4">
        <f t="shared" si="75"/>
        <v>4</v>
      </c>
      <c r="BB95" s="4">
        <f t="shared" si="76"/>
        <v>4</v>
      </c>
      <c r="BC95" s="4">
        <f t="shared" si="77"/>
        <v>4</v>
      </c>
      <c r="BD95" s="4">
        <f t="shared" si="78"/>
        <v>2</v>
      </c>
      <c r="BE95" s="4">
        <f t="shared" si="79"/>
        <v>4</v>
      </c>
      <c r="BF95" s="4">
        <f t="shared" si="80"/>
        <v>2</v>
      </c>
      <c r="BG95" s="4">
        <f t="shared" si="81"/>
        <v>4</v>
      </c>
      <c r="BH95" s="4">
        <f t="shared" si="82"/>
        <v>4</v>
      </c>
      <c r="BI95" s="4">
        <f t="shared" si="83"/>
        <v>4</v>
      </c>
      <c r="BJ95" s="4">
        <f t="shared" si="84"/>
        <v>2</v>
      </c>
      <c r="BK95" s="4" t="str">
        <f t="shared" si="85"/>
        <v>0</v>
      </c>
      <c r="BL95" s="4">
        <f t="shared" si="86"/>
        <v>2</v>
      </c>
      <c r="BM95" s="4">
        <f t="shared" si="87"/>
        <v>4</v>
      </c>
      <c r="BN95" s="4">
        <f t="shared" si="88"/>
        <v>4</v>
      </c>
      <c r="BO95" s="4">
        <f t="shared" si="89"/>
        <v>4</v>
      </c>
      <c r="BP95" s="4">
        <f t="shared" si="90"/>
        <v>4</v>
      </c>
      <c r="BQ95" s="4">
        <f t="shared" si="91"/>
        <v>6</v>
      </c>
      <c r="BR95" s="4">
        <f t="shared" si="92"/>
        <v>4</v>
      </c>
      <c r="BS95" s="4">
        <f t="shared" si="93"/>
        <v>4</v>
      </c>
      <c r="BT95" s="4">
        <f t="shared" si="94"/>
        <v>4</v>
      </c>
      <c r="BU95" s="4">
        <f t="shared" si="95"/>
        <v>4</v>
      </c>
      <c r="BV95" s="4">
        <f t="shared" si="96"/>
        <v>0</v>
      </c>
      <c r="BW95" s="4">
        <f t="shared" si="97"/>
        <v>6</v>
      </c>
      <c r="BX95" s="4">
        <f t="shared" si="98"/>
        <v>0</v>
      </c>
      <c r="BY95" s="4">
        <f t="shared" si="99"/>
        <v>0</v>
      </c>
      <c r="BZ95" s="37">
        <f t="shared" si="100"/>
        <v>96</v>
      </c>
      <c r="CA95" s="32" t="str">
        <f>VLOOKUP(J:J,'Agent wise'!A:C,3,0)</f>
        <v>Shakeer</v>
      </c>
      <c r="CB95" s="32">
        <f t="shared" si="66"/>
        <v>45906</v>
      </c>
      <c r="CC95" t="str">
        <f t="shared" si="67"/>
        <v>Excellent</v>
      </c>
      <c r="CJ95">
        <f t="shared" si="68"/>
        <v>6</v>
      </c>
      <c r="CK95">
        <f t="shared" si="69"/>
        <v>9</v>
      </c>
      <c r="CL95">
        <f t="shared" si="70"/>
        <v>2025</v>
      </c>
    </row>
    <row r="96" spans="1:90" ht="15" customHeight="1" x14ac:dyDescent="0.35">
      <c r="A96" s="32">
        <v>45906.759510439813</v>
      </c>
      <c r="B96" t="s">
        <v>138</v>
      </c>
      <c r="C96" s="32">
        <v>0</v>
      </c>
      <c r="D96" t="s">
        <v>139</v>
      </c>
      <c r="E96" s="32">
        <v>45906</v>
      </c>
      <c r="F96" t="s">
        <v>140</v>
      </c>
      <c r="G96" s="32">
        <v>45905</v>
      </c>
      <c r="H96">
        <v>8248046303</v>
      </c>
      <c r="I96">
        <v>143</v>
      </c>
      <c r="J96" t="s">
        <v>349</v>
      </c>
      <c r="K96" t="s">
        <v>52</v>
      </c>
      <c r="L96" t="s">
        <v>53</v>
      </c>
      <c r="M96" t="s">
        <v>48</v>
      </c>
      <c r="N96" t="s">
        <v>48</v>
      </c>
      <c r="O96" t="s">
        <v>48</v>
      </c>
      <c r="P96" t="s">
        <v>48</v>
      </c>
      <c r="Q96" t="s">
        <v>48</v>
      </c>
      <c r="R96" t="s">
        <v>48</v>
      </c>
      <c r="S96" t="s">
        <v>48</v>
      </c>
      <c r="T96" t="s">
        <v>48</v>
      </c>
      <c r="U96" t="s">
        <v>48</v>
      </c>
      <c r="V96" t="s">
        <v>48</v>
      </c>
      <c r="W96" t="s">
        <v>48</v>
      </c>
      <c r="X96" t="s">
        <v>48</v>
      </c>
      <c r="Y96" t="s">
        <v>48</v>
      </c>
      <c r="Z96" t="s">
        <v>48</v>
      </c>
      <c r="AA96" t="s">
        <v>49</v>
      </c>
      <c r="AB96" t="s">
        <v>48</v>
      </c>
      <c r="AC96" t="s">
        <v>49</v>
      </c>
      <c r="AD96" t="s">
        <v>48</v>
      </c>
      <c r="AE96" t="s">
        <v>48</v>
      </c>
      <c r="AF96" t="s">
        <v>48</v>
      </c>
      <c r="AG96" t="s">
        <v>48</v>
      </c>
      <c r="AH96" t="s">
        <v>48</v>
      </c>
      <c r="AI96" t="s">
        <v>50</v>
      </c>
      <c r="AJ96" t="s">
        <v>48</v>
      </c>
      <c r="AK96" t="s">
        <v>48</v>
      </c>
      <c r="AL96" t="s">
        <v>48</v>
      </c>
      <c r="AM96" t="s">
        <v>48</v>
      </c>
      <c r="AN96" t="s">
        <v>48</v>
      </c>
      <c r="AO96" t="s">
        <v>48</v>
      </c>
      <c r="AP96" t="s">
        <v>171</v>
      </c>
      <c r="AQ96" s="1" t="s">
        <v>1432</v>
      </c>
      <c r="AR96" t="s">
        <v>51</v>
      </c>
      <c r="AS96" t="s">
        <v>68</v>
      </c>
      <c r="AT96" t="s">
        <v>69</v>
      </c>
      <c r="AW96" s="4">
        <f t="shared" si="71"/>
        <v>6</v>
      </c>
      <c r="AX96" s="4">
        <f t="shared" si="72"/>
        <v>4</v>
      </c>
      <c r="AY96" s="4">
        <f t="shared" si="73"/>
        <v>4</v>
      </c>
      <c r="AZ96" s="4">
        <f t="shared" si="74"/>
        <v>2</v>
      </c>
      <c r="BA96" s="4">
        <f t="shared" si="75"/>
        <v>4</v>
      </c>
      <c r="BB96" s="4">
        <f t="shared" si="76"/>
        <v>4</v>
      </c>
      <c r="BC96" s="4">
        <f t="shared" si="77"/>
        <v>4</v>
      </c>
      <c r="BD96" s="4">
        <f t="shared" si="78"/>
        <v>2</v>
      </c>
      <c r="BE96" s="4">
        <f t="shared" si="79"/>
        <v>4</v>
      </c>
      <c r="BF96" s="4">
        <f t="shared" si="80"/>
        <v>2</v>
      </c>
      <c r="BG96" s="4">
        <f t="shared" si="81"/>
        <v>4</v>
      </c>
      <c r="BH96" s="4">
        <f t="shared" si="82"/>
        <v>4</v>
      </c>
      <c r="BI96" s="4">
        <f t="shared" si="83"/>
        <v>4</v>
      </c>
      <c r="BJ96" s="4">
        <f t="shared" si="84"/>
        <v>2</v>
      </c>
      <c r="BK96" s="4" t="str">
        <f t="shared" si="85"/>
        <v>0</v>
      </c>
      <c r="BL96" s="4">
        <f t="shared" si="86"/>
        <v>2</v>
      </c>
      <c r="BM96" s="4" t="str">
        <f t="shared" si="87"/>
        <v>0</v>
      </c>
      <c r="BN96" s="4">
        <f t="shared" si="88"/>
        <v>4</v>
      </c>
      <c r="BO96" s="4">
        <f t="shared" si="89"/>
        <v>4</v>
      </c>
      <c r="BP96" s="4">
        <f t="shared" si="90"/>
        <v>4</v>
      </c>
      <c r="BQ96" s="4">
        <f t="shared" si="91"/>
        <v>6</v>
      </c>
      <c r="BR96" s="4">
        <f t="shared" si="92"/>
        <v>4</v>
      </c>
      <c r="BS96" s="4">
        <f t="shared" si="93"/>
        <v>4</v>
      </c>
      <c r="BT96" s="4">
        <f t="shared" si="94"/>
        <v>4</v>
      </c>
      <c r="BU96" s="4">
        <f t="shared" si="95"/>
        <v>4</v>
      </c>
      <c r="BV96" s="4">
        <f t="shared" si="96"/>
        <v>0</v>
      </c>
      <c r="BW96" s="4">
        <f t="shared" si="97"/>
        <v>6</v>
      </c>
      <c r="BX96" s="4">
        <f t="shared" si="98"/>
        <v>0</v>
      </c>
      <c r="BY96" s="4">
        <f t="shared" si="99"/>
        <v>0</v>
      </c>
      <c r="BZ96" s="37">
        <f t="shared" si="100"/>
        <v>92</v>
      </c>
      <c r="CA96" s="32" t="str">
        <f>VLOOKUP(J:J,'Agent wise'!A:C,3,0)</f>
        <v>Shakeer</v>
      </c>
      <c r="CB96" s="32">
        <f t="shared" si="66"/>
        <v>45906</v>
      </c>
      <c r="CC96" t="str">
        <f t="shared" si="67"/>
        <v>Good</v>
      </c>
      <c r="CJ96">
        <f t="shared" si="68"/>
        <v>6</v>
      </c>
      <c r="CK96">
        <f t="shared" si="69"/>
        <v>9</v>
      </c>
      <c r="CL96">
        <f t="shared" si="70"/>
        <v>2025</v>
      </c>
    </row>
    <row r="97" spans="1:90" ht="15" customHeight="1" x14ac:dyDescent="0.35">
      <c r="A97" s="32">
        <v>45906.766157349542</v>
      </c>
      <c r="B97" t="s">
        <v>138</v>
      </c>
      <c r="C97" s="32">
        <v>0</v>
      </c>
      <c r="D97" t="s">
        <v>139</v>
      </c>
      <c r="E97" s="32">
        <v>45906</v>
      </c>
      <c r="F97" t="s">
        <v>140</v>
      </c>
      <c r="G97" s="32">
        <v>45905</v>
      </c>
      <c r="H97">
        <v>9447592772</v>
      </c>
      <c r="I97">
        <v>144</v>
      </c>
      <c r="J97" t="s">
        <v>351</v>
      </c>
      <c r="K97" t="s">
        <v>46</v>
      </c>
      <c r="L97" t="s">
        <v>47</v>
      </c>
      <c r="M97" t="s">
        <v>48</v>
      </c>
      <c r="N97" t="s">
        <v>48</v>
      </c>
      <c r="O97" t="s">
        <v>48</v>
      </c>
      <c r="P97" t="s">
        <v>48</v>
      </c>
      <c r="Q97" t="s">
        <v>48</v>
      </c>
      <c r="R97" t="s">
        <v>48</v>
      </c>
      <c r="S97" t="s">
        <v>48</v>
      </c>
      <c r="T97" t="s">
        <v>48</v>
      </c>
      <c r="U97" t="s">
        <v>48</v>
      </c>
      <c r="V97" t="s">
        <v>48</v>
      </c>
      <c r="W97" t="s">
        <v>48</v>
      </c>
      <c r="X97" t="s">
        <v>48</v>
      </c>
      <c r="Y97" t="s">
        <v>48</v>
      </c>
      <c r="Z97" t="s">
        <v>48</v>
      </c>
      <c r="AA97" t="s">
        <v>49</v>
      </c>
      <c r="AB97" t="s">
        <v>48</v>
      </c>
      <c r="AC97" t="s">
        <v>49</v>
      </c>
      <c r="AD97" t="s">
        <v>48</v>
      </c>
      <c r="AE97" t="s">
        <v>48</v>
      </c>
      <c r="AF97" t="s">
        <v>48</v>
      </c>
      <c r="AG97" t="s">
        <v>48</v>
      </c>
      <c r="AH97" t="s">
        <v>48</v>
      </c>
      <c r="AI97" t="s">
        <v>50</v>
      </c>
      <c r="AJ97" t="s">
        <v>48</v>
      </c>
      <c r="AK97" t="s">
        <v>48</v>
      </c>
      <c r="AL97" t="s">
        <v>48</v>
      </c>
      <c r="AM97" t="s">
        <v>48</v>
      </c>
      <c r="AN97" t="s">
        <v>48</v>
      </c>
      <c r="AO97" t="s">
        <v>48</v>
      </c>
      <c r="AP97" t="s">
        <v>171</v>
      </c>
      <c r="AQ97" s="1" t="s">
        <v>1433</v>
      </c>
      <c r="AR97" t="s">
        <v>51</v>
      </c>
      <c r="AS97" t="s">
        <v>68</v>
      </c>
      <c r="AT97" t="s">
        <v>69</v>
      </c>
      <c r="AW97" s="4">
        <f t="shared" si="71"/>
        <v>6</v>
      </c>
      <c r="AX97" s="4">
        <f t="shared" si="72"/>
        <v>4</v>
      </c>
      <c r="AY97" s="4">
        <f t="shared" si="73"/>
        <v>4</v>
      </c>
      <c r="AZ97" s="4">
        <f t="shared" si="74"/>
        <v>2</v>
      </c>
      <c r="BA97" s="4">
        <f t="shared" si="75"/>
        <v>4</v>
      </c>
      <c r="BB97" s="4">
        <f t="shared" si="76"/>
        <v>4</v>
      </c>
      <c r="BC97" s="4">
        <f t="shared" si="77"/>
        <v>4</v>
      </c>
      <c r="BD97" s="4">
        <f t="shared" si="78"/>
        <v>2</v>
      </c>
      <c r="BE97" s="4">
        <f t="shared" si="79"/>
        <v>4</v>
      </c>
      <c r="BF97" s="4">
        <f t="shared" si="80"/>
        <v>2</v>
      </c>
      <c r="BG97" s="4">
        <f t="shared" si="81"/>
        <v>4</v>
      </c>
      <c r="BH97" s="4">
        <f t="shared" si="82"/>
        <v>4</v>
      </c>
      <c r="BI97" s="4">
        <f t="shared" si="83"/>
        <v>4</v>
      </c>
      <c r="BJ97" s="4">
        <f t="shared" si="84"/>
        <v>2</v>
      </c>
      <c r="BK97" s="4" t="str">
        <f t="shared" si="85"/>
        <v>0</v>
      </c>
      <c r="BL97" s="4">
        <f t="shared" si="86"/>
        <v>2</v>
      </c>
      <c r="BM97" s="4" t="str">
        <f t="shared" si="87"/>
        <v>0</v>
      </c>
      <c r="BN97" s="4">
        <f t="shared" si="88"/>
        <v>4</v>
      </c>
      <c r="BO97" s="4">
        <f t="shared" si="89"/>
        <v>4</v>
      </c>
      <c r="BP97" s="4">
        <f t="shared" si="90"/>
        <v>4</v>
      </c>
      <c r="BQ97" s="4">
        <f t="shared" si="91"/>
        <v>6</v>
      </c>
      <c r="BR97" s="4">
        <f t="shared" si="92"/>
        <v>4</v>
      </c>
      <c r="BS97" s="4">
        <f t="shared" si="93"/>
        <v>4</v>
      </c>
      <c r="BT97" s="4">
        <f t="shared" si="94"/>
        <v>4</v>
      </c>
      <c r="BU97" s="4">
        <f t="shared" si="95"/>
        <v>4</v>
      </c>
      <c r="BV97" s="4">
        <f t="shared" si="96"/>
        <v>0</v>
      </c>
      <c r="BW97" s="4">
        <f t="shared" si="97"/>
        <v>6</v>
      </c>
      <c r="BX97" s="4">
        <f t="shared" si="98"/>
        <v>0</v>
      </c>
      <c r="BY97" s="4">
        <f t="shared" si="99"/>
        <v>0</v>
      </c>
      <c r="BZ97" s="37">
        <f t="shared" si="100"/>
        <v>92</v>
      </c>
      <c r="CA97" s="32" t="str">
        <f>VLOOKUP(J:J,'Agent wise'!A:C,3,0)</f>
        <v>Adharsh</v>
      </c>
      <c r="CB97" s="32">
        <f t="shared" si="66"/>
        <v>45906</v>
      </c>
      <c r="CC97" t="str">
        <f t="shared" si="67"/>
        <v>Good</v>
      </c>
      <c r="CJ97">
        <f t="shared" si="68"/>
        <v>6</v>
      </c>
      <c r="CK97">
        <f t="shared" si="69"/>
        <v>9</v>
      </c>
      <c r="CL97">
        <f t="shared" si="70"/>
        <v>2025</v>
      </c>
    </row>
    <row r="98" spans="1:90" ht="15" customHeight="1" x14ac:dyDescent="0.35">
      <c r="A98" s="32">
        <v>45906.770876111113</v>
      </c>
      <c r="B98" t="s">
        <v>138</v>
      </c>
      <c r="C98" s="32">
        <v>0</v>
      </c>
      <c r="D98" t="s">
        <v>139</v>
      </c>
      <c r="E98" s="32">
        <v>45906</v>
      </c>
      <c r="F98" t="s">
        <v>140</v>
      </c>
      <c r="G98" s="32">
        <v>45903</v>
      </c>
      <c r="H98">
        <v>8281068773</v>
      </c>
      <c r="I98">
        <v>150</v>
      </c>
      <c r="J98" t="s">
        <v>353</v>
      </c>
      <c r="K98" t="s">
        <v>46</v>
      </c>
      <c r="L98" t="s">
        <v>47</v>
      </c>
      <c r="M98" t="s">
        <v>48</v>
      </c>
      <c r="N98" t="s">
        <v>48</v>
      </c>
      <c r="O98" t="s">
        <v>48</v>
      </c>
      <c r="P98" t="s">
        <v>48</v>
      </c>
      <c r="Q98" t="s">
        <v>48</v>
      </c>
      <c r="R98" t="s">
        <v>48</v>
      </c>
      <c r="S98" t="s">
        <v>48</v>
      </c>
      <c r="T98" t="s">
        <v>48</v>
      </c>
      <c r="U98" t="s">
        <v>48</v>
      </c>
      <c r="V98" t="s">
        <v>48</v>
      </c>
      <c r="W98" t="s">
        <v>48</v>
      </c>
      <c r="X98" t="s">
        <v>48</v>
      </c>
      <c r="Y98" t="s">
        <v>48</v>
      </c>
      <c r="Z98" t="s">
        <v>48</v>
      </c>
      <c r="AA98" t="s">
        <v>49</v>
      </c>
      <c r="AB98" t="s">
        <v>48</v>
      </c>
      <c r="AC98" t="s">
        <v>48</v>
      </c>
      <c r="AD98" t="s">
        <v>48</v>
      </c>
      <c r="AE98" t="s">
        <v>48</v>
      </c>
      <c r="AF98" t="s">
        <v>48</v>
      </c>
      <c r="AG98" t="s">
        <v>48</v>
      </c>
      <c r="AH98" t="s">
        <v>48</v>
      </c>
      <c r="AI98" t="s">
        <v>50</v>
      </c>
      <c r="AJ98" t="s">
        <v>48</v>
      </c>
      <c r="AK98" t="s">
        <v>48</v>
      </c>
      <c r="AL98" t="s">
        <v>48</v>
      </c>
      <c r="AM98" t="s">
        <v>48</v>
      </c>
      <c r="AN98" t="s">
        <v>48</v>
      </c>
      <c r="AO98" t="s">
        <v>48</v>
      </c>
      <c r="AP98" t="s">
        <v>426</v>
      </c>
      <c r="AQ98" s="1" t="s">
        <v>1434</v>
      </c>
      <c r="AR98" t="s">
        <v>51</v>
      </c>
      <c r="AS98" t="s">
        <v>110</v>
      </c>
      <c r="AT98" t="s">
        <v>427</v>
      </c>
      <c r="AW98" s="4">
        <f t="shared" si="71"/>
        <v>6</v>
      </c>
      <c r="AX98" s="4">
        <f t="shared" si="72"/>
        <v>4</v>
      </c>
      <c r="AY98" s="4">
        <f t="shared" si="73"/>
        <v>4</v>
      </c>
      <c r="AZ98" s="4">
        <f t="shared" si="74"/>
        <v>2</v>
      </c>
      <c r="BA98" s="4">
        <f t="shared" si="75"/>
        <v>4</v>
      </c>
      <c r="BB98" s="4">
        <f t="shared" si="76"/>
        <v>4</v>
      </c>
      <c r="BC98" s="4">
        <f t="shared" si="77"/>
        <v>4</v>
      </c>
      <c r="BD98" s="4">
        <f t="shared" si="78"/>
        <v>2</v>
      </c>
      <c r="BE98" s="4">
        <f t="shared" si="79"/>
        <v>4</v>
      </c>
      <c r="BF98" s="4">
        <f t="shared" si="80"/>
        <v>2</v>
      </c>
      <c r="BG98" s="4">
        <f t="shared" si="81"/>
        <v>4</v>
      </c>
      <c r="BH98" s="4">
        <f t="shared" si="82"/>
        <v>4</v>
      </c>
      <c r="BI98" s="4">
        <f t="shared" si="83"/>
        <v>4</v>
      </c>
      <c r="BJ98" s="4">
        <f t="shared" si="84"/>
        <v>2</v>
      </c>
      <c r="BK98" s="4" t="str">
        <f t="shared" si="85"/>
        <v>0</v>
      </c>
      <c r="BL98" s="4">
        <f t="shared" si="86"/>
        <v>2</v>
      </c>
      <c r="BM98" s="4">
        <f t="shared" si="87"/>
        <v>4</v>
      </c>
      <c r="BN98" s="4">
        <f t="shared" si="88"/>
        <v>4</v>
      </c>
      <c r="BO98" s="4">
        <f t="shared" si="89"/>
        <v>4</v>
      </c>
      <c r="BP98" s="4">
        <f t="shared" si="90"/>
        <v>4</v>
      </c>
      <c r="BQ98" s="4">
        <f t="shared" si="91"/>
        <v>6</v>
      </c>
      <c r="BR98" s="4">
        <f t="shared" si="92"/>
        <v>4</v>
      </c>
      <c r="BS98" s="4">
        <f t="shared" si="93"/>
        <v>4</v>
      </c>
      <c r="BT98" s="4">
        <f t="shared" si="94"/>
        <v>4</v>
      </c>
      <c r="BU98" s="4">
        <f t="shared" si="95"/>
        <v>4</v>
      </c>
      <c r="BV98" s="4">
        <f t="shared" si="96"/>
        <v>0</v>
      </c>
      <c r="BW98" s="4">
        <f t="shared" si="97"/>
        <v>6</v>
      </c>
      <c r="BX98" s="4">
        <f t="shared" si="98"/>
        <v>0</v>
      </c>
      <c r="BY98" s="4">
        <f t="shared" si="99"/>
        <v>0</v>
      </c>
      <c r="BZ98" s="37">
        <f t="shared" si="100"/>
        <v>96</v>
      </c>
      <c r="CA98" s="32" t="str">
        <f>VLOOKUP(J:J,'Agent wise'!A:C,3,0)</f>
        <v>Saran S</v>
      </c>
      <c r="CB98" s="32">
        <f t="shared" si="66"/>
        <v>45906</v>
      </c>
      <c r="CC98" t="str">
        <f t="shared" si="67"/>
        <v>Excellent</v>
      </c>
      <c r="CJ98">
        <f t="shared" si="68"/>
        <v>6</v>
      </c>
      <c r="CK98">
        <f t="shared" si="69"/>
        <v>9</v>
      </c>
      <c r="CL98">
        <f t="shared" si="70"/>
        <v>2025</v>
      </c>
    </row>
    <row r="99" spans="1:90" ht="15" customHeight="1" x14ac:dyDescent="0.35">
      <c r="A99" s="32">
        <v>45906.783364768518</v>
      </c>
      <c r="B99" t="s">
        <v>138</v>
      </c>
      <c r="C99" s="32">
        <v>0</v>
      </c>
      <c r="D99" t="s">
        <v>139</v>
      </c>
      <c r="E99" s="32">
        <v>45906</v>
      </c>
      <c r="F99" t="s">
        <v>140</v>
      </c>
      <c r="G99" s="32">
        <v>45905</v>
      </c>
      <c r="H99">
        <v>8072330277</v>
      </c>
      <c r="I99">
        <v>148</v>
      </c>
      <c r="J99" t="s">
        <v>342</v>
      </c>
      <c r="K99" t="s">
        <v>52</v>
      </c>
      <c r="L99" t="s">
        <v>53</v>
      </c>
      <c r="M99" t="s">
        <v>48</v>
      </c>
      <c r="N99" t="s">
        <v>48</v>
      </c>
      <c r="O99" t="s">
        <v>48</v>
      </c>
      <c r="P99" t="s">
        <v>48</v>
      </c>
      <c r="Q99" t="s">
        <v>48</v>
      </c>
      <c r="R99" t="s">
        <v>48</v>
      </c>
      <c r="S99" t="s">
        <v>48</v>
      </c>
      <c r="T99" t="s">
        <v>48</v>
      </c>
      <c r="U99" t="s">
        <v>48</v>
      </c>
      <c r="V99" t="s">
        <v>48</v>
      </c>
      <c r="W99" t="s">
        <v>48</v>
      </c>
      <c r="X99" t="s">
        <v>48</v>
      </c>
      <c r="Y99" t="s">
        <v>48</v>
      </c>
      <c r="Z99" t="s">
        <v>48</v>
      </c>
      <c r="AA99" t="s">
        <v>49</v>
      </c>
      <c r="AB99" t="s">
        <v>48</v>
      </c>
      <c r="AC99" t="s">
        <v>48</v>
      </c>
      <c r="AD99" t="s">
        <v>48</v>
      </c>
      <c r="AE99" t="s">
        <v>48</v>
      </c>
      <c r="AF99" t="s">
        <v>48</v>
      </c>
      <c r="AG99" t="s">
        <v>48</v>
      </c>
      <c r="AH99" t="s">
        <v>48</v>
      </c>
      <c r="AI99" t="s">
        <v>50</v>
      </c>
      <c r="AJ99" t="s">
        <v>48</v>
      </c>
      <c r="AK99" t="s">
        <v>48</v>
      </c>
      <c r="AL99" t="s">
        <v>48</v>
      </c>
      <c r="AM99" t="s">
        <v>48</v>
      </c>
      <c r="AN99" t="s">
        <v>48</v>
      </c>
      <c r="AO99" t="s">
        <v>48</v>
      </c>
      <c r="AP99" t="s">
        <v>141</v>
      </c>
      <c r="AQ99" s="1" t="s">
        <v>1434</v>
      </c>
      <c r="AR99" t="s">
        <v>51</v>
      </c>
      <c r="AS99" t="s">
        <v>64</v>
      </c>
      <c r="AT99" t="s">
        <v>80</v>
      </c>
      <c r="AW99" s="4">
        <f t="shared" si="71"/>
        <v>6</v>
      </c>
      <c r="AX99" s="4">
        <f t="shared" si="72"/>
        <v>4</v>
      </c>
      <c r="AY99" s="4">
        <f t="shared" si="73"/>
        <v>4</v>
      </c>
      <c r="AZ99" s="4">
        <f t="shared" si="74"/>
        <v>2</v>
      </c>
      <c r="BA99" s="4">
        <f t="shared" si="75"/>
        <v>4</v>
      </c>
      <c r="BB99" s="4">
        <f t="shared" si="76"/>
        <v>4</v>
      </c>
      <c r="BC99" s="4">
        <f t="shared" si="77"/>
        <v>4</v>
      </c>
      <c r="BD99" s="4">
        <f t="shared" si="78"/>
        <v>2</v>
      </c>
      <c r="BE99" s="4">
        <f t="shared" si="79"/>
        <v>4</v>
      </c>
      <c r="BF99" s="4">
        <f t="shared" si="80"/>
        <v>2</v>
      </c>
      <c r="BG99" s="4">
        <f t="shared" si="81"/>
        <v>4</v>
      </c>
      <c r="BH99" s="4">
        <f t="shared" si="82"/>
        <v>4</v>
      </c>
      <c r="BI99" s="4">
        <f t="shared" si="83"/>
        <v>4</v>
      </c>
      <c r="BJ99" s="4">
        <f t="shared" si="84"/>
        <v>2</v>
      </c>
      <c r="BK99" s="4" t="str">
        <f t="shared" si="85"/>
        <v>0</v>
      </c>
      <c r="BL99" s="4">
        <f t="shared" si="86"/>
        <v>2</v>
      </c>
      <c r="BM99" s="4">
        <f t="shared" si="87"/>
        <v>4</v>
      </c>
      <c r="BN99" s="4">
        <f t="shared" si="88"/>
        <v>4</v>
      </c>
      <c r="BO99" s="4">
        <f t="shared" si="89"/>
        <v>4</v>
      </c>
      <c r="BP99" s="4">
        <f t="shared" si="90"/>
        <v>4</v>
      </c>
      <c r="BQ99" s="4">
        <f t="shared" si="91"/>
        <v>6</v>
      </c>
      <c r="BR99" s="4">
        <f t="shared" si="92"/>
        <v>4</v>
      </c>
      <c r="BS99" s="4">
        <f t="shared" si="93"/>
        <v>4</v>
      </c>
      <c r="BT99" s="4">
        <f t="shared" si="94"/>
        <v>4</v>
      </c>
      <c r="BU99" s="4">
        <f t="shared" si="95"/>
        <v>4</v>
      </c>
      <c r="BV99" s="4">
        <f t="shared" si="96"/>
        <v>0</v>
      </c>
      <c r="BW99" s="4">
        <f t="shared" si="97"/>
        <v>6</v>
      </c>
      <c r="BX99" s="4">
        <f t="shared" si="98"/>
        <v>0</v>
      </c>
      <c r="BY99" s="4">
        <f t="shared" si="99"/>
        <v>0</v>
      </c>
      <c r="BZ99" s="37">
        <f t="shared" si="100"/>
        <v>96</v>
      </c>
      <c r="CA99" s="32" t="str">
        <f>VLOOKUP(J:J,'Agent wise'!A:C,3,0)</f>
        <v>Adharsh</v>
      </c>
      <c r="CB99" s="32">
        <f t="shared" si="66"/>
        <v>45906</v>
      </c>
      <c r="CC99" t="str">
        <f t="shared" si="67"/>
        <v>Excellent</v>
      </c>
      <c r="CJ99">
        <f t="shared" si="68"/>
        <v>6</v>
      </c>
      <c r="CK99">
        <f t="shared" si="69"/>
        <v>9</v>
      </c>
      <c r="CL99">
        <f t="shared" si="70"/>
        <v>2025</v>
      </c>
    </row>
    <row r="100" spans="1:90" ht="15" customHeight="1" x14ac:dyDescent="0.35">
      <c r="A100" s="32">
        <v>45906.792701041668</v>
      </c>
      <c r="B100" t="s">
        <v>138</v>
      </c>
      <c r="C100" s="32">
        <v>0</v>
      </c>
      <c r="D100" t="s">
        <v>139</v>
      </c>
      <c r="E100" s="32">
        <v>45906</v>
      </c>
      <c r="F100" t="s">
        <v>140</v>
      </c>
      <c r="G100" s="32">
        <v>45905</v>
      </c>
      <c r="H100">
        <v>9487553195</v>
      </c>
      <c r="I100">
        <v>156</v>
      </c>
      <c r="J100" t="s">
        <v>331</v>
      </c>
      <c r="K100" t="s">
        <v>52</v>
      </c>
      <c r="L100" t="s">
        <v>53</v>
      </c>
      <c r="M100" t="s">
        <v>48</v>
      </c>
      <c r="N100" t="s">
        <v>48</v>
      </c>
      <c r="O100" t="s">
        <v>48</v>
      </c>
      <c r="P100" t="s">
        <v>48</v>
      </c>
      <c r="Q100" t="s">
        <v>48</v>
      </c>
      <c r="R100" t="s">
        <v>48</v>
      </c>
      <c r="S100" t="s">
        <v>48</v>
      </c>
      <c r="T100" t="s">
        <v>48</v>
      </c>
      <c r="U100" t="s">
        <v>48</v>
      </c>
      <c r="V100" t="s">
        <v>48</v>
      </c>
      <c r="W100" t="s">
        <v>48</v>
      </c>
      <c r="X100" t="s">
        <v>48</v>
      </c>
      <c r="Y100" t="s">
        <v>48</v>
      </c>
      <c r="Z100" t="s">
        <v>48</v>
      </c>
      <c r="AA100" t="s">
        <v>48</v>
      </c>
      <c r="AB100" t="s">
        <v>48</v>
      </c>
      <c r="AC100" t="s">
        <v>48</v>
      </c>
      <c r="AD100" t="s">
        <v>48</v>
      </c>
      <c r="AE100" t="s">
        <v>48</v>
      </c>
      <c r="AF100" t="s">
        <v>48</v>
      </c>
      <c r="AG100" t="s">
        <v>48</v>
      </c>
      <c r="AH100" t="s">
        <v>48</v>
      </c>
      <c r="AI100" t="s">
        <v>50</v>
      </c>
      <c r="AJ100" t="s">
        <v>48</v>
      </c>
      <c r="AK100" t="s">
        <v>48</v>
      </c>
      <c r="AL100" t="s">
        <v>48</v>
      </c>
      <c r="AM100" t="s">
        <v>48</v>
      </c>
      <c r="AN100" t="s">
        <v>48</v>
      </c>
      <c r="AO100" t="s">
        <v>48</v>
      </c>
      <c r="AP100" t="s">
        <v>431</v>
      </c>
      <c r="AQ100" s="1" t="s">
        <v>1435</v>
      </c>
      <c r="AR100" t="s">
        <v>51</v>
      </c>
      <c r="AS100" t="s">
        <v>68</v>
      </c>
      <c r="AT100" t="s">
        <v>69</v>
      </c>
      <c r="AW100" s="4">
        <f t="shared" si="71"/>
        <v>6</v>
      </c>
      <c r="AX100" s="4">
        <f t="shared" si="72"/>
        <v>4</v>
      </c>
      <c r="AY100" s="4">
        <f t="shared" si="73"/>
        <v>4</v>
      </c>
      <c r="AZ100" s="4">
        <f t="shared" si="74"/>
        <v>2</v>
      </c>
      <c r="BA100" s="4">
        <f t="shared" si="75"/>
        <v>4</v>
      </c>
      <c r="BB100" s="4">
        <f t="shared" si="76"/>
        <v>4</v>
      </c>
      <c r="BC100" s="4">
        <f t="shared" si="77"/>
        <v>4</v>
      </c>
      <c r="BD100" s="4">
        <f t="shared" si="78"/>
        <v>2</v>
      </c>
      <c r="BE100" s="4">
        <f t="shared" si="79"/>
        <v>4</v>
      </c>
      <c r="BF100" s="4">
        <f t="shared" si="80"/>
        <v>2</v>
      </c>
      <c r="BG100" s="4">
        <f t="shared" si="81"/>
        <v>4</v>
      </c>
      <c r="BH100" s="4">
        <f t="shared" si="82"/>
        <v>4</v>
      </c>
      <c r="BI100" s="4">
        <f t="shared" si="83"/>
        <v>4</v>
      </c>
      <c r="BJ100" s="4">
        <f t="shared" si="84"/>
        <v>2</v>
      </c>
      <c r="BK100" s="4">
        <f t="shared" si="85"/>
        <v>4</v>
      </c>
      <c r="BL100" s="4">
        <f t="shared" si="86"/>
        <v>2</v>
      </c>
      <c r="BM100" s="4">
        <f t="shared" si="87"/>
        <v>4</v>
      </c>
      <c r="BN100" s="4">
        <f t="shared" si="88"/>
        <v>4</v>
      </c>
      <c r="BO100" s="4">
        <f t="shared" si="89"/>
        <v>4</v>
      </c>
      <c r="BP100" s="4">
        <f t="shared" si="90"/>
        <v>4</v>
      </c>
      <c r="BQ100" s="4">
        <f t="shared" si="91"/>
        <v>6</v>
      </c>
      <c r="BR100" s="4">
        <f t="shared" si="92"/>
        <v>4</v>
      </c>
      <c r="BS100" s="4">
        <f t="shared" si="93"/>
        <v>4</v>
      </c>
      <c r="BT100" s="4">
        <f t="shared" si="94"/>
        <v>4</v>
      </c>
      <c r="BU100" s="4">
        <f t="shared" si="95"/>
        <v>4</v>
      </c>
      <c r="BV100" s="4">
        <f t="shared" si="96"/>
        <v>0</v>
      </c>
      <c r="BW100" s="4">
        <f t="shared" si="97"/>
        <v>6</v>
      </c>
      <c r="BX100" s="4">
        <f t="shared" si="98"/>
        <v>0</v>
      </c>
      <c r="BY100" s="4">
        <f t="shared" si="99"/>
        <v>0</v>
      </c>
      <c r="BZ100" s="37">
        <f t="shared" si="100"/>
        <v>100</v>
      </c>
      <c r="CA100" s="32" t="str">
        <f>VLOOKUP(J:J,'Agent wise'!A:C,3,0)</f>
        <v>Shakeer</v>
      </c>
      <c r="CB100" s="32">
        <f t="shared" si="66"/>
        <v>45906</v>
      </c>
      <c r="CC100" t="str">
        <f t="shared" si="67"/>
        <v>Excellent</v>
      </c>
      <c r="CJ100">
        <f t="shared" si="68"/>
        <v>6</v>
      </c>
      <c r="CK100">
        <f t="shared" si="69"/>
        <v>9</v>
      </c>
      <c r="CL100">
        <f t="shared" si="70"/>
        <v>2025</v>
      </c>
    </row>
    <row r="101" spans="1:90" ht="15" customHeight="1" x14ac:dyDescent="0.35">
      <c r="A101" s="32">
        <v>45907.056597835646</v>
      </c>
      <c r="B101" t="s">
        <v>188</v>
      </c>
      <c r="C101" s="32">
        <v>0</v>
      </c>
      <c r="D101" t="s">
        <v>61</v>
      </c>
      <c r="E101" s="32">
        <v>45906</v>
      </c>
      <c r="F101" t="s">
        <v>140</v>
      </c>
      <c r="G101" s="32">
        <v>45906</v>
      </c>
      <c r="H101">
        <v>9400525888</v>
      </c>
      <c r="I101">
        <v>128</v>
      </c>
      <c r="J101" t="s">
        <v>88</v>
      </c>
      <c r="K101" t="s">
        <v>46</v>
      </c>
      <c r="L101" t="s">
        <v>47</v>
      </c>
      <c r="M101" t="s">
        <v>48</v>
      </c>
      <c r="N101" t="s">
        <v>48</v>
      </c>
      <c r="O101" t="s">
        <v>48</v>
      </c>
      <c r="P101" t="s">
        <v>48</v>
      </c>
      <c r="Q101" t="s">
        <v>48</v>
      </c>
      <c r="R101" t="s">
        <v>48</v>
      </c>
      <c r="S101" t="s">
        <v>48</v>
      </c>
      <c r="T101" t="s">
        <v>48</v>
      </c>
      <c r="U101" t="s">
        <v>49</v>
      </c>
      <c r="V101" t="s">
        <v>48</v>
      </c>
      <c r="W101" t="s">
        <v>48</v>
      </c>
      <c r="X101" t="s">
        <v>48</v>
      </c>
      <c r="Y101" t="s">
        <v>48</v>
      </c>
      <c r="Z101" t="s">
        <v>48</v>
      </c>
      <c r="AA101" t="s">
        <v>48</v>
      </c>
      <c r="AB101" t="s">
        <v>48</v>
      </c>
      <c r="AC101" t="s">
        <v>48</v>
      </c>
      <c r="AD101" t="s">
        <v>48</v>
      </c>
      <c r="AE101" t="s">
        <v>48</v>
      </c>
      <c r="AF101" t="s">
        <v>48</v>
      </c>
      <c r="AG101" t="s">
        <v>48</v>
      </c>
      <c r="AH101" t="s">
        <v>48</v>
      </c>
      <c r="AI101" t="s">
        <v>50</v>
      </c>
      <c r="AJ101" t="s">
        <v>48</v>
      </c>
      <c r="AK101" t="s">
        <v>48</v>
      </c>
      <c r="AL101" t="s">
        <v>48</v>
      </c>
      <c r="AM101" t="s">
        <v>48</v>
      </c>
      <c r="AN101" t="s">
        <v>48</v>
      </c>
      <c r="AO101" t="s">
        <v>48</v>
      </c>
      <c r="AP101" t="s">
        <v>408</v>
      </c>
      <c r="AQ101" s="1" t="s">
        <v>432</v>
      </c>
      <c r="AR101" t="s">
        <v>51</v>
      </c>
      <c r="AS101" t="s">
        <v>103</v>
      </c>
      <c r="AT101" t="s">
        <v>386</v>
      </c>
      <c r="AW101" s="4">
        <f t="shared" si="71"/>
        <v>6</v>
      </c>
      <c r="AX101" s="4">
        <f t="shared" si="72"/>
        <v>4</v>
      </c>
      <c r="AY101" s="4">
        <f t="shared" si="73"/>
        <v>4</v>
      </c>
      <c r="AZ101" s="4">
        <f t="shared" si="74"/>
        <v>2</v>
      </c>
      <c r="BA101" s="4">
        <f t="shared" si="75"/>
        <v>4</v>
      </c>
      <c r="BB101" s="4">
        <f t="shared" si="76"/>
        <v>4</v>
      </c>
      <c r="BC101" s="4">
        <f t="shared" si="77"/>
        <v>4</v>
      </c>
      <c r="BD101" s="4">
        <f t="shared" si="78"/>
        <v>2</v>
      </c>
      <c r="BE101" s="4" t="str">
        <f t="shared" si="79"/>
        <v>0</v>
      </c>
      <c r="BF101" s="4">
        <f t="shared" si="80"/>
        <v>2</v>
      </c>
      <c r="BG101" s="4">
        <f t="shared" si="81"/>
        <v>4</v>
      </c>
      <c r="BH101" s="4">
        <f t="shared" si="82"/>
        <v>4</v>
      </c>
      <c r="BI101" s="4">
        <f t="shared" si="83"/>
        <v>4</v>
      </c>
      <c r="BJ101" s="4">
        <f t="shared" si="84"/>
        <v>2</v>
      </c>
      <c r="BK101" s="4">
        <f t="shared" si="85"/>
        <v>4</v>
      </c>
      <c r="BL101" s="4">
        <f t="shared" si="86"/>
        <v>2</v>
      </c>
      <c r="BM101" s="4">
        <f t="shared" si="87"/>
        <v>4</v>
      </c>
      <c r="BN101" s="4">
        <f t="shared" si="88"/>
        <v>4</v>
      </c>
      <c r="BO101" s="4">
        <f t="shared" si="89"/>
        <v>4</v>
      </c>
      <c r="BP101" s="4">
        <f t="shared" si="90"/>
        <v>4</v>
      </c>
      <c r="BQ101" s="4">
        <f t="shared" si="91"/>
        <v>6</v>
      </c>
      <c r="BR101" s="4">
        <f t="shared" si="92"/>
        <v>4</v>
      </c>
      <c r="BS101" s="4">
        <f t="shared" si="93"/>
        <v>4</v>
      </c>
      <c r="BT101" s="4">
        <f t="shared" si="94"/>
        <v>4</v>
      </c>
      <c r="BU101" s="4">
        <f t="shared" si="95"/>
        <v>4</v>
      </c>
      <c r="BV101" s="4">
        <f t="shared" si="96"/>
        <v>0</v>
      </c>
      <c r="BW101" s="4">
        <f t="shared" si="97"/>
        <v>6</v>
      </c>
      <c r="BX101" s="4">
        <f t="shared" si="98"/>
        <v>0</v>
      </c>
      <c r="BY101" s="4">
        <f t="shared" si="99"/>
        <v>0</v>
      </c>
      <c r="BZ101" s="37">
        <f t="shared" si="100"/>
        <v>96</v>
      </c>
      <c r="CA101" s="32" t="str">
        <f>VLOOKUP(J:J,'Agent wise'!A:C,3,0)</f>
        <v>Shakeer</v>
      </c>
      <c r="CB101" s="32">
        <f t="shared" si="66"/>
        <v>45906</v>
      </c>
      <c r="CC101" t="str">
        <f t="shared" si="67"/>
        <v>Excellent</v>
      </c>
      <c r="CJ101">
        <f t="shared" si="68"/>
        <v>6</v>
      </c>
      <c r="CK101">
        <f t="shared" si="69"/>
        <v>9</v>
      </c>
      <c r="CL101">
        <f t="shared" si="70"/>
        <v>2025</v>
      </c>
    </row>
    <row r="102" spans="1:90" ht="15" customHeight="1" x14ac:dyDescent="0.35">
      <c r="A102" s="32">
        <v>45907.0587709838</v>
      </c>
      <c r="B102" t="s">
        <v>188</v>
      </c>
      <c r="C102" s="32">
        <v>0</v>
      </c>
      <c r="D102" t="s">
        <v>61</v>
      </c>
      <c r="E102" s="32">
        <v>45906</v>
      </c>
      <c r="F102" t="s">
        <v>140</v>
      </c>
      <c r="G102" s="32">
        <v>45906</v>
      </c>
      <c r="H102">
        <v>9655072569</v>
      </c>
      <c r="I102">
        <v>137</v>
      </c>
      <c r="J102" t="s">
        <v>78</v>
      </c>
      <c r="K102" t="s">
        <v>52</v>
      </c>
      <c r="L102" t="s">
        <v>53</v>
      </c>
      <c r="M102" t="s">
        <v>48</v>
      </c>
      <c r="N102" t="s">
        <v>48</v>
      </c>
      <c r="O102" t="s">
        <v>48</v>
      </c>
      <c r="P102" t="s">
        <v>48</v>
      </c>
      <c r="Q102" t="s">
        <v>48</v>
      </c>
      <c r="R102" t="s">
        <v>48</v>
      </c>
      <c r="S102" t="s">
        <v>48</v>
      </c>
      <c r="T102" t="s">
        <v>48</v>
      </c>
      <c r="U102" t="s">
        <v>49</v>
      </c>
      <c r="V102" t="s">
        <v>48</v>
      </c>
      <c r="W102" t="s">
        <v>48</v>
      </c>
      <c r="X102" t="s">
        <v>48</v>
      </c>
      <c r="Y102" t="s">
        <v>48</v>
      </c>
      <c r="Z102" t="s">
        <v>48</v>
      </c>
      <c r="AA102" t="s">
        <v>49</v>
      </c>
      <c r="AB102" t="s">
        <v>49</v>
      </c>
      <c r="AC102" t="s">
        <v>48</v>
      </c>
      <c r="AD102" t="s">
        <v>48</v>
      </c>
      <c r="AE102" t="s">
        <v>48</v>
      </c>
      <c r="AF102" t="s">
        <v>50</v>
      </c>
      <c r="AG102" t="s">
        <v>48</v>
      </c>
      <c r="AH102" t="s">
        <v>50</v>
      </c>
      <c r="AI102" t="s">
        <v>50</v>
      </c>
      <c r="AJ102" t="s">
        <v>48</v>
      </c>
      <c r="AK102" t="s">
        <v>48</v>
      </c>
      <c r="AL102" t="s">
        <v>49</v>
      </c>
      <c r="AM102" t="s">
        <v>48</v>
      </c>
      <c r="AN102" t="s">
        <v>48</v>
      </c>
      <c r="AO102" t="s">
        <v>48</v>
      </c>
      <c r="AP102" t="s">
        <v>189</v>
      </c>
      <c r="AQ102" s="1" t="s">
        <v>433</v>
      </c>
      <c r="AR102" t="s">
        <v>51</v>
      </c>
      <c r="AS102" t="s">
        <v>68</v>
      </c>
      <c r="AT102" t="s">
        <v>69</v>
      </c>
      <c r="AW102" s="4">
        <f t="shared" si="71"/>
        <v>6</v>
      </c>
      <c r="AX102" s="4">
        <f t="shared" si="72"/>
        <v>4</v>
      </c>
      <c r="AY102" s="4">
        <f t="shared" si="73"/>
        <v>4</v>
      </c>
      <c r="AZ102" s="4">
        <f t="shared" si="74"/>
        <v>2</v>
      </c>
      <c r="BA102" s="4">
        <f t="shared" si="75"/>
        <v>4</v>
      </c>
      <c r="BB102" s="4">
        <f t="shared" si="76"/>
        <v>4</v>
      </c>
      <c r="BC102" s="4">
        <f t="shared" si="77"/>
        <v>4</v>
      </c>
      <c r="BD102" s="4">
        <f t="shared" si="78"/>
        <v>2</v>
      </c>
      <c r="BE102" s="4" t="str">
        <f t="shared" si="79"/>
        <v>0</v>
      </c>
      <c r="BF102" s="4">
        <f t="shared" si="80"/>
        <v>2</v>
      </c>
      <c r="BG102" s="4">
        <f t="shared" si="81"/>
        <v>4</v>
      </c>
      <c r="BH102" s="4">
        <f t="shared" si="82"/>
        <v>4</v>
      </c>
      <c r="BI102" s="4">
        <f t="shared" si="83"/>
        <v>4</v>
      </c>
      <c r="BJ102" s="4">
        <f t="shared" si="84"/>
        <v>2</v>
      </c>
      <c r="BK102" s="4" t="str">
        <f t="shared" si="85"/>
        <v>0</v>
      </c>
      <c r="BL102" s="4" t="str">
        <f t="shared" si="86"/>
        <v>0</v>
      </c>
      <c r="BM102" s="4">
        <f t="shared" si="87"/>
        <v>4</v>
      </c>
      <c r="BN102" s="4">
        <f t="shared" si="88"/>
        <v>4</v>
      </c>
      <c r="BO102" s="4">
        <f t="shared" si="89"/>
        <v>4</v>
      </c>
      <c r="BP102" s="4">
        <f t="shared" si="90"/>
        <v>4</v>
      </c>
      <c r="BQ102" s="4">
        <f t="shared" si="91"/>
        <v>6</v>
      </c>
      <c r="BR102" s="4">
        <f t="shared" si="92"/>
        <v>4</v>
      </c>
      <c r="BS102" s="4">
        <f t="shared" si="93"/>
        <v>4</v>
      </c>
      <c r="BT102" s="4">
        <f t="shared" si="94"/>
        <v>4</v>
      </c>
      <c r="BU102" s="4">
        <f t="shared" si="95"/>
        <v>4</v>
      </c>
      <c r="BV102" s="4" t="str">
        <f t="shared" si="96"/>
        <v>0</v>
      </c>
      <c r="BW102" s="4">
        <f t="shared" si="97"/>
        <v>6</v>
      </c>
      <c r="BX102" s="4">
        <f t="shared" si="98"/>
        <v>0</v>
      </c>
      <c r="BY102" s="4">
        <f t="shared" si="99"/>
        <v>0</v>
      </c>
      <c r="BZ102" s="37">
        <f t="shared" si="100"/>
        <v>90</v>
      </c>
      <c r="CA102" s="32" t="str">
        <f>VLOOKUP(J:J,'Agent wise'!A:C,3,0)</f>
        <v>Shakeer</v>
      </c>
      <c r="CB102" s="32">
        <f t="shared" si="66"/>
        <v>45906</v>
      </c>
      <c r="CC102" t="str">
        <f t="shared" si="67"/>
        <v>Good</v>
      </c>
      <c r="CJ102">
        <f t="shared" si="68"/>
        <v>6</v>
      </c>
      <c r="CK102">
        <f t="shared" si="69"/>
        <v>9</v>
      </c>
      <c r="CL102">
        <f t="shared" si="70"/>
        <v>2025</v>
      </c>
    </row>
    <row r="103" spans="1:90" ht="15" customHeight="1" x14ac:dyDescent="0.35">
      <c r="A103" s="32">
        <v>45907.060495381942</v>
      </c>
      <c r="B103" t="s">
        <v>188</v>
      </c>
      <c r="C103" s="32">
        <v>0</v>
      </c>
      <c r="D103" t="s">
        <v>61</v>
      </c>
      <c r="E103" s="32">
        <v>45906</v>
      </c>
      <c r="F103" t="s">
        <v>140</v>
      </c>
      <c r="G103" s="32">
        <v>45906</v>
      </c>
      <c r="H103">
        <v>9445950118</v>
      </c>
      <c r="I103">
        <v>135</v>
      </c>
      <c r="J103" t="s">
        <v>108</v>
      </c>
      <c r="K103" t="s">
        <v>52</v>
      </c>
      <c r="L103" t="s">
        <v>53</v>
      </c>
      <c r="M103" t="s">
        <v>48</v>
      </c>
      <c r="N103" t="s">
        <v>48</v>
      </c>
      <c r="O103" t="s">
        <v>48</v>
      </c>
      <c r="P103" t="s">
        <v>48</v>
      </c>
      <c r="Q103" t="s">
        <v>48</v>
      </c>
      <c r="R103" t="s">
        <v>48</v>
      </c>
      <c r="S103" t="s">
        <v>48</v>
      </c>
      <c r="T103" t="s">
        <v>48</v>
      </c>
      <c r="U103" t="s">
        <v>49</v>
      </c>
      <c r="V103" t="s">
        <v>48</v>
      </c>
      <c r="W103" t="s">
        <v>48</v>
      </c>
      <c r="X103" t="s">
        <v>48</v>
      </c>
      <c r="Y103" t="s">
        <v>48</v>
      </c>
      <c r="Z103" t="s">
        <v>48</v>
      </c>
      <c r="AA103" t="s">
        <v>49</v>
      </c>
      <c r="AB103" t="s">
        <v>48</v>
      </c>
      <c r="AC103" t="s">
        <v>48</v>
      </c>
      <c r="AD103" t="s">
        <v>48</v>
      </c>
      <c r="AE103" t="s">
        <v>48</v>
      </c>
      <c r="AF103" t="s">
        <v>48</v>
      </c>
      <c r="AG103" t="s">
        <v>48</v>
      </c>
      <c r="AH103" t="s">
        <v>48</v>
      </c>
      <c r="AI103" t="s">
        <v>50</v>
      </c>
      <c r="AJ103" t="s">
        <v>48</v>
      </c>
      <c r="AK103" t="s">
        <v>48</v>
      </c>
      <c r="AL103" t="s">
        <v>49</v>
      </c>
      <c r="AM103" t="s">
        <v>48</v>
      </c>
      <c r="AN103" t="s">
        <v>48</v>
      </c>
      <c r="AO103" t="s">
        <v>48</v>
      </c>
      <c r="AP103" t="s">
        <v>434</v>
      </c>
      <c r="AQ103" s="1" t="s">
        <v>432</v>
      </c>
      <c r="AR103" t="s">
        <v>51</v>
      </c>
      <c r="AS103" t="s">
        <v>103</v>
      </c>
      <c r="AT103" t="s">
        <v>386</v>
      </c>
      <c r="AW103" s="4">
        <f t="shared" si="71"/>
        <v>6</v>
      </c>
      <c r="AX103" s="4">
        <f t="shared" si="72"/>
        <v>4</v>
      </c>
      <c r="AY103" s="4">
        <f t="shared" si="73"/>
        <v>4</v>
      </c>
      <c r="AZ103" s="4">
        <f t="shared" si="74"/>
        <v>2</v>
      </c>
      <c r="BA103" s="4">
        <f t="shared" si="75"/>
        <v>4</v>
      </c>
      <c r="BB103" s="4">
        <f t="shared" si="76"/>
        <v>4</v>
      </c>
      <c r="BC103" s="4">
        <f t="shared" si="77"/>
        <v>4</v>
      </c>
      <c r="BD103" s="4">
        <f t="shared" si="78"/>
        <v>2</v>
      </c>
      <c r="BE103" s="4" t="str">
        <f t="shared" si="79"/>
        <v>0</v>
      </c>
      <c r="BF103" s="4">
        <f t="shared" si="80"/>
        <v>2</v>
      </c>
      <c r="BG103" s="4">
        <f t="shared" si="81"/>
        <v>4</v>
      </c>
      <c r="BH103" s="4">
        <f t="shared" si="82"/>
        <v>4</v>
      </c>
      <c r="BI103" s="4">
        <f t="shared" si="83"/>
        <v>4</v>
      </c>
      <c r="BJ103" s="4">
        <f t="shared" si="84"/>
        <v>2</v>
      </c>
      <c r="BK103" s="4" t="str">
        <f t="shared" si="85"/>
        <v>0</v>
      </c>
      <c r="BL103" s="4">
        <f t="shared" si="86"/>
        <v>2</v>
      </c>
      <c r="BM103" s="4">
        <f t="shared" si="87"/>
        <v>4</v>
      </c>
      <c r="BN103" s="4">
        <f t="shared" si="88"/>
        <v>4</v>
      </c>
      <c r="BO103" s="4">
        <f t="shared" si="89"/>
        <v>4</v>
      </c>
      <c r="BP103" s="4">
        <f t="shared" si="90"/>
        <v>4</v>
      </c>
      <c r="BQ103" s="4">
        <f t="shared" si="91"/>
        <v>6</v>
      </c>
      <c r="BR103" s="4">
        <f t="shared" si="92"/>
        <v>4</v>
      </c>
      <c r="BS103" s="4">
        <f t="shared" si="93"/>
        <v>4</v>
      </c>
      <c r="BT103" s="4">
        <f t="shared" si="94"/>
        <v>4</v>
      </c>
      <c r="BU103" s="4">
        <f t="shared" si="95"/>
        <v>4</v>
      </c>
      <c r="BV103" s="4" t="str">
        <f t="shared" si="96"/>
        <v>0</v>
      </c>
      <c r="BW103" s="4">
        <f t="shared" si="97"/>
        <v>6</v>
      </c>
      <c r="BX103" s="4">
        <f t="shared" si="98"/>
        <v>0</v>
      </c>
      <c r="BY103" s="4">
        <f t="shared" si="99"/>
        <v>0</v>
      </c>
      <c r="BZ103" s="37">
        <f t="shared" si="100"/>
        <v>92</v>
      </c>
      <c r="CA103" s="32" t="str">
        <f>VLOOKUP(J:J,'Agent wise'!A:C,3,0)</f>
        <v>Shakeer</v>
      </c>
      <c r="CB103" s="32">
        <f t="shared" si="66"/>
        <v>45906</v>
      </c>
      <c r="CC103" t="str">
        <f t="shared" si="67"/>
        <v>Good</v>
      </c>
      <c r="CJ103">
        <f t="shared" si="68"/>
        <v>6</v>
      </c>
      <c r="CK103">
        <f t="shared" si="69"/>
        <v>9</v>
      </c>
      <c r="CL103">
        <f t="shared" si="70"/>
        <v>2025</v>
      </c>
    </row>
    <row r="104" spans="1:90" ht="15" customHeight="1" x14ac:dyDescent="0.35">
      <c r="A104" s="32">
        <v>45907.072053784723</v>
      </c>
      <c r="B104" t="s">
        <v>188</v>
      </c>
      <c r="C104" s="32">
        <v>0</v>
      </c>
      <c r="D104" t="s">
        <v>61</v>
      </c>
      <c r="E104" s="32">
        <v>45906</v>
      </c>
      <c r="F104" t="s">
        <v>140</v>
      </c>
      <c r="G104" s="32">
        <v>45906</v>
      </c>
      <c r="H104">
        <v>9562798335</v>
      </c>
      <c r="I104">
        <v>127</v>
      </c>
      <c r="J104" t="s">
        <v>136</v>
      </c>
      <c r="K104" t="s">
        <v>46</v>
      </c>
      <c r="L104" t="s">
        <v>47</v>
      </c>
      <c r="M104" t="s">
        <v>48</v>
      </c>
      <c r="N104" t="s">
        <v>48</v>
      </c>
      <c r="O104" t="s">
        <v>48</v>
      </c>
      <c r="P104" t="s">
        <v>48</v>
      </c>
      <c r="Q104" t="s">
        <v>48</v>
      </c>
      <c r="R104" t="s">
        <v>48</v>
      </c>
      <c r="S104" t="s">
        <v>48</v>
      </c>
      <c r="T104" t="s">
        <v>48</v>
      </c>
      <c r="U104" t="s">
        <v>49</v>
      </c>
      <c r="V104" t="s">
        <v>48</v>
      </c>
      <c r="W104" t="s">
        <v>48</v>
      </c>
      <c r="X104" t="s">
        <v>48</v>
      </c>
      <c r="Y104" t="s">
        <v>48</v>
      </c>
      <c r="Z104" t="s">
        <v>48</v>
      </c>
      <c r="AA104" t="s">
        <v>48</v>
      </c>
      <c r="AB104" t="s">
        <v>48</v>
      </c>
      <c r="AC104" t="s">
        <v>48</v>
      </c>
      <c r="AD104" t="s">
        <v>48</v>
      </c>
      <c r="AE104" t="s">
        <v>48</v>
      </c>
      <c r="AF104" t="s">
        <v>48</v>
      </c>
      <c r="AG104" t="s">
        <v>48</v>
      </c>
      <c r="AH104" t="s">
        <v>50</v>
      </c>
      <c r="AI104" t="s">
        <v>50</v>
      </c>
      <c r="AJ104" t="s">
        <v>48</v>
      </c>
      <c r="AK104" t="s">
        <v>48</v>
      </c>
      <c r="AL104" t="s">
        <v>49</v>
      </c>
      <c r="AM104" t="s">
        <v>48</v>
      </c>
      <c r="AN104" t="s">
        <v>48</v>
      </c>
      <c r="AO104" t="s">
        <v>48</v>
      </c>
      <c r="AP104" t="s">
        <v>408</v>
      </c>
      <c r="AQ104" s="1" t="s">
        <v>435</v>
      </c>
      <c r="AR104" t="s">
        <v>51</v>
      </c>
      <c r="AS104" t="s">
        <v>110</v>
      </c>
      <c r="AT104" t="s">
        <v>111</v>
      </c>
      <c r="AW104" s="4">
        <f t="shared" si="71"/>
        <v>6</v>
      </c>
      <c r="AX104" s="4">
        <f t="shared" si="72"/>
        <v>4</v>
      </c>
      <c r="AY104" s="4">
        <f t="shared" si="73"/>
        <v>4</v>
      </c>
      <c r="AZ104" s="4">
        <f t="shared" si="74"/>
        <v>2</v>
      </c>
      <c r="BA104" s="4">
        <f t="shared" si="75"/>
        <v>4</v>
      </c>
      <c r="BB104" s="4">
        <f t="shared" si="76"/>
        <v>4</v>
      </c>
      <c r="BC104" s="4">
        <f t="shared" si="77"/>
        <v>4</v>
      </c>
      <c r="BD104" s="4">
        <f t="shared" si="78"/>
        <v>2</v>
      </c>
      <c r="BE104" s="4" t="str">
        <f t="shared" si="79"/>
        <v>0</v>
      </c>
      <c r="BF104" s="4">
        <f t="shared" si="80"/>
        <v>2</v>
      </c>
      <c r="BG104" s="4">
        <f t="shared" si="81"/>
        <v>4</v>
      </c>
      <c r="BH104" s="4">
        <f t="shared" si="82"/>
        <v>4</v>
      </c>
      <c r="BI104" s="4">
        <f t="shared" si="83"/>
        <v>4</v>
      </c>
      <c r="BJ104" s="4">
        <f t="shared" si="84"/>
        <v>2</v>
      </c>
      <c r="BK104" s="4">
        <f t="shared" si="85"/>
        <v>4</v>
      </c>
      <c r="BL104" s="4">
        <f t="shared" si="86"/>
        <v>2</v>
      </c>
      <c r="BM104" s="4">
        <f t="shared" si="87"/>
        <v>4</v>
      </c>
      <c r="BN104" s="4">
        <f t="shared" si="88"/>
        <v>4</v>
      </c>
      <c r="BO104" s="4">
        <f t="shared" si="89"/>
        <v>4</v>
      </c>
      <c r="BP104" s="4">
        <f t="shared" si="90"/>
        <v>4</v>
      </c>
      <c r="BQ104" s="4">
        <f t="shared" si="91"/>
        <v>6</v>
      </c>
      <c r="BR104" s="4">
        <f t="shared" si="92"/>
        <v>4</v>
      </c>
      <c r="BS104" s="4">
        <f t="shared" si="93"/>
        <v>4</v>
      </c>
      <c r="BT104" s="4">
        <f t="shared" si="94"/>
        <v>4</v>
      </c>
      <c r="BU104" s="4">
        <f t="shared" si="95"/>
        <v>4</v>
      </c>
      <c r="BV104" s="4" t="str">
        <f t="shared" si="96"/>
        <v>0</v>
      </c>
      <c r="BW104" s="4">
        <f t="shared" si="97"/>
        <v>6</v>
      </c>
      <c r="BX104" s="4">
        <f t="shared" si="98"/>
        <v>0</v>
      </c>
      <c r="BY104" s="4">
        <f t="shared" si="99"/>
        <v>0</v>
      </c>
      <c r="BZ104" s="37">
        <f t="shared" si="100"/>
        <v>96</v>
      </c>
      <c r="CA104" s="32" t="str">
        <f>VLOOKUP(J:J,'Agent wise'!A:C,3,0)</f>
        <v>Shakeer</v>
      </c>
      <c r="CB104" s="32">
        <f t="shared" si="66"/>
        <v>45906</v>
      </c>
      <c r="CC104" t="str">
        <f t="shared" si="67"/>
        <v>Excellent</v>
      </c>
      <c r="CJ104">
        <f t="shared" si="68"/>
        <v>6</v>
      </c>
      <c r="CK104">
        <f t="shared" si="69"/>
        <v>9</v>
      </c>
      <c r="CL104">
        <f t="shared" si="70"/>
        <v>2025</v>
      </c>
    </row>
    <row r="105" spans="1:90" ht="15" customHeight="1" x14ac:dyDescent="0.35">
      <c r="A105" s="32">
        <v>45907.074583090274</v>
      </c>
      <c r="B105" t="s">
        <v>188</v>
      </c>
      <c r="C105" s="32">
        <v>0</v>
      </c>
      <c r="D105" t="s">
        <v>61</v>
      </c>
      <c r="E105" s="32">
        <v>45906</v>
      </c>
      <c r="F105" t="s">
        <v>140</v>
      </c>
      <c r="G105" s="32">
        <v>45906</v>
      </c>
      <c r="H105">
        <v>7598865309</v>
      </c>
      <c r="I105">
        <v>166</v>
      </c>
      <c r="J105" t="s">
        <v>331</v>
      </c>
      <c r="K105" t="s">
        <v>52</v>
      </c>
      <c r="L105" t="s">
        <v>53</v>
      </c>
      <c r="M105" t="s">
        <v>48</v>
      </c>
      <c r="N105" t="s">
        <v>48</v>
      </c>
      <c r="O105" t="s">
        <v>48</v>
      </c>
      <c r="P105" t="s">
        <v>48</v>
      </c>
      <c r="Q105" t="s">
        <v>48</v>
      </c>
      <c r="R105" t="s">
        <v>48</v>
      </c>
      <c r="S105" t="s">
        <v>48</v>
      </c>
      <c r="T105" t="s">
        <v>48</v>
      </c>
      <c r="U105" t="s">
        <v>49</v>
      </c>
      <c r="V105" t="s">
        <v>48</v>
      </c>
      <c r="W105" t="s">
        <v>48</v>
      </c>
      <c r="X105" t="s">
        <v>48</v>
      </c>
      <c r="Y105" t="s">
        <v>48</v>
      </c>
      <c r="Z105" t="s">
        <v>48</v>
      </c>
      <c r="AA105" t="s">
        <v>49</v>
      </c>
      <c r="AB105" t="s">
        <v>48</v>
      </c>
      <c r="AC105" t="s">
        <v>49</v>
      </c>
      <c r="AD105" t="s">
        <v>48</v>
      </c>
      <c r="AE105" t="s">
        <v>48</v>
      </c>
      <c r="AF105" t="s">
        <v>50</v>
      </c>
      <c r="AG105" t="s">
        <v>48</v>
      </c>
      <c r="AH105" t="s">
        <v>50</v>
      </c>
      <c r="AI105" t="s">
        <v>49</v>
      </c>
      <c r="AJ105" t="s">
        <v>48</v>
      </c>
      <c r="AK105" t="s">
        <v>48</v>
      </c>
      <c r="AL105" t="s">
        <v>49</v>
      </c>
      <c r="AM105" t="s">
        <v>48</v>
      </c>
      <c r="AN105" t="s">
        <v>48</v>
      </c>
      <c r="AO105" t="s">
        <v>48</v>
      </c>
      <c r="AP105" t="s">
        <v>436</v>
      </c>
      <c r="AQ105" s="1" t="s">
        <v>437</v>
      </c>
      <c r="AR105" t="s">
        <v>51</v>
      </c>
      <c r="AS105" t="s">
        <v>438</v>
      </c>
      <c r="AT105" t="s">
        <v>439</v>
      </c>
      <c r="AW105" s="4">
        <f t="shared" si="71"/>
        <v>6</v>
      </c>
      <c r="AX105" s="4">
        <f t="shared" si="72"/>
        <v>4</v>
      </c>
      <c r="AY105" s="4">
        <f t="shared" si="73"/>
        <v>4</v>
      </c>
      <c r="AZ105" s="4">
        <f t="shared" si="74"/>
        <v>2</v>
      </c>
      <c r="BA105" s="4">
        <f t="shared" si="75"/>
        <v>4</v>
      </c>
      <c r="BB105" s="4">
        <f t="shared" si="76"/>
        <v>4</v>
      </c>
      <c r="BC105" s="4">
        <f t="shared" si="77"/>
        <v>4</v>
      </c>
      <c r="BD105" s="4">
        <f t="shared" si="78"/>
        <v>2</v>
      </c>
      <c r="BE105" s="4" t="str">
        <f t="shared" si="79"/>
        <v>0</v>
      </c>
      <c r="BF105" s="4">
        <f t="shared" si="80"/>
        <v>2</v>
      </c>
      <c r="BG105" s="4">
        <f t="shared" si="81"/>
        <v>4</v>
      </c>
      <c r="BH105" s="4">
        <f t="shared" si="82"/>
        <v>4</v>
      </c>
      <c r="BI105" s="4">
        <f t="shared" si="83"/>
        <v>4</v>
      </c>
      <c r="BJ105" s="4">
        <f t="shared" si="84"/>
        <v>2</v>
      </c>
      <c r="BK105" s="4" t="str">
        <f t="shared" si="85"/>
        <v>0</v>
      </c>
      <c r="BL105" s="4">
        <f t="shared" si="86"/>
        <v>2</v>
      </c>
      <c r="BM105" s="4" t="str">
        <f t="shared" si="87"/>
        <v>0</v>
      </c>
      <c r="BN105" s="4">
        <f t="shared" si="88"/>
        <v>4</v>
      </c>
      <c r="BO105" s="4">
        <f t="shared" si="89"/>
        <v>4</v>
      </c>
      <c r="BP105" s="4">
        <f t="shared" si="90"/>
        <v>4</v>
      </c>
      <c r="BQ105" s="4">
        <f t="shared" si="91"/>
        <v>6</v>
      </c>
      <c r="BR105" s="4">
        <f t="shared" si="92"/>
        <v>4</v>
      </c>
      <c r="BS105" s="4" t="str">
        <f t="shared" si="93"/>
        <v>0</v>
      </c>
      <c r="BT105" s="4">
        <f t="shared" si="94"/>
        <v>4</v>
      </c>
      <c r="BU105" s="4">
        <f t="shared" si="95"/>
        <v>4</v>
      </c>
      <c r="BV105" s="4" t="str">
        <f t="shared" si="96"/>
        <v>0</v>
      </c>
      <c r="BW105" s="4">
        <f t="shared" si="97"/>
        <v>6</v>
      </c>
      <c r="BX105" s="4">
        <f t="shared" si="98"/>
        <v>0</v>
      </c>
      <c r="BY105" s="4">
        <f t="shared" si="99"/>
        <v>0</v>
      </c>
      <c r="BZ105" s="37">
        <f t="shared" si="100"/>
        <v>84</v>
      </c>
      <c r="CA105" s="32" t="str">
        <f>VLOOKUP(J:J,'Agent wise'!A:C,3,0)</f>
        <v>Shakeer</v>
      </c>
      <c r="CB105" s="32">
        <f t="shared" si="66"/>
        <v>45906</v>
      </c>
      <c r="CC105" t="str">
        <f t="shared" si="67"/>
        <v>FC</v>
      </c>
      <c r="CJ105">
        <f t="shared" si="68"/>
        <v>6</v>
      </c>
      <c r="CK105">
        <f t="shared" si="69"/>
        <v>9</v>
      </c>
      <c r="CL105">
        <f t="shared" si="70"/>
        <v>2025</v>
      </c>
    </row>
    <row r="106" spans="1:90" ht="15" customHeight="1" x14ac:dyDescent="0.35">
      <c r="A106" s="32">
        <v>45907.617602453705</v>
      </c>
      <c r="B106" t="s">
        <v>138</v>
      </c>
      <c r="C106" s="32">
        <v>0</v>
      </c>
      <c r="D106" t="s">
        <v>139</v>
      </c>
      <c r="E106" s="32">
        <v>45907</v>
      </c>
      <c r="F106" t="s">
        <v>140</v>
      </c>
      <c r="G106" s="32">
        <v>45906</v>
      </c>
      <c r="H106">
        <v>9447507129</v>
      </c>
      <c r="I106">
        <v>142</v>
      </c>
      <c r="J106" t="s">
        <v>440</v>
      </c>
      <c r="K106" t="s">
        <v>46</v>
      </c>
      <c r="L106" t="s">
        <v>47</v>
      </c>
      <c r="M106" t="s">
        <v>48</v>
      </c>
      <c r="N106" t="s">
        <v>48</v>
      </c>
      <c r="O106" t="s">
        <v>48</v>
      </c>
      <c r="P106" t="s">
        <v>48</v>
      </c>
      <c r="Q106" t="s">
        <v>48</v>
      </c>
      <c r="R106" t="s">
        <v>48</v>
      </c>
      <c r="S106" t="s">
        <v>48</v>
      </c>
      <c r="T106" t="s">
        <v>48</v>
      </c>
      <c r="U106" t="s">
        <v>48</v>
      </c>
      <c r="V106" t="s">
        <v>48</v>
      </c>
      <c r="W106" t="s">
        <v>48</v>
      </c>
      <c r="X106" t="s">
        <v>48</v>
      </c>
      <c r="Y106" t="s">
        <v>48</v>
      </c>
      <c r="Z106" t="s">
        <v>48</v>
      </c>
      <c r="AA106" t="s">
        <v>49</v>
      </c>
      <c r="AB106" t="s">
        <v>48</v>
      </c>
      <c r="AC106" t="s">
        <v>49</v>
      </c>
      <c r="AD106" t="s">
        <v>48</v>
      </c>
      <c r="AE106" t="s">
        <v>48</v>
      </c>
      <c r="AF106" t="s">
        <v>48</v>
      </c>
      <c r="AG106" t="s">
        <v>48</v>
      </c>
      <c r="AH106" t="s">
        <v>48</v>
      </c>
      <c r="AI106" t="s">
        <v>48</v>
      </c>
      <c r="AJ106" t="s">
        <v>48</v>
      </c>
      <c r="AK106" t="s">
        <v>48</v>
      </c>
      <c r="AL106" t="s">
        <v>48</v>
      </c>
      <c r="AM106" t="s">
        <v>49</v>
      </c>
      <c r="AN106" t="s">
        <v>48</v>
      </c>
      <c r="AO106" t="s">
        <v>49</v>
      </c>
      <c r="AP106" t="s">
        <v>441</v>
      </c>
      <c r="AQ106" s="1" t="s">
        <v>1436</v>
      </c>
      <c r="AR106" t="s">
        <v>51</v>
      </c>
      <c r="AS106" t="s">
        <v>64</v>
      </c>
      <c r="AT106" t="s">
        <v>80</v>
      </c>
      <c r="AW106" s="4">
        <f t="shared" si="71"/>
        <v>6</v>
      </c>
      <c r="AX106" s="4">
        <f t="shared" si="72"/>
        <v>4</v>
      </c>
      <c r="AY106" s="4">
        <f t="shared" si="73"/>
        <v>4</v>
      </c>
      <c r="AZ106" s="4">
        <f t="shared" si="74"/>
        <v>2</v>
      </c>
      <c r="BA106" s="4">
        <f t="shared" si="75"/>
        <v>4</v>
      </c>
      <c r="BB106" s="4">
        <f t="shared" si="76"/>
        <v>4</v>
      </c>
      <c r="BC106" s="4">
        <f t="shared" si="77"/>
        <v>4</v>
      </c>
      <c r="BD106" s="4">
        <f t="shared" si="78"/>
        <v>2</v>
      </c>
      <c r="BE106" s="4">
        <f t="shared" si="79"/>
        <v>4</v>
      </c>
      <c r="BF106" s="4">
        <f t="shared" si="80"/>
        <v>2</v>
      </c>
      <c r="BG106" s="4">
        <f t="shared" si="81"/>
        <v>4</v>
      </c>
      <c r="BH106" s="4">
        <f t="shared" si="82"/>
        <v>4</v>
      </c>
      <c r="BI106" s="4">
        <f t="shared" si="83"/>
        <v>4</v>
      </c>
      <c r="BJ106" s="4">
        <f t="shared" si="84"/>
        <v>2</v>
      </c>
      <c r="BK106" s="4" t="str">
        <f t="shared" si="85"/>
        <v>0</v>
      </c>
      <c r="BL106" s="4">
        <f t="shared" si="86"/>
        <v>2</v>
      </c>
      <c r="BM106" s="4" t="str">
        <f t="shared" si="87"/>
        <v>0</v>
      </c>
      <c r="BN106" s="4">
        <f t="shared" si="88"/>
        <v>4</v>
      </c>
      <c r="BO106" s="4">
        <f t="shared" si="89"/>
        <v>4</v>
      </c>
      <c r="BP106" s="4">
        <f t="shared" si="90"/>
        <v>4</v>
      </c>
      <c r="BQ106" s="4">
        <f t="shared" si="91"/>
        <v>6</v>
      </c>
      <c r="BR106" s="4">
        <f t="shared" si="92"/>
        <v>4</v>
      </c>
      <c r="BS106" s="4">
        <f t="shared" si="93"/>
        <v>4</v>
      </c>
      <c r="BT106" s="4">
        <f t="shared" si="94"/>
        <v>4</v>
      </c>
      <c r="BU106" s="4">
        <f t="shared" si="95"/>
        <v>4</v>
      </c>
      <c r="BV106" s="4">
        <f t="shared" si="96"/>
        <v>0</v>
      </c>
      <c r="BW106" s="4" t="str">
        <f t="shared" si="97"/>
        <v>0</v>
      </c>
      <c r="BX106" s="4">
        <f t="shared" si="98"/>
        <v>0</v>
      </c>
      <c r="BY106" s="4" t="str">
        <f t="shared" si="99"/>
        <v>0</v>
      </c>
      <c r="BZ106" s="37">
        <f t="shared" si="100"/>
        <v>86</v>
      </c>
      <c r="CA106" s="32" t="str">
        <f>VLOOKUP(J:J,'Agent wise'!A:C,3,0)</f>
        <v xml:space="preserve">Shiny </v>
      </c>
      <c r="CB106" s="32">
        <f t="shared" si="66"/>
        <v>45907</v>
      </c>
      <c r="CC106" t="str">
        <f t="shared" si="67"/>
        <v>Average</v>
      </c>
      <c r="CJ106">
        <f t="shared" si="68"/>
        <v>7</v>
      </c>
      <c r="CK106">
        <f t="shared" si="69"/>
        <v>9</v>
      </c>
      <c r="CL106">
        <f t="shared" si="70"/>
        <v>2025</v>
      </c>
    </row>
    <row r="107" spans="1:90" ht="15" customHeight="1" x14ac:dyDescent="0.35">
      <c r="A107" s="32">
        <v>45907.622099629632</v>
      </c>
      <c r="B107" t="s">
        <v>138</v>
      </c>
      <c r="C107" s="32">
        <v>0</v>
      </c>
      <c r="D107" t="s">
        <v>139</v>
      </c>
      <c r="E107" s="32">
        <v>45907</v>
      </c>
      <c r="F107" t="s">
        <v>140</v>
      </c>
      <c r="G107" s="32">
        <v>45906</v>
      </c>
      <c r="H107">
        <v>9037892001</v>
      </c>
      <c r="I107">
        <v>179</v>
      </c>
      <c r="J107" t="s">
        <v>440</v>
      </c>
      <c r="K107" t="s">
        <v>46</v>
      </c>
      <c r="L107" t="s">
        <v>47</v>
      </c>
      <c r="M107" t="s">
        <v>48</v>
      </c>
      <c r="N107" t="s">
        <v>48</v>
      </c>
      <c r="O107" t="s">
        <v>48</v>
      </c>
      <c r="P107" t="s">
        <v>48</v>
      </c>
      <c r="Q107" t="s">
        <v>48</v>
      </c>
      <c r="R107" t="s">
        <v>48</v>
      </c>
      <c r="S107" t="s">
        <v>48</v>
      </c>
      <c r="T107" t="s">
        <v>48</v>
      </c>
      <c r="U107" t="s">
        <v>48</v>
      </c>
      <c r="V107" t="s">
        <v>48</v>
      </c>
      <c r="W107" t="s">
        <v>48</v>
      </c>
      <c r="X107" t="s">
        <v>48</v>
      </c>
      <c r="Y107" t="s">
        <v>48</v>
      </c>
      <c r="Z107" t="s">
        <v>48</v>
      </c>
      <c r="AA107" t="s">
        <v>49</v>
      </c>
      <c r="AB107" t="s">
        <v>48</v>
      </c>
      <c r="AC107" t="s">
        <v>48</v>
      </c>
      <c r="AD107" t="s">
        <v>48</v>
      </c>
      <c r="AE107" t="s">
        <v>48</v>
      </c>
      <c r="AF107" t="s">
        <v>48</v>
      </c>
      <c r="AG107" t="s">
        <v>48</v>
      </c>
      <c r="AH107" t="s">
        <v>48</v>
      </c>
      <c r="AI107" t="s">
        <v>50</v>
      </c>
      <c r="AJ107" t="s">
        <v>48</v>
      </c>
      <c r="AK107" t="s">
        <v>48</v>
      </c>
      <c r="AL107" t="s">
        <v>48</v>
      </c>
      <c r="AM107" t="s">
        <v>49</v>
      </c>
      <c r="AN107" t="s">
        <v>48</v>
      </c>
      <c r="AO107" t="s">
        <v>48</v>
      </c>
      <c r="AP107" t="s">
        <v>442</v>
      </c>
      <c r="AQ107" s="1" t="s">
        <v>1437</v>
      </c>
      <c r="AR107" t="s">
        <v>51</v>
      </c>
      <c r="AS107" t="s">
        <v>419</v>
      </c>
      <c r="AT107" t="s">
        <v>443</v>
      </c>
      <c r="AW107" s="4">
        <f t="shared" si="71"/>
        <v>6</v>
      </c>
      <c r="AX107" s="4">
        <f t="shared" si="72"/>
        <v>4</v>
      </c>
      <c r="AY107" s="4">
        <f t="shared" si="73"/>
        <v>4</v>
      </c>
      <c r="AZ107" s="4">
        <f t="shared" si="74"/>
        <v>2</v>
      </c>
      <c r="BA107" s="4">
        <f t="shared" si="75"/>
        <v>4</v>
      </c>
      <c r="BB107" s="4">
        <f t="shared" si="76"/>
        <v>4</v>
      </c>
      <c r="BC107" s="4">
        <f t="shared" si="77"/>
        <v>4</v>
      </c>
      <c r="BD107" s="4">
        <f t="shared" si="78"/>
        <v>2</v>
      </c>
      <c r="BE107" s="4">
        <f t="shared" si="79"/>
        <v>4</v>
      </c>
      <c r="BF107" s="4">
        <f t="shared" si="80"/>
        <v>2</v>
      </c>
      <c r="BG107" s="4">
        <f t="shared" si="81"/>
        <v>4</v>
      </c>
      <c r="BH107" s="4">
        <f t="shared" si="82"/>
        <v>4</v>
      </c>
      <c r="BI107" s="4">
        <f t="shared" si="83"/>
        <v>4</v>
      </c>
      <c r="BJ107" s="4">
        <f t="shared" si="84"/>
        <v>2</v>
      </c>
      <c r="BK107" s="4" t="str">
        <f t="shared" si="85"/>
        <v>0</v>
      </c>
      <c r="BL107" s="4">
        <f t="shared" si="86"/>
        <v>2</v>
      </c>
      <c r="BM107" s="4">
        <f t="shared" si="87"/>
        <v>4</v>
      </c>
      <c r="BN107" s="4">
        <f t="shared" si="88"/>
        <v>4</v>
      </c>
      <c r="BO107" s="4">
        <f t="shared" si="89"/>
        <v>4</v>
      </c>
      <c r="BP107" s="4">
        <f t="shared" si="90"/>
        <v>4</v>
      </c>
      <c r="BQ107" s="4">
        <f t="shared" si="91"/>
        <v>6</v>
      </c>
      <c r="BR107" s="4">
        <f t="shared" si="92"/>
        <v>4</v>
      </c>
      <c r="BS107" s="4">
        <f t="shared" si="93"/>
        <v>4</v>
      </c>
      <c r="BT107" s="4">
        <f t="shared" si="94"/>
        <v>4</v>
      </c>
      <c r="BU107" s="4">
        <f t="shared" si="95"/>
        <v>4</v>
      </c>
      <c r="BV107" s="4">
        <f t="shared" si="96"/>
        <v>0</v>
      </c>
      <c r="BW107" s="4" t="str">
        <f t="shared" si="97"/>
        <v>0</v>
      </c>
      <c r="BX107" s="4">
        <f t="shared" si="98"/>
        <v>0</v>
      </c>
      <c r="BY107" s="4">
        <f t="shared" si="99"/>
        <v>0</v>
      </c>
      <c r="BZ107" s="37">
        <f t="shared" si="100"/>
        <v>90</v>
      </c>
      <c r="CA107" s="32" t="str">
        <f>VLOOKUP(J:J,'Agent wise'!A:C,3,0)</f>
        <v xml:space="preserve">Shiny </v>
      </c>
      <c r="CB107" s="32">
        <f t="shared" si="66"/>
        <v>45907</v>
      </c>
      <c r="CC107" t="str">
        <f t="shared" si="67"/>
        <v>Good</v>
      </c>
      <c r="CJ107">
        <f t="shared" si="68"/>
        <v>7</v>
      </c>
      <c r="CK107">
        <f t="shared" si="69"/>
        <v>9</v>
      </c>
      <c r="CL107">
        <f t="shared" si="70"/>
        <v>2025</v>
      </c>
    </row>
    <row r="108" spans="1:90" ht="15" customHeight="1" x14ac:dyDescent="0.35">
      <c r="A108" s="32">
        <v>45907.626550000001</v>
      </c>
      <c r="B108" t="s">
        <v>138</v>
      </c>
      <c r="C108" s="32">
        <v>0</v>
      </c>
      <c r="D108" t="s">
        <v>139</v>
      </c>
      <c r="E108" s="32">
        <v>45907</v>
      </c>
      <c r="F108" t="s">
        <v>140</v>
      </c>
      <c r="G108" s="32">
        <v>45906</v>
      </c>
      <c r="H108">
        <v>9188726371</v>
      </c>
      <c r="I108">
        <v>197</v>
      </c>
      <c r="J108" t="s">
        <v>440</v>
      </c>
      <c r="K108" t="s">
        <v>46</v>
      </c>
      <c r="L108" t="s">
        <v>47</v>
      </c>
      <c r="M108" t="s">
        <v>48</v>
      </c>
      <c r="N108" t="s">
        <v>48</v>
      </c>
      <c r="O108" t="s">
        <v>48</v>
      </c>
      <c r="P108" t="s">
        <v>48</v>
      </c>
      <c r="Q108" t="s">
        <v>48</v>
      </c>
      <c r="R108" t="s">
        <v>48</v>
      </c>
      <c r="S108" t="s">
        <v>48</v>
      </c>
      <c r="T108" t="s">
        <v>48</v>
      </c>
      <c r="U108" t="s">
        <v>48</v>
      </c>
      <c r="V108" t="s">
        <v>48</v>
      </c>
      <c r="W108" t="s">
        <v>48</v>
      </c>
      <c r="X108" t="s">
        <v>48</v>
      </c>
      <c r="Y108" t="s">
        <v>48</v>
      </c>
      <c r="Z108" t="s">
        <v>48</v>
      </c>
      <c r="AA108" t="s">
        <v>49</v>
      </c>
      <c r="AB108" t="s">
        <v>48</v>
      </c>
      <c r="AC108" t="s">
        <v>49</v>
      </c>
      <c r="AD108" t="s">
        <v>48</v>
      </c>
      <c r="AE108" t="s">
        <v>48</v>
      </c>
      <c r="AF108" t="s">
        <v>48</v>
      </c>
      <c r="AG108" t="s">
        <v>48</v>
      </c>
      <c r="AH108" t="s">
        <v>48</v>
      </c>
      <c r="AI108" t="s">
        <v>48</v>
      </c>
      <c r="AJ108" t="s">
        <v>48</v>
      </c>
      <c r="AK108" t="s">
        <v>48</v>
      </c>
      <c r="AL108" t="s">
        <v>48</v>
      </c>
      <c r="AM108" t="s">
        <v>48</v>
      </c>
      <c r="AN108" t="s">
        <v>48</v>
      </c>
      <c r="AO108" t="s">
        <v>48</v>
      </c>
      <c r="AP108" t="s">
        <v>442</v>
      </c>
      <c r="AQ108" s="1" t="s">
        <v>1438</v>
      </c>
      <c r="AR108" t="s">
        <v>51</v>
      </c>
      <c r="AS108" t="s">
        <v>64</v>
      </c>
      <c r="AT108" t="s">
        <v>80</v>
      </c>
      <c r="AW108" s="4">
        <f t="shared" si="71"/>
        <v>6</v>
      </c>
      <c r="AX108" s="4">
        <f t="shared" si="72"/>
        <v>4</v>
      </c>
      <c r="AY108" s="4">
        <f t="shared" si="73"/>
        <v>4</v>
      </c>
      <c r="AZ108" s="4">
        <f t="shared" si="74"/>
        <v>2</v>
      </c>
      <c r="BA108" s="4">
        <f t="shared" si="75"/>
        <v>4</v>
      </c>
      <c r="BB108" s="4">
        <f t="shared" si="76"/>
        <v>4</v>
      </c>
      <c r="BC108" s="4">
        <f t="shared" si="77"/>
        <v>4</v>
      </c>
      <c r="BD108" s="4">
        <f t="shared" si="78"/>
        <v>2</v>
      </c>
      <c r="BE108" s="4">
        <f t="shared" si="79"/>
        <v>4</v>
      </c>
      <c r="BF108" s="4">
        <f t="shared" si="80"/>
        <v>2</v>
      </c>
      <c r="BG108" s="4">
        <f t="shared" si="81"/>
        <v>4</v>
      </c>
      <c r="BH108" s="4">
        <f t="shared" si="82"/>
        <v>4</v>
      </c>
      <c r="BI108" s="4">
        <f t="shared" si="83"/>
        <v>4</v>
      </c>
      <c r="BJ108" s="4">
        <f t="shared" si="84"/>
        <v>2</v>
      </c>
      <c r="BK108" s="4" t="str">
        <f t="shared" si="85"/>
        <v>0</v>
      </c>
      <c r="BL108" s="4">
        <f t="shared" si="86"/>
        <v>2</v>
      </c>
      <c r="BM108" s="4" t="str">
        <f t="shared" si="87"/>
        <v>0</v>
      </c>
      <c r="BN108" s="4">
        <f t="shared" si="88"/>
        <v>4</v>
      </c>
      <c r="BO108" s="4">
        <f t="shared" si="89"/>
        <v>4</v>
      </c>
      <c r="BP108" s="4">
        <f t="shared" si="90"/>
        <v>4</v>
      </c>
      <c r="BQ108" s="4">
        <f t="shared" si="91"/>
        <v>6</v>
      </c>
      <c r="BR108" s="4">
        <f t="shared" si="92"/>
        <v>4</v>
      </c>
      <c r="BS108" s="4">
        <f t="shared" si="93"/>
        <v>4</v>
      </c>
      <c r="BT108" s="4">
        <f t="shared" si="94"/>
        <v>4</v>
      </c>
      <c r="BU108" s="4">
        <f t="shared" si="95"/>
        <v>4</v>
      </c>
      <c r="BV108" s="4">
        <f t="shared" si="96"/>
        <v>0</v>
      </c>
      <c r="BW108" s="4">
        <f t="shared" si="97"/>
        <v>6</v>
      </c>
      <c r="BX108" s="4">
        <f t="shared" si="98"/>
        <v>0</v>
      </c>
      <c r="BY108" s="4">
        <f t="shared" si="99"/>
        <v>0</v>
      </c>
      <c r="BZ108" s="37">
        <f t="shared" si="100"/>
        <v>92</v>
      </c>
      <c r="CA108" s="32" t="str">
        <f>VLOOKUP(J:J,'Agent wise'!A:C,3,0)</f>
        <v xml:space="preserve">Shiny </v>
      </c>
      <c r="CB108" s="32">
        <f t="shared" si="66"/>
        <v>45907</v>
      </c>
      <c r="CC108" t="str">
        <f t="shared" si="67"/>
        <v>Good</v>
      </c>
      <c r="CJ108">
        <f t="shared" si="68"/>
        <v>7</v>
      </c>
      <c r="CK108">
        <f t="shared" si="69"/>
        <v>9</v>
      </c>
      <c r="CL108">
        <f t="shared" si="70"/>
        <v>2025</v>
      </c>
    </row>
    <row r="109" spans="1:90" ht="15" customHeight="1" x14ac:dyDescent="0.35">
      <c r="A109" s="32">
        <v>45907.633293113424</v>
      </c>
      <c r="B109" t="s">
        <v>138</v>
      </c>
      <c r="C109" s="32">
        <v>0</v>
      </c>
      <c r="D109" t="s">
        <v>139</v>
      </c>
      <c r="E109" s="32">
        <v>45907</v>
      </c>
      <c r="F109" t="s">
        <v>140</v>
      </c>
      <c r="G109" s="32">
        <v>45906</v>
      </c>
      <c r="H109">
        <v>9496686350</v>
      </c>
      <c r="I109">
        <v>173</v>
      </c>
      <c r="J109" t="s">
        <v>444</v>
      </c>
      <c r="K109" t="s">
        <v>46</v>
      </c>
      <c r="L109" t="s">
        <v>47</v>
      </c>
      <c r="M109" t="s">
        <v>48</v>
      </c>
      <c r="N109" t="s">
        <v>48</v>
      </c>
      <c r="O109" t="s">
        <v>48</v>
      </c>
      <c r="P109" t="s">
        <v>48</v>
      </c>
      <c r="Q109" t="s">
        <v>48</v>
      </c>
      <c r="R109" t="s">
        <v>48</v>
      </c>
      <c r="S109" t="s">
        <v>48</v>
      </c>
      <c r="T109" t="s">
        <v>48</v>
      </c>
      <c r="U109" t="s">
        <v>48</v>
      </c>
      <c r="V109" t="s">
        <v>48</v>
      </c>
      <c r="W109" t="s">
        <v>48</v>
      </c>
      <c r="X109" t="s">
        <v>48</v>
      </c>
      <c r="Y109" t="s">
        <v>48</v>
      </c>
      <c r="Z109" t="s">
        <v>48</v>
      </c>
      <c r="AA109" t="s">
        <v>49</v>
      </c>
      <c r="AB109" t="s">
        <v>49</v>
      </c>
      <c r="AC109" t="s">
        <v>49</v>
      </c>
      <c r="AD109" t="s">
        <v>48</v>
      </c>
      <c r="AE109" t="s">
        <v>48</v>
      </c>
      <c r="AF109" t="s">
        <v>48</v>
      </c>
      <c r="AG109" t="s">
        <v>48</v>
      </c>
      <c r="AH109" t="s">
        <v>48</v>
      </c>
      <c r="AI109" t="s">
        <v>48</v>
      </c>
      <c r="AJ109" t="s">
        <v>49</v>
      </c>
      <c r="AK109" t="s">
        <v>48</v>
      </c>
      <c r="AL109" t="s">
        <v>48</v>
      </c>
      <c r="AM109" t="s">
        <v>48</v>
      </c>
      <c r="AN109" t="s">
        <v>48</v>
      </c>
      <c r="AO109" t="s">
        <v>48</v>
      </c>
      <c r="AP109" t="s">
        <v>445</v>
      </c>
      <c r="AQ109" s="1" t="s">
        <v>1439</v>
      </c>
      <c r="AR109" t="s">
        <v>51</v>
      </c>
      <c r="AS109" t="s">
        <v>64</v>
      </c>
      <c r="AT109" t="s">
        <v>113</v>
      </c>
      <c r="AW109" s="4">
        <f t="shared" si="71"/>
        <v>6</v>
      </c>
      <c r="AX109" s="4">
        <f t="shared" si="72"/>
        <v>4</v>
      </c>
      <c r="AY109" s="4">
        <f t="shared" si="73"/>
        <v>4</v>
      </c>
      <c r="AZ109" s="4">
        <f t="shared" si="74"/>
        <v>2</v>
      </c>
      <c r="BA109" s="4">
        <f t="shared" si="75"/>
        <v>4</v>
      </c>
      <c r="BB109" s="4">
        <f t="shared" si="76"/>
        <v>4</v>
      </c>
      <c r="BC109" s="4">
        <f t="shared" si="77"/>
        <v>4</v>
      </c>
      <c r="BD109" s="4">
        <f t="shared" si="78"/>
        <v>2</v>
      </c>
      <c r="BE109" s="4">
        <f t="shared" si="79"/>
        <v>4</v>
      </c>
      <c r="BF109" s="4">
        <f t="shared" si="80"/>
        <v>2</v>
      </c>
      <c r="BG109" s="4">
        <f t="shared" si="81"/>
        <v>4</v>
      </c>
      <c r="BH109" s="4">
        <f t="shared" si="82"/>
        <v>4</v>
      </c>
      <c r="BI109" s="4">
        <f t="shared" si="83"/>
        <v>4</v>
      </c>
      <c r="BJ109" s="4">
        <f t="shared" si="84"/>
        <v>2</v>
      </c>
      <c r="BK109" s="4" t="str">
        <f t="shared" si="85"/>
        <v>0</v>
      </c>
      <c r="BL109" s="4" t="str">
        <f t="shared" si="86"/>
        <v>0</v>
      </c>
      <c r="BM109" s="4" t="str">
        <f t="shared" si="87"/>
        <v>0</v>
      </c>
      <c r="BN109" s="4">
        <f t="shared" si="88"/>
        <v>4</v>
      </c>
      <c r="BO109" s="4">
        <f t="shared" si="89"/>
        <v>4</v>
      </c>
      <c r="BP109" s="4">
        <f t="shared" si="90"/>
        <v>4</v>
      </c>
      <c r="BQ109" s="4">
        <f t="shared" si="91"/>
        <v>6</v>
      </c>
      <c r="BR109" s="4">
        <f t="shared" si="92"/>
        <v>4</v>
      </c>
      <c r="BS109" s="4">
        <f t="shared" si="93"/>
        <v>4</v>
      </c>
      <c r="BT109" s="4" t="str">
        <f t="shared" si="94"/>
        <v>0</v>
      </c>
      <c r="BU109" s="4">
        <f t="shared" si="95"/>
        <v>4</v>
      </c>
      <c r="BV109" s="4">
        <f t="shared" si="96"/>
        <v>0</v>
      </c>
      <c r="BW109" s="4">
        <f t="shared" si="97"/>
        <v>6</v>
      </c>
      <c r="BX109" s="4">
        <f t="shared" si="98"/>
        <v>0</v>
      </c>
      <c r="BY109" s="4">
        <f t="shared" si="99"/>
        <v>0</v>
      </c>
      <c r="BZ109" s="37">
        <f t="shared" si="100"/>
        <v>86</v>
      </c>
      <c r="CA109" s="32" t="str">
        <f>VLOOKUP(J:J,'Agent wise'!A:C,3,0)</f>
        <v>Adharsh</v>
      </c>
      <c r="CB109" s="32">
        <f t="shared" si="66"/>
        <v>45907</v>
      </c>
      <c r="CC109" t="str">
        <f t="shared" si="67"/>
        <v>Average</v>
      </c>
      <c r="CJ109">
        <f t="shared" si="68"/>
        <v>7</v>
      </c>
      <c r="CK109">
        <f t="shared" si="69"/>
        <v>9</v>
      </c>
      <c r="CL109">
        <f t="shared" si="70"/>
        <v>2025</v>
      </c>
    </row>
    <row r="110" spans="1:90" ht="15" customHeight="1" x14ac:dyDescent="0.35">
      <c r="A110" s="32">
        <v>45907.636774606479</v>
      </c>
      <c r="B110" t="s">
        <v>368</v>
      </c>
      <c r="C110" s="32">
        <v>0</v>
      </c>
      <c r="D110" t="s">
        <v>73</v>
      </c>
      <c r="E110" s="32">
        <v>45907</v>
      </c>
      <c r="F110" t="s">
        <v>140</v>
      </c>
      <c r="G110" s="32">
        <v>45906</v>
      </c>
      <c r="H110">
        <v>8304046421</v>
      </c>
      <c r="I110">
        <v>236</v>
      </c>
      <c r="J110" t="s">
        <v>317</v>
      </c>
      <c r="K110" t="s">
        <v>46</v>
      </c>
      <c r="L110" t="s">
        <v>47</v>
      </c>
      <c r="M110" t="s">
        <v>48</v>
      </c>
      <c r="N110" t="s">
        <v>48</v>
      </c>
      <c r="O110" t="s">
        <v>48</v>
      </c>
      <c r="P110" t="s">
        <v>48</v>
      </c>
      <c r="Q110" t="s">
        <v>48</v>
      </c>
      <c r="R110" t="s">
        <v>48</v>
      </c>
      <c r="S110" t="s">
        <v>48</v>
      </c>
      <c r="T110" t="s">
        <v>48</v>
      </c>
      <c r="U110" t="s">
        <v>48</v>
      </c>
      <c r="V110" t="s">
        <v>48</v>
      </c>
      <c r="W110" t="s">
        <v>48</v>
      </c>
      <c r="X110" t="s">
        <v>48</v>
      </c>
      <c r="Y110" t="s">
        <v>48</v>
      </c>
      <c r="Z110" t="s">
        <v>48</v>
      </c>
      <c r="AA110" t="s">
        <v>49</v>
      </c>
      <c r="AB110" t="s">
        <v>49</v>
      </c>
      <c r="AC110" t="s">
        <v>49</v>
      </c>
      <c r="AD110" t="s">
        <v>48</v>
      </c>
      <c r="AE110" t="s">
        <v>48</v>
      </c>
      <c r="AF110" t="s">
        <v>48</v>
      </c>
      <c r="AG110" t="s">
        <v>48</v>
      </c>
      <c r="AH110" t="s">
        <v>50</v>
      </c>
      <c r="AI110" t="s">
        <v>49</v>
      </c>
      <c r="AJ110" t="s">
        <v>48</v>
      </c>
      <c r="AK110" t="s">
        <v>50</v>
      </c>
      <c r="AL110" t="s">
        <v>49</v>
      </c>
      <c r="AM110" t="s">
        <v>48</v>
      </c>
      <c r="AN110" t="s">
        <v>48</v>
      </c>
      <c r="AO110" t="s">
        <v>48</v>
      </c>
      <c r="AP110" t="s">
        <v>446</v>
      </c>
      <c r="AQ110" s="1" t="s">
        <v>1420</v>
      </c>
      <c r="AR110" t="s">
        <v>51</v>
      </c>
      <c r="AS110" t="s">
        <v>410</v>
      </c>
      <c r="AT110" t="s">
        <v>160</v>
      </c>
      <c r="AW110" s="4">
        <f t="shared" si="71"/>
        <v>6</v>
      </c>
      <c r="AX110" s="4">
        <f t="shared" si="72"/>
        <v>4</v>
      </c>
      <c r="AY110" s="4">
        <f t="shared" si="73"/>
        <v>4</v>
      </c>
      <c r="AZ110" s="4">
        <f t="shared" si="74"/>
        <v>2</v>
      </c>
      <c r="BA110" s="4">
        <f t="shared" si="75"/>
        <v>4</v>
      </c>
      <c r="BB110" s="4">
        <f t="shared" si="76"/>
        <v>4</v>
      </c>
      <c r="BC110" s="4">
        <f t="shared" si="77"/>
        <v>4</v>
      </c>
      <c r="BD110" s="4">
        <f t="shared" si="78"/>
        <v>2</v>
      </c>
      <c r="BE110" s="4">
        <f t="shared" si="79"/>
        <v>4</v>
      </c>
      <c r="BF110" s="4">
        <f t="shared" si="80"/>
        <v>2</v>
      </c>
      <c r="BG110" s="4">
        <f t="shared" si="81"/>
        <v>4</v>
      </c>
      <c r="BH110" s="4">
        <f t="shared" si="82"/>
        <v>4</v>
      </c>
      <c r="BI110" s="4">
        <f t="shared" si="83"/>
        <v>4</v>
      </c>
      <c r="BJ110" s="4">
        <f t="shared" si="84"/>
        <v>2</v>
      </c>
      <c r="BK110" s="4" t="str">
        <f t="shared" si="85"/>
        <v>0</v>
      </c>
      <c r="BL110" s="4" t="str">
        <f t="shared" si="86"/>
        <v>0</v>
      </c>
      <c r="BM110" s="4" t="str">
        <f t="shared" si="87"/>
        <v>0</v>
      </c>
      <c r="BN110" s="4">
        <f t="shared" si="88"/>
        <v>4</v>
      </c>
      <c r="BO110" s="4">
        <f t="shared" si="89"/>
        <v>4</v>
      </c>
      <c r="BP110" s="4">
        <f t="shared" si="90"/>
        <v>4</v>
      </c>
      <c r="BQ110" s="4">
        <f t="shared" si="91"/>
        <v>6</v>
      </c>
      <c r="BR110" s="4">
        <f t="shared" si="92"/>
        <v>4</v>
      </c>
      <c r="BS110" s="4" t="str">
        <f t="shared" si="93"/>
        <v>0</v>
      </c>
      <c r="BT110" s="4">
        <f t="shared" si="94"/>
        <v>4</v>
      </c>
      <c r="BU110" s="4">
        <f t="shared" si="95"/>
        <v>4</v>
      </c>
      <c r="BV110" s="4" t="str">
        <f t="shared" si="96"/>
        <v>0</v>
      </c>
      <c r="BW110" s="4">
        <f t="shared" si="97"/>
        <v>6</v>
      </c>
      <c r="BX110" s="4">
        <f t="shared" si="98"/>
        <v>0</v>
      </c>
      <c r="BY110" s="4">
        <f t="shared" si="99"/>
        <v>0</v>
      </c>
      <c r="BZ110" s="37">
        <f t="shared" si="100"/>
        <v>86</v>
      </c>
      <c r="CA110" s="32" t="str">
        <f>VLOOKUP(J:J,'Agent wise'!A:C,3,0)</f>
        <v>Saran S</v>
      </c>
      <c r="CB110" s="32">
        <f t="shared" si="66"/>
        <v>45907</v>
      </c>
      <c r="CC110" t="str">
        <f t="shared" si="67"/>
        <v>Average</v>
      </c>
      <c r="CJ110">
        <f t="shared" si="68"/>
        <v>7</v>
      </c>
      <c r="CK110">
        <f t="shared" si="69"/>
        <v>9</v>
      </c>
      <c r="CL110">
        <f t="shared" si="70"/>
        <v>2025</v>
      </c>
    </row>
    <row r="111" spans="1:90" ht="15" customHeight="1" x14ac:dyDescent="0.35">
      <c r="A111" s="32">
        <v>45907.637919780092</v>
      </c>
      <c r="B111" t="s">
        <v>138</v>
      </c>
      <c r="C111" s="32">
        <v>0</v>
      </c>
      <c r="D111" t="s">
        <v>139</v>
      </c>
      <c r="E111" s="32">
        <v>45907</v>
      </c>
      <c r="F111" t="s">
        <v>140</v>
      </c>
      <c r="G111" s="32">
        <v>45906</v>
      </c>
      <c r="H111">
        <v>9496089480</v>
      </c>
      <c r="I111">
        <v>163</v>
      </c>
      <c r="J111" t="s">
        <v>444</v>
      </c>
      <c r="K111" t="s">
        <v>46</v>
      </c>
      <c r="L111" t="s">
        <v>47</v>
      </c>
      <c r="M111" t="s">
        <v>48</v>
      </c>
      <c r="N111" t="s">
        <v>48</v>
      </c>
      <c r="O111" t="s">
        <v>48</v>
      </c>
      <c r="P111" t="s">
        <v>48</v>
      </c>
      <c r="Q111" t="s">
        <v>48</v>
      </c>
      <c r="R111" t="s">
        <v>48</v>
      </c>
      <c r="S111" t="s">
        <v>48</v>
      </c>
      <c r="T111" t="s">
        <v>48</v>
      </c>
      <c r="U111" t="s">
        <v>48</v>
      </c>
      <c r="V111" t="s">
        <v>48</v>
      </c>
      <c r="W111" t="s">
        <v>48</v>
      </c>
      <c r="X111" t="s">
        <v>48</v>
      </c>
      <c r="Y111" t="s">
        <v>48</v>
      </c>
      <c r="Z111" t="s">
        <v>48</v>
      </c>
      <c r="AA111" t="s">
        <v>49</v>
      </c>
      <c r="AB111" t="s">
        <v>48</v>
      </c>
      <c r="AC111" t="s">
        <v>48</v>
      </c>
      <c r="AD111" t="s">
        <v>48</v>
      </c>
      <c r="AE111" t="s">
        <v>48</v>
      </c>
      <c r="AF111" t="s">
        <v>48</v>
      </c>
      <c r="AG111" t="s">
        <v>48</v>
      </c>
      <c r="AH111" t="s">
        <v>48</v>
      </c>
      <c r="AI111" t="s">
        <v>50</v>
      </c>
      <c r="AJ111" t="s">
        <v>48</v>
      </c>
      <c r="AK111" t="s">
        <v>48</v>
      </c>
      <c r="AL111" t="s">
        <v>48</v>
      </c>
      <c r="AM111" t="s">
        <v>48</v>
      </c>
      <c r="AN111" t="s">
        <v>48</v>
      </c>
      <c r="AO111" t="s">
        <v>48</v>
      </c>
      <c r="AP111" t="s">
        <v>447</v>
      </c>
      <c r="AQ111" s="1" t="s">
        <v>1440</v>
      </c>
      <c r="AR111" t="s">
        <v>51</v>
      </c>
      <c r="AS111" t="s">
        <v>448</v>
      </c>
      <c r="AT111" t="s">
        <v>448</v>
      </c>
      <c r="AW111" s="4">
        <f t="shared" si="71"/>
        <v>6</v>
      </c>
      <c r="AX111" s="4">
        <f t="shared" si="72"/>
        <v>4</v>
      </c>
      <c r="AY111" s="4">
        <f t="shared" si="73"/>
        <v>4</v>
      </c>
      <c r="AZ111" s="4">
        <f t="shared" si="74"/>
        <v>2</v>
      </c>
      <c r="BA111" s="4">
        <f t="shared" si="75"/>
        <v>4</v>
      </c>
      <c r="BB111" s="4">
        <f t="shared" si="76"/>
        <v>4</v>
      </c>
      <c r="BC111" s="4">
        <f t="shared" si="77"/>
        <v>4</v>
      </c>
      <c r="BD111" s="4">
        <f t="shared" si="78"/>
        <v>2</v>
      </c>
      <c r="BE111" s="4">
        <f t="shared" si="79"/>
        <v>4</v>
      </c>
      <c r="BF111" s="4">
        <f t="shared" si="80"/>
        <v>2</v>
      </c>
      <c r="BG111" s="4">
        <f t="shared" si="81"/>
        <v>4</v>
      </c>
      <c r="BH111" s="4">
        <f t="shared" si="82"/>
        <v>4</v>
      </c>
      <c r="BI111" s="4">
        <f t="shared" si="83"/>
        <v>4</v>
      </c>
      <c r="BJ111" s="4">
        <f t="shared" si="84"/>
        <v>2</v>
      </c>
      <c r="BK111" s="4" t="str">
        <f t="shared" si="85"/>
        <v>0</v>
      </c>
      <c r="BL111" s="4">
        <f t="shared" si="86"/>
        <v>2</v>
      </c>
      <c r="BM111" s="4">
        <f t="shared" si="87"/>
        <v>4</v>
      </c>
      <c r="BN111" s="4">
        <f t="shared" si="88"/>
        <v>4</v>
      </c>
      <c r="BO111" s="4">
        <f t="shared" si="89"/>
        <v>4</v>
      </c>
      <c r="BP111" s="4">
        <f t="shared" si="90"/>
        <v>4</v>
      </c>
      <c r="BQ111" s="4">
        <f t="shared" si="91"/>
        <v>6</v>
      </c>
      <c r="BR111" s="4">
        <f t="shared" si="92"/>
        <v>4</v>
      </c>
      <c r="BS111" s="4">
        <f t="shared" si="93"/>
        <v>4</v>
      </c>
      <c r="BT111" s="4">
        <f t="shared" si="94"/>
        <v>4</v>
      </c>
      <c r="BU111" s="4">
        <f t="shared" si="95"/>
        <v>4</v>
      </c>
      <c r="BV111" s="4">
        <f t="shared" si="96"/>
        <v>0</v>
      </c>
      <c r="BW111" s="4">
        <f t="shared" si="97"/>
        <v>6</v>
      </c>
      <c r="BX111" s="4">
        <f t="shared" si="98"/>
        <v>0</v>
      </c>
      <c r="BY111" s="4">
        <f t="shared" si="99"/>
        <v>0</v>
      </c>
      <c r="BZ111" s="37">
        <f t="shared" si="100"/>
        <v>96</v>
      </c>
      <c r="CA111" s="32" t="str">
        <f>VLOOKUP(J:J,'Agent wise'!A:C,3,0)</f>
        <v>Adharsh</v>
      </c>
      <c r="CB111" s="32">
        <f t="shared" si="66"/>
        <v>45907</v>
      </c>
      <c r="CC111" t="str">
        <f t="shared" si="67"/>
        <v>Excellent</v>
      </c>
      <c r="CJ111">
        <f t="shared" si="68"/>
        <v>7</v>
      </c>
      <c r="CK111">
        <f t="shared" si="69"/>
        <v>9</v>
      </c>
      <c r="CL111">
        <f t="shared" si="70"/>
        <v>2025</v>
      </c>
    </row>
    <row r="112" spans="1:90" ht="15" customHeight="1" x14ac:dyDescent="0.35">
      <c r="A112" s="32">
        <v>45907.643751643518</v>
      </c>
      <c r="B112" t="s">
        <v>368</v>
      </c>
      <c r="C112" s="32">
        <v>0</v>
      </c>
      <c r="D112" t="s">
        <v>73</v>
      </c>
      <c r="E112" s="32">
        <v>45907</v>
      </c>
      <c r="F112" t="s">
        <v>140</v>
      </c>
      <c r="G112" s="32">
        <v>45906</v>
      </c>
      <c r="H112">
        <v>9447124467</v>
      </c>
      <c r="I112">
        <v>231</v>
      </c>
      <c r="J112" t="s">
        <v>309</v>
      </c>
      <c r="K112" t="s">
        <v>46</v>
      </c>
      <c r="L112" t="s">
        <v>47</v>
      </c>
      <c r="M112" t="s">
        <v>48</v>
      </c>
      <c r="N112" t="s">
        <v>48</v>
      </c>
      <c r="O112" t="s">
        <v>48</v>
      </c>
      <c r="P112" t="s">
        <v>48</v>
      </c>
      <c r="Q112" t="s">
        <v>48</v>
      </c>
      <c r="R112" t="s">
        <v>48</v>
      </c>
      <c r="S112" t="s">
        <v>48</v>
      </c>
      <c r="T112" t="s">
        <v>48</v>
      </c>
      <c r="U112" t="s">
        <v>48</v>
      </c>
      <c r="V112" t="s">
        <v>48</v>
      </c>
      <c r="W112" t="s">
        <v>48</v>
      </c>
      <c r="X112" t="s">
        <v>48</v>
      </c>
      <c r="Y112" t="s">
        <v>48</v>
      </c>
      <c r="Z112" t="s">
        <v>48</v>
      </c>
      <c r="AA112" t="s">
        <v>48</v>
      </c>
      <c r="AB112" t="s">
        <v>49</v>
      </c>
      <c r="AC112" t="s">
        <v>49</v>
      </c>
      <c r="AD112" t="s">
        <v>48</v>
      </c>
      <c r="AE112" t="s">
        <v>49</v>
      </c>
      <c r="AF112" t="s">
        <v>48</v>
      </c>
      <c r="AG112" t="s">
        <v>48</v>
      </c>
      <c r="AH112" t="s">
        <v>50</v>
      </c>
      <c r="AI112" t="s">
        <v>49</v>
      </c>
      <c r="AJ112" t="s">
        <v>48</v>
      </c>
      <c r="AK112" t="s">
        <v>50</v>
      </c>
      <c r="AL112" t="s">
        <v>49</v>
      </c>
      <c r="AM112" t="s">
        <v>48</v>
      </c>
      <c r="AN112" t="s">
        <v>48</v>
      </c>
      <c r="AO112" t="s">
        <v>48</v>
      </c>
      <c r="AP112" t="s">
        <v>449</v>
      </c>
      <c r="AQ112" s="1" t="s">
        <v>1421</v>
      </c>
      <c r="AR112" t="s">
        <v>51</v>
      </c>
      <c r="AS112" t="s">
        <v>410</v>
      </c>
      <c r="AT112" t="s">
        <v>160</v>
      </c>
      <c r="AW112" s="4">
        <f t="shared" si="71"/>
        <v>6</v>
      </c>
      <c r="AX112" s="4">
        <f t="shared" si="72"/>
        <v>4</v>
      </c>
      <c r="AY112" s="4">
        <f t="shared" si="73"/>
        <v>4</v>
      </c>
      <c r="AZ112" s="4">
        <f t="shared" si="74"/>
        <v>2</v>
      </c>
      <c r="BA112" s="4">
        <f t="shared" si="75"/>
        <v>4</v>
      </c>
      <c r="BB112" s="4">
        <f t="shared" si="76"/>
        <v>4</v>
      </c>
      <c r="BC112" s="4">
        <f t="shared" si="77"/>
        <v>4</v>
      </c>
      <c r="BD112" s="4">
        <f t="shared" si="78"/>
        <v>2</v>
      </c>
      <c r="BE112" s="4">
        <f t="shared" si="79"/>
        <v>4</v>
      </c>
      <c r="BF112" s="4">
        <f t="shared" si="80"/>
        <v>2</v>
      </c>
      <c r="BG112" s="4">
        <f t="shared" si="81"/>
        <v>4</v>
      </c>
      <c r="BH112" s="4">
        <f t="shared" si="82"/>
        <v>4</v>
      </c>
      <c r="BI112" s="4">
        <f t="shared" si="83"/>
        <v>4</v>
      </c>
      <c r="BJ112" s="4">
        <f t="shared" si="84"/>
        <v>2</v>
      </c>
      <c r="BK112" s="4">
        <f t="shared" si="85"/>
        <v>4</v>
      </c>
      <c r="BL112" s="4" t="str">
        <f t="shared" si="86"/>
        <v>0</v>
      </c>
      <c r="BM112" s="4" t="str">
        <f t="shared" si="87"/>
        <v>0</v>
      </c>
      <c r="BN112" s="4">
        <f t="shared" si="88"/>
        <v>4</v>
      </c>
      <c r="BO112" s="4" t="str">
        <f t="shared" si="89"/>
        <v>0</v>
      </c>
      <c r="BP112" s="4">
        <f t="shared" si="90"/>
        <v>4</v>
      </c>
      <c r="BQ112" s="4">
        <f t="shared" si="91"/>
        <v>6</v>
      </c>
      <c r="BR112" s="4">
        <f t="shared" si="92"/>
        <v>4</v>
      </c>
      <c r="BS112" s="4" t="str">
        <f t="shared" si="93"/>
        <v>0</v>
      </c>
      <c r="BT112" s="4">
        <f t="shared" si="94"/>
        <v>4</v>
      </c>
      <c r="BU112" s="4">
        <f t="shared" si="95"/>
        <v>4</v>
      </c>
      <c r="BV112" s="4" t="str">
        <f t="shared" si="96"/>
        <v>0</v>
      </c>
      <c r="BW112" s="4">
        <f t="shared" si="97"/>
        <v>6</v>
      </c>
      <c r="BX112" s="4">
        <f t="shared" si="98"/>
        <v>0</v>
      </c>
      <c r="BY112" s="4">
        <f t="shared" si="99"/>
        <v>0</v>
      </c>
      <c r="BZ112" s="37">
        <f t="shared" si="100"/>
        <v>86</v>
      </c>
      <c r="CA112" s="32" t="str">
        <f>VLOOKUP(J:J,'Agent wise'!A:C,3,0)</f>
        <v>Saran S</v>
      </c>
      <c r="CB112" s="32">
        <f t="shared" si="66"/>
        <v>45907</v>
      </c>
      <c r="CC112" t="str">
        <f t="shared" si="67"/>
        <v>Average</v>
      </c>
      <c r="CJ112">
        <f t="shared" si="68"/>
        <v>7</v>
      </c>
      <c r="CK112">
        <f t="shared" si="69"/>
        <v>9</v>
      </c>
      <c r="CL112">
        <f t="shared" si="70"/>
        <v>2025</v>
      </c>
    </row>
    <row r="113" spans="1:90" ht="15" customHeight="1" x14ac:dyDescent="0.35">
      <c r="A113" s="32">
        <v>45907.644177071765</v>
      </c>
      <c r="B113" t="s">
        <v>138</v>
      </c>
      <c r="C113" s="32">
        <v>0</v>
      </c>
      <c r="D113" t="s">
        <v>139</v>
      </c>
      <c r="E113" s="32">
        <v>45907</v>
      </c>
      <c r="F113" t="s">
        <v>140</v>
      </c>
      <c r="G113" s="32">
        <v>45906</v>
      </c>
      <c r="H113">
        <v>9047654143</v>
      </c>
      <c r="I113">
        <v>156</v>
      </c>
      <c r="J113" t="s">
        <v>444</v>
      </c>
      <c r="K113" t="s">
        <v>52</v>
      </c>
      <c r="L113" t="s">
        <v>53</v>
      </c>
      <c r="M113" t="s">
        <v>48</v>
      </c>
      <c r="N113" t="s">
        <v>48</v>
      </c>
      <c r="O113" t="s">
        <v>48</v>
      </c>
      <c r="P113" t="s">
        <v>48</v>
      </c>
      <c r="Q113" t="s">
        <v>48</v>
      </c>
      <c r="R113" t="s">
        <v>48</v>
      </c>
      <c r="S113" t="s">
        <v>48</v>
      </c>
      <c r="T113" t="s">
        <v>48</v>
      </c>
      <c r="U113" t="s">
        <v>48</v>
      </c>
      <c r="V113" t="s">
        <v>48</v>
      </c>
      <c r="W113" t="s">
        <v>48</v>
      </c>
      <c r="X113" t="s">
        <v>48</v>
      </c>
      <c r="Y113" t="s">
        <v>48</v>
      </c>
      <c r="Z113" t="s">
        <v>48</v>
      </c>
      <c r="AA113" t="s">
        <v>49</v>
      </c>
      <c r="AB113" t="s">
        <v>49</v>
      </c>
      <c r="AC113" t="s">
        <v>49</v>
      </c>
      <c r="AD113" t="s">
        <v>48</v>
      </c>
      <c r="AE113" t="s">
        <v>48</v>
      </c>
      <c r="AF113" t="s">
        <v>48</v>
      </c>
      <c r="AG113" t="s">
        <v>48</v>
      </c>
      <c r="AH113" t="s">
        <v>48</v>
      </c>
      <c r="AI113" t="s">
        <v>50</v>
      </c>
      <c r="AJ113" t="s">
        <v>48</v>
      </c>
      <c r="AK113" t="s">
        <v>48</v>
      </c>
      <c r="AL113" t="s">
        <v>48</v>
      </c>
      <c r="AM113" t="s">
        <v>48</v>
      </c>
      <c r="AN113" t="s">
        <v>48</v>
      </c>
      <c r="AO113" t="s">
        <v>48</v>
      </c>
      <c r="AP113" t="s">
        <v>450</v>
      </c>
      <c r="AQ113" s="1" t="s">
        <v>1441</v>
      </c>
      <c r="AR113" t="s">
        <v>51</v>
      </c>
      <c r="AS113" t="s">
        <v>68</v>
      </c>
      <c r="AT113" t="s">
        <v>97</v>
      </c>
      <c r="AW113" s="4">
        <f t="shared" si="71"/>
        <v>6</v>
      </c>
      <c r="AX113" s="4">
        <f t="shared" si="72"/>
        <v>4</v>
      </c>
      <c r="AY113" s="4">
        <f t="shared" si="73"/>
        <v>4</v>
      </c>
      <c r="AZ113" s="4">
        <f t="shared" si="74"/>
        <v>2</v>
      </c>
      <c r="BA113" s="4">
        <f t="shared" si="75"/>
        <v>4</v>
      </c>
      <c r="BB113" s="4">
        <f t="shared" si="76"/>
        <v>4</v>
      </c>
      <c r="BC113" s="4">
        <f t="shared" si="77"/>
        <v>4</v>
      </c>
      <c r="BD113" s="4">
        <f t="shared" si="78"/>
        <v>2</v>
      </c>
      <c r="BE113" s="4">
        <f t="shared" si="79"/>
        <v>4</v>
      </c>
      <c r="BF113" s="4">
        <f t="shared" si="80"/>
        <v>2</v>
      </c>
      <c r="BG113" s="4">
        <f t="shared" si="81"/>
        <v>4</v>
      </c>
      <c r="BH113" s="4">
        <f t="shared" si="82"/>
        <v>4</v>
      </c>
      <c r="BI113" s="4">
        <f t="shared" si="83"/>
        <v>4</v>
      </c>
      <c r="BJ113" s="4">
        <f t="shared" si="84"/>
        <v>2</v>
      </c>
      <c r="BK113" s="4" t="str">
        <f t="shared" si="85"/>
        <v>0</v>
      </c>
      <c r="BL113" s="4" t="str">
        <f t="shared" si="86"/>
        <v>0</v>
      </c>
      <c r="BM113" s="4" t="str">
        <f t="shared" si="87"/>
        <v>0</v>
      </c>
      <c r="BN113" s="4">
        <f t="shared" si="88"/>
        <v>4</v>
      </c>
      <c r="BO113" s="4">
        <f t="shared" si="89"/>
        <v>4</v>
      </c>
      <c r="BP113" s="4">
        <f t="shared" si="90"/>
        <v>4</v>
      </c>
      <c r="BQ113" s="4">
        <f t="shared" si="91"/>
        <v>6</v>
      </c>
      <c r="BR113" s="4">
        <f t="shared" si="92"/>
        <v>4</v>
      </c>
      <c r="BS113" s="4">
        <f t="shared" si="93"/>
        <v>4</v>
      </c>
      <c r="BT113" s="4">
        <f t="shared" si="94"/>
        <v>4</v>
      </c>
      <c r="BU113" s="4">
        <f t="shared" si="95"/>
        <v>4</v>
      </c>
      <c r="BV113" s="4">
        <f t="shared" si="96"/>
        <v>0</v>
      </c>
      <c r="BW113" s="4">
        <f t="shared" si="97"/>
        <v>6</v>
      </c>
      <c r="BX113" s="4">
        <f t="shared" si="98"/>
        <v>0</v>
      </c>
      <c r="BY113" s="4">
        <f t="shared" si="99"/>
        <v>0</v>
      </c>
      <c r="BZ113" s="37">
        <f t="shared" si="100"/>
        <v>90</v>
      </c>
      <c r="CA113" s="32" t="str">
        <f>VLOOKUP(J:J,'Agent wise'!A:C,3,0)</f>
        <v>Adharsh</v>
      </c>
      <c r="CB113" s="32">
        <f t="shared" si="66"/>
        <v>45907</v>
      </c>
      <c r="CC113" t="str">
        <f t="shared" si="67"/>
        <v>Good</v>
      </c>
      <c r="CJ113">
        <f t="shared" si="68"/>
        <v>7</v>
      </c>
      <c r="CK113">
        <f t="shared" si="69"/>
        <v>9</v>
      </c>
      <c r="CL113">
        <f t="shared" si="70"/>
        <v>2025</v>
      </c>
    </row>
    <row r="114" spans="1:90" ht="15" customHeight="1" x14ac:dyDescent="0.35">
      <c r="A114" s="32">
        <v>45907.645281574078</v>
      </c>
      <c r="B114" t="s">
        <v>368</v>
      </c>
      <c r="C114" s="32">
        <v>0</v>
      </c>
      <c r="D114" t="s">
        <v>73</v>
      </c>
      <c r="E114" s="32">
        <v>45907</v>
      </c>
      <c r="F114" t="s">
        <v>140</v>
      </c>
      <c r="G114" s="32">
        <v>45906</v>
      </c>
      <c r="H114">
        <v>9043910103</v>
      </c>
      <c r="I114">
        <v>277</v>
      </c>
      <c r="J114" t="s">
        <v>137</v>
      </c>
      <c r="K114" t="s">
        <v>52</v>
      </c>
      <c r="L114" t="s">
        <v>53</v>
      </c>
      <c r="M114" t="s">
        <v>48</v>
      </c>
      <c r="N114" t="s">
        <v>48</v>
      </c>
      <c r="O114" t="s">
        <v>48</v>
      </c>
      <c r="P114" t="s">
        <v>48</v>
      </c>
      <c r="Q114" t="s">
        <v>48</v>
      </c>
      <c r="R114" t="s">
        <v>48</v>
      </c>
      <c r="S114" t="s">
        <v>48</v>
      </c>
      <c r="T114" t="s">
        <v>48</v>
      </c>
      <c r="U114" t="s">
        <v>48</v>
      </c>
      <c r="V114" t="s">
        <v>48</v>
      </c>
      <c r="W114" t="s">
        <v>48</v>
      </c>
      <c r="X114" t="s">
        <v>48</v>
      </c>
      <c r="Y114" t="s">
        <v>48</v>
      </c>
      <c r="Z114" t="s">
        <v>48</v>
      </c>
      <c r="AA114" t="s">
        <v>48</v>
      </c>
      <c r="AB114" t="s">
        <v>48</v>
      </c>
      <c r="AC114" t="s">
        <v>49</v>
      </c>
      <c r="AD114" t="s">
        <v>48</v>
      </c>
      <c r="AE114" t="s">
        <v>49</v>
      </c>
      <c r="AF114" t="s">
        <v>50</v>
      </c>
      <c r="AG114" t="s">
        <v>48</v>
      </c>
      <c r="AH114" t="s">
        <v>50</v>
      </c>
      <c r="AI114" t="s">
        <v>50</v>
      </c>
      <c r="AJ114" t="s">
        <v>50</v>
      </c>
      <c r="AK114" t="s">
        <v>50</v>
      </c>
      <c r="AL114" t="s">
        <v>49</v>
      </c>
      <c r="AM114" t="s">
        <v>48</v>
      </c>
      <c r="AN114" t="s">
        <v>48</v>
      </c>
      <c r="AO114" t="s">
        <v>48</v>
      </c>
      <c r="AP114" t="s">
        <v>451</v>
      </c>
      <c r="AQ114" s="1" t="s">
        <v>1442</v>
      </c>
      <c r="AR114" t="s">
        <v>51</v>
      </c>
      <c r="AS114" t="s">
        <v>396</v>
      </c>
      <c r="AT114" t="s">
        <v>149</v>
      </c>
      <c r="AW114" s="4">
        <f t="shared" si="71"/>
        <v>6</v>
      </c>
      <c r="AX114" s="4">
        <f t="shared" si="72"/>
        <v>4</v>
      </c>
      <c r="AY114" s="4">
        <f t="shared" si="73"/>
        <v>4</v>
      </c>
      <c r="AZ114" s="4">
        <f t="shared" si="74"/>
        <v>2</v>
      </c>
      <c r="BA114" s="4">
        <f t="shared" si="75"/>
        <v>4</v>
      </c>
      <c r="BB114" s="4">
        <f t="shared" si="76"/>
        <v>4</v>
      </c>
      <c r="BC114" s="4">
        <f t="shared" si="77"/>
        <v>4</v>
      </c>
      <c r="BD114" s="4">
        <f t="shared" si="78"/>
        <v>2</v>
      </c>
      <c r="BE114" s="4">
        <f t="shared" si="79"/>
        <v>4</v>
      </c>
      <c r="BF114" s="4">
        <f t="shared" si="80"/>
        <v>2</v>
      </c>
      <c r="BG114" s="4">
        <f t="shared" si="81"/>
        <v>4</v>
      </c>
      <c r="BH114" s="4">
        <f t="shared" si="82"/>
        <v>4</v>
      </c>
      <c r="BI114" s="4">
        <f t="shared" si="83"/>
        <v>4</v>
      </c>
      <c r="BJ114" s="4">
        <f t="shared" si="84"/>
        <v>2</v>
      </c>
      <c r="BK114" s="4">
        <f t="shared" si="85"/>
        <v>4</v>
      </c>
      <c r="BL114" s="4">
        <f t="shared" si="86"/>
        <v>2</v>
      </c>
      <c r="BM114" s="4" t="str">
        <f t="shared" si="87"/>
        <v>0</v>
      </c>
      <c r="BN114" s="4">
        <f t="shared" si="88"/>
        <v>4</v>
      </c>
      <c r="BO114" s="4" t="str">
        <f t="shared" si="89"/>
        <v>0</v>
      </c>
      <c r="BP114" s="4">
        <f t="shared" si="90"/>
        <v>4</v>
      </c>
      <c r="BQ114" s="4">
        <f t="shared" si="91"/>
        <v>6</v>
      </c>
      <c r="BR114" s="4">
        <f t="shared" si="92"/>
        <v>4</v>
      </c>
      <c r="BS114" s="4">
        <f t="shared" si="93"/>
        <v>4</v>
      </c>
      <c r="BT114" s="4">
        <f t="shared" si="94"/>
        <v>4</v>
      </c>
      <c r="BU114" s="4">
        <f t="shared" si="95"/>
        <v>4</v>
      </c>
      <c r="BV114" s="4" t="str">
        <f t="shared" si="96"/>
        <v>0</v>
      </c>
      <c r="BW114" s="4">
        <f t="shared" si="97"/>
        <v>6</v>
      </c>
      <c r="BX114" s="4">
        <f t="shared" si="98"/>
        <v>0</v>
      </c>
      <c r="BY114" s="4">
        <f t="shared" si="99"/>
        <v>0</v>
      </c>
      <c r="BZ114" s="37">
        <f t="shared" si="100"/>
        <v>92</v>
      </c>
      <c r="CA114" s="32" t="str">
        <f>VLOOKUP(J:J,'Agent wise'!A:C,3,0)</f>
        <v>Saran S</v>
      </c>
      <c r="CB114" s="32">
        <f t="shared" si="66"/>
        <v>45907</v>
      </c>
      <c r="CC114" t="str">
        <f t="shared" si="67"/>
        <v>Good</v>
      </c>
      <c r="CJ114">
        <f t="shared" si="68"/>
        <v>7</v>
      </c>
      <c r="CK114">
        <f t="shared" si="69"/>
        <v>9</v>
      </c>
      <c r="CL114">
        <f t="shared" si="70"/>
        <v>2025</v>
      </c>
    </row>
    <row r="115" spans="1:90" ht="15" customHeight="1" x14ac:dyDescent="0.35">
      <c r="A115" s="32">
        <v>45907.651183055554</v>
      </c>
      <c r="B115" t="s">
        <v>368</v>
      </c>
      <c r="C115" s="32">
        <v>0</v>
      </c>
      <c r="D115" t="s">
        <v>73</v>
      </c>
      <c r="E115" s="32">
        <v>45907</v>
      </c>
      <c r="F115" t="s">
        <v>140</v>
      </c>
      <c r="G115" s="32">
        <v>45906</v>
      </c>
      <c r="H115">
        <v>8610592770</v>
      </c>
      <c r="I115">
        <v>344</v>
      </c>
      <c r="J115" t="s">
        <v>85</v>
      </c>
      <c r="K115" t="s">
        <v>52</v>
      </c>
      <c r="L115" t="s">
        <v>53</v>
      </c>
      <c r="M115" t="s">
        <v>48</v>
      </c>
      <c r="N115" t="s">
        <v>48</v>
      </c>
      <c r="O115" t="s">
        <v>48</v>
      </c>
      <c r="P115" t="s">
        <v>48</v>
      </c>
      <c r="Q115" t="s">
        <v>48</v>
      </c>
      <c r="R115" t="s">
        <v>48</v>
      </c>
      <c r="S115" t="s">
        <v>48</v>
      </c>
      <c r="T115" t="s">
        <v>48</v>
      </c>
      <c r="U115" t="s">
        <v>48</v>
      </c>
      <c r="V115" t="s">
        <v>48</v>
      </c>
      <c r="W115" t="s">
        <v>48</v>
      </c>
      <c r="X115" t="s">
        <v>48</v>
      </c>
      <c r="Y115" t="s">
        <v>48</v>
      </c>
      <c r="Z115" t="s">
        <v>48</v>
      </c>
      <c r="AA115" t="s">
        <v>48</v>
      </c>
      <c r="AB115" t="s">
        <v>48</v>
      </c>
      <c r="AC115" t="s">
        <v>50</v>
      </c>
      <c r="AD115" t="s">
        <v>48</v>
      </c>
      <c r="AE115" t="s">
        <v>49</v>
      </c>
      <c r="AF115" t="s">
        <v>48</v>
      </c>
      <c r="AG115" t="s">
        <v>48</v>
      </c>
      <c r="AH115" t="s">
        <v>50</v>
      </c>
      <c r="AI115" t="s">
        <v>49</v>
      </c>
      <c r="AJ115" t="s">
        <v>48</v>
      </c>
      <c r="AK115" t="s">
        <v>50</v>
      </c>
      <c r="AL115" t="s">
        <v>49</v>
      </c>
      <c r="AM115" t="s">
        <v>48</v>
      </c>
      <c r="AN115" t="s">
        <v>48</v>
      </c>
      <c r="AO115" t="s">
        <v>48</v>
      </c>
      <c r="AP115" t="s">
        <v>402</v>
      </c>
      <c r="AQ115" s="1" t="s">
        <v>1421</v>
      </c>
      <c r="AR115" t="s">
        <v>51</v>
      </c>
      <c r="AS115" t="s">
        <v>396</v>
      </c>
      <c r="AT115" t="s">
        <v>149</v>
      </c>
      <c r="AW115" s="4">
        <f t="shared" si="71"/>
        <v>6</v>
      </c>
      <c r="AX115" s="4">
        <f t="shared" si="72"/>
        <v>4</v>
      </c>
      <c r="AY115" s="4">
        <f t="shared" si="73"/>
        <v>4</v>
      </c>
      <c r="AZ115" s="4">
        <f t="shared" si="74"/>
        <v>2</v>
      </c>
      <c r="BA115" s="4">
        <f t="shared" si="75"/>
        <v>4</v>
      </c>
      <c r="BB115" s="4">
        <f t="shared" si="76"/>
        <v>4</v>
      </c>
      <c r="BC115" s="4">
        <f t="shared" si="77"/>
        <v>4</v>
      </c>
      <c r="BD115" s="4">
        <f t="shared" si="78"/>
        <v>2</v>
      </c>
      <c r="BE115" s="4">
        <f t="shared" si="79"/>
        <v>4</v>
      </c>
      <c r="BF115" s="4">
        <f t="shared" si="80"/>
        <v>2</v>
      </c>
      <c r="BG115" s="4">
        <f t="shared" si="81"/>
        <v>4</v>
      </c>
      <c r="BH115" s="4">
        <f t="shared" si="82"/>
        <v>4</v>
      </c>
      <c r="BI115" s="4">
        <f t="shared" si="83"/>
        <v>4</v>
      </c>
      <c r="BJ115" s="4">
        <f t="shared" si="84"/>
        <v>2</v>
      </c>
      <c r="BK115" s="4">
        <f t="shared" si="85"/>
        <v>4</v>
      </c>
      <c r="BL115" s="4">
        <f t="shared" si="86"/>
        <v>2</v>
      </c>
      <c r="BM115" s="4">
        <f t="shared" si="87"/>
        <v>4</v>
      </c>
      <c r="BN115" s="4">
        <f t="shared" si="88"/>
        <v>4</v>
      </c>
      <c r="BO115" s="4" t="str">
        <f t="shared" si="89"/>
        <v>0</v>
      </c>
      <c r="BP115" s="4">
        <f t="shared" si="90"/>
        <v>4</v>
      </c>
      <c r="BQ115" s="4">
        <f t="shared" si="91"/>
        <v>6</v>
      </c>
      <c r="BR115" s="4">
        <f t="shared" si="92"/>
        <v>4</v>
      </c>
      <c r="BS115" s="4" t="str">
        <f t="shared" si="93"/>
        <v>0</v>
      </c>
      <c r="BT115" s="4">
        <f t="shared" si="94"/>
        <v>4</v>
      </c>
      <c r="BU115" s="4">
        <f t="shared" si="95"/>
        <v>4</v>
      </c>
      <c r="BV115" s="4" t="str">
        <f t="shared" si="96"/>
        <v>0</v>
      </c>
      <c r="BW115" s="4">
        <f t="shared" si="97"/>
        <v>6</v>
      </c>
      <c r="BX115" s="4">
        <f t="shared" si="98"/>
        <v>0</v>
      </c>
      <c r="BY115" s="4">
        <f t="shared" si="99"/>
        <v>0</v>
      </c>
      <c r="BZ115" s="37">
        <f t="shared" si="100"/>
        <v>92</v>
      </c>
      <c r="CA115" s="32" t="str">
        <f>VLOOKUP(J:J,'Agent wise'!A:C,3,0)</f>
        <v>Saran S</v>
      </c>
      <c r="CB115" s="32">
        <f t="shared" si="66"/>
        <v>45907</v>
      </c>
      <c r="CC115" t="str">
        <f t="shared" si="67"/>
        <v>Good</v>
      </c>
      <c r="CJ115">
        <f t="shared" si="68"/>
        <v>7</v>
      </c>
      <c r="CK115">
        <f t="shared" si="69"/>
        <v>9</v>
      </c>
      <c r="CL115">
        <f t="shared" si="70"/>
        <v>2025</v>
      </c>
    </row>
    <row r="116" spans="1:90" ht="15" customHeight="1" x14ac:dyDescent="0.35">
      <c r="A116" s="32">
        <v>45907.654907974538</v>
      </c>
      <c r="B116" t="s">
        <v>138</v>
      </c>
      <c r="C116" s="32">
        <v>0</v>
      </c>
      <c r="D116" t="s">
        <v>139</v>
      </c>
      <c r="E116" s="32">
        <v>45907</v>
      </c>
      <c r="F116" t="s">
        <v>140</v>
      </c>
      <c r="G116" s="32">
        <v>45906</v>
      </c>
      <c r="H116">
        <v>4426881619</v>
      </c>
      <c r="I116">
        <v>187</v>
      </c>
      <c r="J116" t="s">
        <v>452</v>
      </c>
      <c r="K116" t="s">
        <v>52</v>
      </c>
      <c r="L116" t="s">
        <v>53</v>
      </c>
      <c r="M116" t="s">
        <v>48</v>
      </c>
      <c r="N116" t="s">
        <v>48</v>
      </c>
      <c r="O116" t="s">
        <v>48</v>
      </c>
      <c r="P116" t="s">
        <v>48</v>
      </c>
      <c r="Q116" t="s">
        <v>48</v>
      </c>
      <c r="R116" t="s">
        <v>48</v>
      </c>
      <c r="S116" t="s">
        <v>48</v>
      </c>
      <c r="T116" t="s">
        <v>48</v>
      </c>
      <c r="U116" t="s">
        <v>48</v>
      </c>
      <c r="V116" t="s">
        <v>48</v>
      </c>
      <c r="W116" t="s">
        <v>48</v>
      </c>
      <c r="X116" t="s">
        <v>48</v>
      </c>
      <c r="Y116" t="s">
        <v>48</v>
      </c>
      <c r="Z116" t="s">
        <v>48</v>
      </c>
      <c r="AA116" t="s">
        <v>49</v>
      </c>
      <c r="AB116" t="s">
        <v>48</v>
      </c>
      <c r="AC116" t="s">
        <v>48</v>
      </c>
      <c r="AD116" t="s">
        <v>48</v>
      </c>
      <c r="AE116" t="s">
        <v>48</v>
      </c>
      <c r="AF116" t="s">
        <v>48</v>
      </c>
      <c r="AG116" t="s">
        <v>48</v>
      </c>
      <c r="AH116" t="s">
        <v>48</v>
      </c>
      <c r="AI116" t="s">
        <v>48</v>
      </c>
      <c r="AJ116" t="s">
        <v>48</v>
      </c>
      <c r="AK116" t="s">
        <v>48</v>
      </c>
      <c r="AL116" t="s">
        <v>48</v>
      </c>
      <c r="AM116" t="s">
        <v>48</v>
      </c>
      <c r="AN116" t="s">
        <v>48</v>
      </c>
      <c r="AO116" t="s">
        <v>48</v>
      </c>
      <c r="AP116" t="s">
        <v>426</v>
      </c>
      <c r="AQ116" s="1" t="s">
        <v>1443</v>
      </c>
      <c r="AR116" t="s">
        <v>51</v>
      </c>
      <c r="AS116" t="s">
        <v>68</v>
      </c>
      <c r="AT116" t="s">
        <v>453</v>
      </c>
      <c r="AW116" s="4">
        <f t="shared" si="71"/>
        <v>6</v>
      </c>
      <c r="AX116" s="4">
        <f t="shared" si="72"/>
        <v>4</v>
      </c>
      <c r="AY116" s="4">
        <f t="shared" si="73"/>
        <v>4</v>
      </c>
      <c r="AZ116" s="4">
        <f t="shared" si="74"/>
        <v>2</v>
      </c>
      <c r="BA116" s="4">
        <f t="shared" si="75"/>
        <v>4</v>
      </c>
      <c r="BB116" s="4">
        <f t="shared" si="76"/>
        <v>4</v>
      </c>
      <c r="BC116" s="4">
        <f t="shared" si="77"/>
        <v>4</v>
      </c>
      <c r="BD116" s="4">
        <f t="shared" si="78"/>
        <v>2</v>
      </c>
      <c r="BE116" s="4">
        <f t="shared" si="79"/>
        <v>4</v>
      </c>
      <c r="BF116" s="4">
        <f t="shared" si="80"/>
        <v>2</v>
      </c>
      <c r="BG116" s="4">
        <f t="shared" si="81"/>
        <v>4</v>
      </c>
      <c r="BH116" s="4">
        <f t="shared" si="82"/>
        <v>4</v>
      </c>
      <c r="BI116" s="4">
        <f t="shared" si="83"/>
        <v>4</v>
      </c>
      <c r="BJ116" s="4">
        <f t="shared" si="84"/>
        <v>2</v>
      </c>
      <c r="BK116" s="4" t="str">
        <f t="shared" si="85"/>
        <v>0</v>
      </c>
      <c r="BL116" s="4">
        <f t="shared" si="86"/>
        <v>2</v>
      </c>
      <c r="BM116" s="4">
        <f t="shared" si="87"/>
        <v>4</v>
      </c>
      <c r="BN116" s="4">
        <f t="shared" si="88"/>
        <v>4</v>
      </c>
      <c r="BO116" s="4">
        <f t="shared" si="89"/>
        <v>4</v>
      </c>
      <c r="BP116" s="4">
        <f t="shared" si="90"/>
        <v>4</v>
      </c>
      <c r="BQ116" s="4">
        <f t="shared" si="91"/>
        <v>6</v>
      </c>
      <c r="BR116" s="4">
        <f t="shared" si="92"/>
        <v>4</v>
      </c>
      <c r="BS116" s="4">
        <f t="shared" si="93"/>
        <v>4</v>
      </c>
      <c r="BT116" s="4">
        <f t="shared" si="94"/>
        <v>4</v>
      </c>
      <c r="BU116" s="4">
        <f t="shared" si="95"/>
        <v>4</v>
      </c>
      <c r="BV116" s="4">
        <f t="shared" si="96"/>
        <v>0</v>
      </c>
      <c r="BW116" s="4">
        <f t="shared" si="97"/>
        <v>6</v>
      </c>
      <c r="BX116" s="4">
        <f t="shared" si="98"/>
        <v>0</v>
      </c>
      <c r="BY116" s="4">
        <f t="shared" si="99"/>
        <v>0</v>
      </c>
      <c r="BZ116" s="37">
        <f t="shared" si="100"/>
        <v>96</v>
      </c>
      <c r="CA116" s="32" t="str">
        <f>VLOOKUP(J:J,'Agent wise'!A:C,3,0)</f>
        <v>Saran S</v>
      </c>
      <c r="CB116" s="32">
        <f t="shared" si="66"/>
        <v>45907</v>
      </c>
      <c r="CC116" t="str">
        <f t="shared" si="67"/>
        <v>Excellent</v>
      </c>
      <c r="CJ116">
        <f t="shared" si="68"/>
        <v>7</v>
      </c>
      <c r="CK116">
        <f t="shared" si="69"/>
        <v>9</v>
      </c>
      <c r="CL116">
        <f t="shared" si="70"/>
        <v>2025</v>
      </c>
    </row>
    <row r="117" spans="1:90" ht="15" customHeight="1" x14ac:dyDescent="0.35">
      <c r="A117" s="32">
        <v>45907.657411631946</v>
      </c>
      <c r="B117" t="s">
        <v>368</v>
      </c>
      <c r="C117" s="32">
        <v>0</v>
      </c>
      <c r="D117" t="s">
        <v>73</v>
      </c>
      <c r="E117" s="32">
        <v>45907</v>
      </c>
      <c r="F117" t="s">
        <v>140</v>
      </c>
      <c r="G117" s="32">
        <v>45906</v>
      </c>
      <c r="H117">
        <v>8428219637</v>
      </c>
      <c r="I117">
        <v>156</v>
      </c>
      <c r="J117" t="s">
        <v>328</v>
      </c>
      <c r="K117" t="s">
        <v>52</v>
      </c>
      <c r="L117" t="s">
        <v>53</v>
      </c>
      <c r="M117" t="s">
        <v>48</v>
      </c>
      <c r="N117" t="s">
        <v>48</v>
      </c>
      <c r="O117" t="s">
        <v>48</v>
      </c>
      <c r="P117" t="s">
        <v>48</v>
      </c>
      <c r="Q117" t="s">
        <v>48</v>
      </c>
      <c r="R117" t="s">
        <v>48</v>
      </c>
      <c r="S117" t="s">
        <v>48</v>
      </c>
      <c r="T117" t="s">
        <v>48</v>
      </c>
      <c r="U117" t="s">
        <v>48</v>
      </c>
      <c r="V117" t="s">
        <v>48</v>
      </c>
      <c r="W117" t="s">
        <v>48</v>
      </c>
      <c r="X117" t="s">
        <v>48</v>
      </c>
      <c r="Y117" t="s">
        <v>48</v>
      </c>
      <c r="Z117" t="s">
        <v>49</v>
      </c>
      <c r="AA117" t="s">
        <v>48</v>
      </c>
      <c r="AB117" t="s">
        <v>48</v>
      </c>
      <c r="AC117" t="s">
        <v>49</v>
      </c>
      <c r="AD117" t="s">
        <v>49</v>
      </c>
      <c r="AE117" t="s">
        <v>48</v>
      </c>
      <c r="AF117" t="s">
        <v>48</v>
      </c>
      <c r="AG117" t="s">
        <v>48</v>
      </c>
      <c r="AH117" t="s">
        <v>50</v>
      </c>
      <c r="AI117" t="s">
        <v>50</v>
      </c>
      <c r="AJ117" t="s">
        <v>48</v>
      </c>
      <c r="AK117" t="s">
        <v>50</v>
      </c>
      <c r="AL117" t="s">
        <v>49</v>
      </c>
      <c r="AM117" t="s">
        <v>48</v>
      </c>
      <c r="AN117" t="s">
        <v>48</v>
      </c>
      <c r="AO117" t="s">
        <v>49</v>
      </c>
      <c r="AP117" t="s">
        <v>454</v>
      </c>
      <c r="AQ117" s="1" t="s">
        <v>1444</v>
      </c>
      <c r="AR117" t="s">
        <v>51</v>
      </c>
      <c r="AS117" t="s">
        <v>132</v>
      </c>
      <c r="AT117" t="s">
        <v>376</v>
      </c>
      <c r="AW117" s="4">
        <f t="shared" si="71"/>
        <v>6</v>
      </c>
      <c r="AX117" s="4">
        <f t="shared" si="72"/>
        <v>4</v>
      </c>
      <c r="AY117" s="4">
        <f t="shared" si="73"/>
        <v>4</v>
      </c>
      <c r="AZ117" s="4">
        <f t="shared" si="74"/>
        <v>2</v>
      </c>
      <c r="BA117" s="4">
        <f t="shared" si="75"/>
        <v>4</v>
      </c>
      <c r="BB117" s="4">
        <f t="shared" si="76"/>
        <v>4</v>
      </c>
      <c r="BC117" s="4">
        <f t="shared" si="77"/>
        <v>4</v>
      </c>
      <c r="BD117" s="4">
        <f t="shared" si="78"/>
        <v>2</v>
      </c>
      <c r="BE117" s="4">
        <f t="shared" si="79"/>
        <v>4</v>
      </c>
      <c r="BF117" s="4">
        <f t="shared" si="80"/>
        <v>2</v>
      </c>
      <c r="BG117" s="4">
        <f t="shared" si="81"/>
        <v>4</v>
      </c>
      <c r="BH117" s="4">
        <f t="shared" si="82"/>
        <v>4</v>
      </c>
      <c r="BI117" s="4">
        <f t="shared" si="83"/>
        <v>4</v>
      </c>
      <c r="BJ117" s="4" t="str">
        <f t="shared" si="84"/>
        <v>0</v>
      </c>
      <c r="BK117" s="4">
        <f t="shared" si="85"/>
        <v>4</v>
      </c>
      <c r="BL117" s="4">
        <f t="shared" si="86"/>
        <v>2</v>
      </c>
      <c r="BM117" s="4" t="str">
        <f t="shared" si="87"/>
        <v>0</v>
      </c>
      <c r="BN117" s="4" t="str">
        <f t="shared" si="88"/>
        <v>0</v>
      </c>
      <c r="BO117" s="4">
        <f t="shared" si="89"/>
        <v>4</v>
      </c>
      <c r="BP117" s="4">
        <f t="shared" si="90"/>
        <v>4</v>
      </c>
      <c r="BQ117" s="4">
        <f t="shared" si="91"/>
        <v>6</v>
      </c>
      <c r="BR117" s="4">
        <f t="shared" si="92"/>
        <v>4</v>
      </c>
      <c r="BS117" s="4">
        <f t="shared" si="93"/>
        <v>4</v>
      </c>
      <c r="BT117" s="4">
        <f t="shared" si="94"/>
        <v>4</v>
      </c>
      <c r="BU117" s="4">
        <f t="shared" si="95"/>
        <v>4</v>
      </c>
      <c r="BV117" s="4" t="str">
        <f t="shared" si="96"/>
        <v>0</v>
      </c>
      <c r="BW117" s="4">
        <f t="shared" si="97"/>
        <v>6</v>
      </c>
      <c r="BX117" s="4">
        <f t="shared" si="98"/>
        <v>0</v>
      </c>
      <c r="BY117" s="4" t="str">
        <f t="shared" si="99"/>
        <v>0</v>
      </c>
      <c r="BZ117" s="37">
        <f t="shared" si="100"/>
        <v>90</v>
      </c>
      <c r="CA117" s="32" t="str">
        <f>VLOOKUP(J:J,'Agent wise'!A:C,3,0)</f>
        <v>Saran S</v>
      </c>
      <c r="CB117" s="32">
        <f t="shared" si="66"/>
        <v>45907</v>
      </c>
      <c r="CC117" t="str">
        <f t="shared" si="67"/>
        <v>Good</v>
      </c>
      <c r="CJ117">
        <f t="shared" si="68"/>
        <v>7</v>
      </c>
      <c r="CK117">
        <f t="shared" si="69"/>
        <v>9</v>
      </c>
      <c r="CL117">
        <f t="shared" si="70"/>
        <v>2025</v>
      </c>
    </row>
    <row r="118" spans="1:90" ht="15" customHeight="1" x14ac:dyDescent="0.35">
      <c r="A118" s="32">
        <v>45907.664397094908</v>
      </c>
      <c r="B118" t="s">
        <v>138</v>
      </c>
      <c r="C118" s="32">
        <v>0</v>
      </c>
      <c r="D118" t="s">
        <v>139</v>
      </c>
      <c r="E118" s="32">
        <v>45907</v>
      </c>
      <c r="F118" t="s">
        <v>140</v>
      </c>
      <c r="G118" s="32">
        <v>45906</v>
      </c>
      <c r="H118">
        <v>9488671762</v>
      </c>
      <c r="I118">
        <v>144</v>
      </c>
      <c r="J118" t="s">
        <v>452</v>
      </c>
      <c r="K118" t="s">
        <v>52</v>
      </c>
      <c r="L118" t="s">
        <v>53</v>
      </c>
      <c r="M118" t="s">
        <v>48</v>
      </c>
      <c r="N118" t="s">
        <v>48</v>
      </c>
      <c r="O118" t="s">
        <v>48</v>
      </c>
      <c r="P118" t="s">
        <v>48</v>
      </c>
      <c r="Q118" t="s">
        <v>48</v>
      </c>
      <c r="R118" t="s">
        <v>48</v>
      </c>
      <c r="S118" t="s">
        <v>48</v>
      </c>
      <c r="T118" t="s">
        <v>48</v>
      </c>
      <c r="U118" t="s">
        <v>48</v>
      </c>
      <c r="V118" t="s">
        <v>48</v>
      </c>
      <c r="W118" t="s">
        <v>48</v>
      </c>
      <c r="X118" t="s">
        <v>48</v>
      </c>
      <c r="Y118" t="s">
        <v>48</v>
      </c>
      <c r="Z118" t="s">
        <v>48</v>
      </c>
      <c r="AA118" t="s">
        <v>49</v>
      </c>
      <c r="AB118" t="s">
        <v>48</v>
      </c>
      <c r="AC118" t="s">
        <v>48</v>
      </c>
      <c r="AD118" t="s">
        <v>48</v>
      </c>
      <c r="AE118" t="s">
        <v>48</v>
      </c>
      <c r="AF118" t="s">
        <v>48</v>
      </c>
      <c r="AG118" t="s">
        <v>48</v>
      </c>
      <c r="AH118" t="s">
        <v>48</v>
      </c>
      <c r="AI118" t="s">
        <v>48</v>
      </c>
      <c r="AJ118" t="s">
        <v>48</v>
      </c>
      <c r="AK118" t="s">
        <v>48</v>
      </c>
      <c r="AL118" t="s">
        <v>48</v>
      </c>
      <c r="AM118" t="s">
        <v>48</v>
      </c>
      <c r="AN118" t="s">
        <v>48</v>
      </c>
      <c r="AO118" t="s">
        <v>48</v>
      </c>
      <c r="AP118" t="s">
        <v>426</v>
      </c>
      <c r="AQ118" s="1" t="s">
        <v>1445</v>
      </c>
      <c r="AR118" t="s">
        <v>51</v>
      </c>
      <c r="AS118" t="s">
        <v>68</v>
      </c>
      <c r="AT118" t="s">
        <v>97</v>
      </c>
      <c r="AW118" s="4">
        <f t="shared" si="71"/>
        <v>6</v>
      </c>
      <c r="AX118" s="4">
        <f t="shared" si="72"/>
        <v>4</v>
      </c>
      <c r="AY118" s="4">
        <f t="shared" si="73"/>
        <v>4</v>
      </c>
      <c r="AZ118" s="4">
        <f t="shared" si="74"/>
        <v>2</v>
      </c>
      <c r="BA118" s="4">
        <f t="shared" si="75"/>
        <v>4</v>
      </c>
      <c r="BB118" s="4">
        <f t="shared" si="76"/>
        <v>4</v>
      </c>
      <c r="BC118" s="4">
        <f t="shared" si="77"/>
        <v>4</v>
      </c>
      <c r="BD118" s="4">
        <f t="shared" si="78"/>
        <v>2</v>
      </c>
      <c r="BE118" s="4">
        <f t="shared" si="79"/>
        <v>4</v>
      </c>
      <c r="BF118" s="4">
        <f t="shared" si="80"/>
        <v>2</v>
      </c>
      <c r="BG118" s="4">
        <f t="shared" si="81"/>
        <v>4</v>
      </c>
      <c r="BH118" s="4">
        <f t="shared" si="82"/>
        <v>4</v>
      </c>
      <c r="BI118" s="4">
        <f t="shared" si="83"/>
        <v>4</v>
      </c>
      <c r="BJ118" s="4">
        <f t="shared" si="84"/>
        <v>2</v>
      </c>
      <c r="BK118" s="4" t="str">
        <f t="shared" si="85"/>
        <v>0</v>
      </c>
      <c r="BL118" s="4">
        <f t="shared" si="86"/>
        <v>2</v>
      </c>
      <c r="BM118" s="4">
        <f t="shared" si="87"/>
        <v>4</v>
      </c>
      <c r="BN118" s="4">
        <f t="shared" si="88"/>
        <v>4</v>
      </c>
      <c r="BO118" s="4">
        <f t="shared" si="89"/>
        <v>4</v>
      </c>
      <c r="BP118" s="4">
        <f t="shared" si="90"/>
        <v>4</v>
      </c>
      <c r="BQ118" s="4">
        <f t="shared" si="91"/>
        <v>6</v>
      </c>
      <c r="BR118" s="4">
        <f t="shared" si="92"/>
        <v>4</v>
      </c>
      <c r="BS118" s="4">
        <f t="shared" si="93"/>
        <v>4</v>
      </c>
      <c r="BT118" s="4">
        <f t="shared" si="94"/>
        <v>4</v>
      </c>
      <c r="BU118" s="4">
        <f t="shared" si="95"/>
        <v>4</v>
      </c>
      <c r="BV118" s="4">
        <f t="shared" si="96"/>
        <v>0</v>
      </c>
      <c r="BW118" s="4">
        <f t="shared" si="97"/>
        <v>6</v>
      </c>
      <c r="BX118" s="4">
        <f t="shared" si="98"/>
        <v>0</v>
      </c>
      <c r="BY118" s="4">
        <f t="shared" si="99"/>
        <v>0</v>
      </c>
      <c r="BZ118" s="37">
        <f t="shared" si="100"/>
        <v>96</v>
      </c>
      <c r="CA118" s="32" t="str">
        <f>VLOOKUP(J:J,'Agent wise'!A:C,3,0)</f>
        <v>Saran S</v>
      </c>
      <c r="CB118" s="32">
        <f t="shared" si="66"/>
        <v>45907</v>
      </c>
      <c r="CC118" t="str">
        <f t="shared" si="67"/>
        <v>Excellent</v>
      </c>
      <c r="CJ118">
        <f t="shared" si="68"/>
        <v>7</v>
      </c>
      <c r="CK118">
        <f t="shared" si="69"/>
        <v>9</v>
      </c>
      <c r="CL118">
        <f t="shared" si="70"/>
        <v>2025</v>
      </c>
    </row>
    <row r="119" spans="1:90" ht="15" customHeight="1" x14ac:dyDescent="0.35">
      <c r="A119" s="32">
        <v>45907.667892372687</v>
      </c>
      <c r="B119" t="s">
        <v>138</v>
      </c>
      <c r="C119" s="32">
        <v>0</v>
      </c>
      <c r="D119" t="s">
        <v>139</v>
      </c>
      <c r="E119" s="32">
        <v>45907</v>
      </c>
      <c r="F119" t="s">
        <v>140</v>
      </c>
      <c r="G119" s="32">
        <v>45906</v>
      </c>
      <c r="H119">
        <v>9865227200</v>
      </c>
      <c r="I119">
        <v>140</v>
      </c>
      <c r="J119" t="s">
        <v>452</v>
      </c>
      <c r="K119" t="s">
        <v>52</v>
      </c>
      <c r="L119" t="s">
        <v>53</v>
      </c>
      <c r="M119" t="s">
        <v>48</v>
      </c>
      <c r="N119" t="s">
        <v>48</v>
      </c>
      <c r="O119" t="s">
        <v>48</v>
      </c>
      <c r="P119" t="s">
        <v>48</v>
      </c>
      <c r="Q119" t="s">
        <v>48</v>
      </c>
      <c r="R119" t="s">
        <v>48</v>
      </c>
      <c r="S119" t="s">
        <v>48</v>
      </c>
      <c r="T119" t="s">
        <v>48</v>
      </c>
      <c r="U119" t="s">
        <v>48</v>
      </c>
      <c r="V119" t="s">
        <v>48</v>
      </c>
      <c r="W119" t="s">
        <v>48</v>
      </c>
      <c r="X119" t="s">
        <v>48</v>
      </c>
      <c r="Y119" t="s">
        <v>48</v>
      </c>
      <c r="Z119" t="s">
        <v>48</v>
      </c>
      <c r="AA119" t="s">
        <v>49</v>
      </c>
      <c r="AB119" t="s">
        <v>48</v>
      </c>
      <c r="AC119" t="s">
        <v>48</v>
      </c>
      <c r="AD119" t="s">
        <v>48</v>
      </c>
      <c r="AE119" t="s">
        <v>48</v>
      </c>
      <c r="AF119" t="s">
        <v>48</v>
      </c>
      <c r="AG119" t="s">
        <v>48</v>
      </c>
      <c r="AH119" t="s">
        <v>48</v>
      </c>
      <c r="AI119" t="s">
        <v>50</v>
      </c>
      <c r="AJ119" t="s">
        <v>48</v>
      </c>
      <c r="AK119" t="s">
        <v>48</v>
      </c>
      <c r="AL119" t="s">
        <v>48</v>
      </c>
      <c r="AM119" t="s">
        <v>48</v>
      </c>
      <c r="AN119" t="s">
        <v>48</v>
      </c>
      <c r="AO119" t="s">
        <v>48</v>
      </c>
      <c r="AP119" t="s">
        <v>455</v>
      </c>
      <c r="AQ119" s="1" t="s">
        <v>1446</v>
      </c>
      <c r="AR119" t="s">
        <v>51</v>
      </c>
      <c r="AS119" t="s">
        <v>110</v>
      </c>
      <c r="AT119" t="s">
        <v>456</v>
      </c>
      <c r="AW119" s="4">
        <f t="shared" si="71"/>
        <v>6</v>
      </c>
      <c r="AX119" s="4">
        <f t="shared" si="72"/>
        <v>4</v>
      </c>
      <c r="AY119" s="4">
        <f t="shared" si="73"/>
        <v>4</v>
      </c>
      <c r="AZ119" s="4">
        <f t="shared" si="74"/>
        <v>2</v>
      </c>
      <c r="BA119" s="4">
        <f t="shared" si="75"/>
        <v>4</v>
      </c>
      <c r="BB119" s="4">
        <f t="shared" si="76"/>
        <v>4</v>
      </c>
      <c r="BC119" s="4">
        <f t="shared" si="77"/>
        <v>4</v>
      </c>
      <c r="BD119" s="4">
        <f t="shared" si="78"/>
        <v>2</v>
      </c>
      <c r="BE119" s="4">
        <f t="shared" si="79"/>
        <v>4</v>
      </c>
      <c r="BF119" s="4">
        <f t="shared" si="80"/>
        <v>2</v>
      </c>
      <c r="BG119" s="4">
        <f t="shared" si="81"/>
        <v>4</v>
      </c>
      <c r="BH119" s="4">
        <f t="shared" si="82"/>
        <v>4</v>
      </c>
      <c r="BI119" s="4">
        <f t="shared" si="83"/>
        <v>4</v>
      </c>
      <c r="BJ119" s="4">
        <f t="shared" si="84"/>
        <v>2</v>
      </c>
      <c r="BK119" s="4" t="str">
        <f t="shared" si="85"/>
        <v>0</v>
      </c>
      <c r="BL119" s="4">
        <f t="shared" si="86"/>
        <v>2</v>
      </c>
      <c r="BM119" s="4">
        <f t="shared" si="87"/>
        <v>4</v>
      </c>
      <c r="BN119" s="4">
        <f t="shared" si="88"/>
        <v>4</v>
      </c>
      <c r="BO119" s="4">
        <f t="shared" si="89"/>
        <v>4</v>
      </c>
      <c r="BP119" s="4">
        <f t="shared" si="90"/>
        <v>4</v>
      </c>
      <c r="BQ119" s="4">
        <f t="shared" si="91"/>
        <v>6</v>
      </c>
      <c r="BR119" s="4">
        <f t="shared" si="92"/>
        <v>4</v>
      </c>
      <c r="BS119" s="4">
        <f t="shared" si="93"/>
        <v>4</v>
      </c>
      <c r="BT119" s="4">
        <f t="shared" si="94"/>
        <v>4</v>
      </c>
      <c r="BU119" s="4">
        <f t="shared" si="95"/>
        <v>4</v>
      </c>
      <c r="BV119" s="4">
        <f t="shared" si="96"/>
        <v>0</v>
      </c>
      <c r="BW119" s="4">
        <f t="shared" si="97"/>
        <v>6</v>
      </c>
      <c r="BX119" s="4">
        <f t="shared" si="98"/>
        <v>0</v>
      </c>
      <c r="BY119" s="4">
        <f t="shared" si="99"/>
        <v>0</v>
      </c>
      <c r="BZ119" s="37">
        <f t="shared" si="100"/>
        <v>96</v>
      </c>
      <c r="CA119" s="32" t="str">
        <f>VLOOKUP(J:J,'Agent wise'!A:C,3,0)</f>
        <v>Saran S</v>
      </c>
      <c r="CB119" s="32">
        <f t="shared" si="66"/>
        <v>45907</v>
      </c>
      <c r="CC119" t="str">
        <f t="shared" si="67"/>
        <v>Excellent</v>
      </c>
      <c r="CJ119">
        <f t="shared" si="68"/>
        <v>7</v>
      </c>
      <c r="CK119">
        <f t="shared" si="69"/>
        <v>9</v>
      </c>
      <c r="CL119">
        <f t="shared" si="70"/>
        <v>2025</v>
      </c>
    </row>
    <row r="120" spans="1:90" ht="15" customHeight="1" x14ac:dyDescent="0.35">
      <c r="A120" s="32">
        <v>45907.672389131942</v>
      </c>
      <c r="B120" t="s">
        <v>138</v>
      </c>
      <c r="C120" s="32">
        <v>0</v>
      </c>
      <c r="D120" t="s">
        <v>139</v>
      </c>
      <c r="E120" s="32">
        <v>45907</v>
      </c>
      <c r="F120" t="s">
        <v>140</v>
      </c>
      <c r="G120" s="32">
        <v>45906</v>
      </c>
      <c r="H120">
        <v>9600526868</v>
      </c>
      <c r="I120">
        <v>154</v>
      </c>
      <c r="J120" t="s">
        <v>457</v>
      </c>
      <c r="K120" t="s">
        <v>52</v>
      </c>
      <c r="L120" t="s">
        <v>53</v>
      </c>
      <c r="M120" t="s">
        <v>48</v>
      </c>
      <c r="N120" t="s">
        <v>48</v>
      </c>
      <c r="O120" t="s">
        <v>48</v>
      </c>
      <c r="P120" t="s">
        <v>48</v>
      </c>
      <c r="Q120" t="s">
        <v>48</v>
      </c>
      <c r="R120" t="s">
        <v>48</v>
      </c>
      <c r="S120" t="s">
        <v>48</v>
      </c>
      <c r="T120" t="s">
        <v>48</v>
      </c>
      <c r="U120" t="s">
        <v>48</v>
      </c>
      <c r="V120" t="s">
        <v>48</v>
      </c>
      <c r="W120" t="s">
        <v>48</v>
      </c>
      <c r="X120" t="s">
        <v>48</v>
      </c>
      <c r="Y120" t="s">
        <v>48</v>
      </c>
      <c r="Z120" t="s">
        <v>48</v>
      </c>
      <c r="AA120" t="s">
        <v>49</v>
      </c>
      <c r="AB120" t="s">
        <v>49</v>
      </c>
      <c r="AC120" t="s">
        <v>48</v>
      </c>
      <c r="AD120" t="s">
        <v>48</v>
      </c>
      <c r="AE120" t="s">
        <v>48</v>
      </c>
      <c r="AF120" t="s">
        <v>48</v>
      </c>
      <c r="AG120" t="s">
        <v>48</v>
      </c>
      <c r="AH120" t="s">
        <v>48</v>
      </c>
      <c r="AI120" t="s">
        <v>48</v>
      </c>
      <c r="AJ120" t="s">
        <v>48</v>
      </c>
      <c r="AK120" t="s">
        <v>48</v>
      </c>
      <c r="AL120" t="s">
        <v>48</v>
      </c>
      <c r="AM120" t="s">
        <v>48</v>
      </c>
      <c r="AN120" t="s">
        <v>48</v>
      </c>
      <c r="AO120" t="s">
        <v>49</v>
      </c>
      <c r="AP120" t="s">
        <v>458</v>
      </c>
      <c r="AQ120" s="1" t="s">
        <v>1447</v>
      </c>
      <c r="AR120" t="s">
        <v>51</v>
      </c>
      <c r="AS120" t="s">
        <v>72</v>
      </c>
      <c r="AT120" t="s">
        <v>76</v>
      </c>
      <c r="AW120" s="4">
        <f t="shared" si="71"/>
        <v>6</v>
      </c>
      <c r="AX120" s="4">
        <f t="shared" si="72"/>
        <v>4</v>
      </c>
      <c r="AY120" s="4">
        <f t="shared" si="73"/>
        <v>4</v>
      </c>
      <c r="AZ120" s="4">
        <f t="shared" si="74"/>
        <v>2</v>
      </c>
      <c r="BA120" s="4">
        <f t="shared" si="75"/>
        <v>4</v>
      </c>
      <c r="BB120" s="4">
        <f t="shared" si="76"/>
        <v>4</v>
      </c>
      <c r="BC120" s="4">
        <f t="shared" si="77"/>
        <v>4</v>
      </c>
      <c r="BD120" s="4">
        <f t="shared" si="78"/>
        <v>2</v>
      </c>
      <c r="BE120" s="4">
        <f t="shared" si="79"/>
        <v>4</v>
      </c>
      <c r="BF120" s="4">
        <f t="shared" si="80"/>
        <v>2</v>
      </c>
      <c r="BG120" s="4">
        <f t="shared" si="81"/>
        <v>4</v>
      </c>
      <c r="BH120" s="4">
        <f t="shared" si="82"/>
        <v>4</v>
      </c>
      <c r="BI120" s="4">
        <f t="shared" si="83"/>
        <v>4</v>
      </c>
      <c r="BJ120" s="4">
        <f t="shared" si="84"/>
        <v>2</v>
      </c>
      <c r="BK120" s="4" t="str">
        <f t="shared" si="85"/>
        <v>0</v>
      </c>
      <c r="BL120" s="4" t="str">
        <f t="shared" si="86"/>
        <v>0</v>
      </c>
      <c r="BM120" s="4">
        <f t="shared" si="87"/>
        <v>4</v>
      </c>
      <c r="BN120" s="4">
        <f t="shared" si="88"/>
        <v>4</v>
      </c>
      <c r="BO120" s="4">
        <f t="shared" si="89"/>
        <v>4</v>
      </c>
      <c r="BP120" s="4">
        <f t="shared" si="90"/>
        <v>4</v>
      </c>
      <c r="BQ120" s="4">
        <f t="shared" si="91"/>
        <v>6</v>
      </c>
      <c r="BR120" s="4">
        <f t="shared" si="92"/>
        <v>4</v>
      </c>
      <c r="BS120" s="4">
        <f t="shared" si="93"/>
        <v>4</v>
      </c>
      <c r="BT120" s="4">
        <f t="shared" si="94"/>
        <v>4</v>
      </c>
      <c r="BU120" s="4">
        <f t="shared" si="95"/>
        <v>4</v>
      </c>
      <c r="BV120" s="4">
        <f t="shared" si="96"/>
        <v>0</v>
      </c>
      <c r="BW120" s="4">
        <f t="shared" si="97"/>
        <v>6</v>
      </c>
      <c r="BX120" s="4">
        <f t="shared" si="98"/>
        <v>0</v>
      </c>
      <c r="BY120" s="4" t="str">
        <f t="shared" si="99"/>
        <v>0</v>
      </c>
      <c r="BZ120" s="37">
        <f t="shared" si="100"/>
        <v>94</v>
      </c>
      <c r="CA120" s="32" t="str">
        <f>VLOOKUP(J:J,'Agent wise'!A:C,3,0)</f>
        <v>Shakeer</v>
      </c>
      <c r="CB120" s="32">
        <f t="shared" si="66"/>
        <v>45907</v>
      </c>
      <c r="CC120" t="str">
        <f t="shared" si="67"/>
        <v>Good</v>
      </c>
      <c r="CJ120">
        <f t="shared" si="68"/>
        <v>7</v>
      </c>
      <c r="CK120">
        <f t="shared" si="69"/>
        <v>9</v>
      </c>
      <c r="CL120">
        <f t="shared" si="70"/>
        <v>2025</v>
      </c>
    </row>
    <row r="121" spans="1:90" ht="15" customHeight="1" x14ac:dyDescent="0.35">
      <c r="A121" s="32">
        <v>45907.675376909727</v>
      </c>
      <c r="B121" t="s">
        <v>138</v>
      </c>
      <c r="C121" s="32">
        <v>0</v>
      </c>
      <c r="D121" t="s">
        <v>139</v>
      </c>
      <c r="E121" s="32">
        <v>45907</v>
      </c>
      <c r="F121" t="s">
        <v>140</v>
      </c>
      <c r="G121" s="32">
        <v>45906</v>
      </c>
      <c r="H121">
        <v>8300520768</v>
      </c>
      <c r="I121">
        <v>149</v>
      </c>
      <c r="J121" t="s">
        <v>457</v>
      </c>
      <c r="K121" t="s">
        <v>52</v>
      </c>
      <c r="L121" t="s">
        <v>53</v>
      </c>
      <c r="M121" t="s">
        <v>48</v>
      </c>
      <c r="N121" t="s">
        <v>48</v>
      </c>
      <c r="O121" t="s">
        <v>48</v>
      </c>
      <c r="P121" t="s">
        <v>48</v>
      </c>
      <c r="Q121" t="s">
        <v>48</v>
      </c>
      <c r="R121" t="s">
        <v>48</v>
      </c>
      <c r="S121" t="s">
        <v>48</v>
      </c>
      <c r="T121" t="s">
        <v>48</v>
      </c>
      <c r="U121" t="s">
        <v>48</v>
      </c>
      <c r="V121" t="s">
        <v>48</v>
      </c>
      <c r="W121" t="s">
        <v>48</v>
      </c>
      <c r="X121" t="s">
        <v>48</v>
      </c>
      <c r="Y121" t="s">
        <v>48</v>
      </c>
      <c r="Z121" t="s">
        <v>48</v>
      </c>
      <c r="AA121" t="s">
        <v>49</v>
      </c>
      <c r="AB121" t="s">
        <v>48</v>
      </c>
      <c r="AC121" t="s">
        <v>49</v>
      </c>
      <c r="AD121" t="s">
        <v>48</v>
      </c>
      <c r="AE121" t="s">
        <v>48</v>
      </c>
      <c r="AF121" t="s">
        <v>48</v>
      </c>
      <c r="AG121" t="s">
        <v>48</v>
      </c>
      <c r="AH121" t="s">
        <v>48</v>
      </c>
      <c r="AI121" t="s">
        <v>48</v>
      </c>
      <c r="AJ121" t="s">
        <v>48</v>
      </c>
      <c r="AK121" t="s">
        <v>48</v>
      </c>
      <c r="AL121" t="s">
        <v>48</v>
      </c>
      <c r="AM121" t="s">
        <v>48</v>
      </c>
      <c r="AN121" t="s">
        <v>48</v>
      </c>
      <c r="AO121" t="s">
        <v>48</v>
      </c>
      <c r="AP121" t="s">
        <v>171</v>
      </c>
      <c r="AQ121" s="1" t="s">
        <v>1448</v>
      </c>
      <c r="AR121" t="s">
        <v>51</v>
      </c>
      <c r="AS121" t="s">
        <v>68</v>
      </c>
      <c r="AT121" t="s">
        <v>97</v>
      </c>
      <c r="AW121" s="4">
        <f t="shared" si="71"/>
        <v>6</v>
      </c>
      <c r="AX121" s="4">
        <f t="shared" si="72"/>
        <v>4</v>
      </c>
      <c r="AY121" s="4">
        <f t="shared" si="73"/>
        <v>4</v>
      </c>
      <c r="AZ121" s="4">
        <f t="shared" si="74"/>
        <v>2</v>
      </c>
      <c r="BA121" s="4">
        <f t="shared" si="75"/>
        <v>4</v>
      </c>
      <c r="BB121" s="4">
        <f t="shared" si="76"/>
        <v>4</v>
      </c>
      <c r="BC121" s="4">
        <f t="shared" si="77"/>
        <v>4</v>
      </c>
      <c r="BD121" s="4">
        <f t="shared" si="78"/>
        <v>2</v>
      </c>
      <c r="BE121" s="4">
        <f t="shared" si="79"/>
        <v>4</v>
      </c>
      <c r="BF121" s="4">
        <f t="shared" si="80"/>
        <v>2</v>
      </c>
      <c r="BG121" s="4">
        <f t="shared" si="81"/>
        <v>4</v>
      </c>
      <c r="BH121" s="4">
        <f t="shared" si="82"/>
        <v>4</v>
      </c>
      <c r="BI121" s="4">
        <f t="shared" si="83"/>
        <v>4</v>
      </c>
      <c r="BJ121" s="4">
        <f t="shared" si="84"/>
        <v>2</v>
      </c>
      <c r="BK121" s="4" t="str">
        <f t="shared" si="85"/>
        <v>0</v>
      </c>
      <c r="BL121" s="4">
        <f t="shared" si="86"/>
        <v>2</v>
      </c>
      <c r="BM121" s="4" t="str">
        <f t="shared" si="87"/>
        <v>0</v>
      </c>
      <c r="BN121" s="4">
        <f t="shared" si="88"/>
        <v>4</v>
      </c>
      <c r="BO121" s="4">
        <f t="shared" si="89"/>
        <v>4</v>
      </c>
      <c r="BP121" s="4">
        <f t="shared" si="90"/>
        <v>4</v>
      </c>
      <c r="BQ121" s="4">
        <f t="shared" si="91"/>
        <v>6</v>
      </c>
      <c r="BR121" s="4">
        <f t="shared" si="92"/>
        <v>4</v>
      </c>
      <c r="BS121" s="4">
        <f t="shared" si="93"/>
        <v>4</v>
      </c>
      <c r="BT121" s="4">
        <f t="shared" si="94"/>
        <v>4</v>
      </c>
      <c r="BU121" s="4">
        <f t="shared" si="95"/>
        <v>4</v>
      </c>
      <c r="BV121" s="4">
        <f t="shared" si="96"/>
        <v>0</v>
      </c>
      <c r="BW121" s="4">
        <f t="shared" si="97"/>
        <v>6</v>
      </c>
      <c r="BX121" s="4">
        <f t="shared" si="98"/>
        <v>0</v>
      </c>
      <c r="BY121" s="4">
        <f t="shared" si="99"/>
        <v>0</v>
      </c>
      <c r="BZ121" s="37">
        <f t="shared" si="100"/>
        <v>92</v>
      </c>
      <c r="CA121" s="32" t="str">
        <f>VLOOKUP(J:J,'Agent wise'!A:C,3,0)</f>
        <v>Shakeer</v>
      </c>
      <c r="CB121" s="32">
        <f t="shared" si="66"/>
        <v>45907</v>
      </c>
      <c r="CC121" t="str">
        <f t="shared" si="67"/>
        <v>Good</v>
      </c>
      <c r="CJ121">
        <f t="shared" si="68"/>
        <v>7</v>
      </c>
      <c r="CK121">
        <f t="shared" si="69"/>
        <v>9</v>
      </c>
      <c r="CL121">
        <f t="shared" si="70"/>
        <v>2025</v>
      </c>
    </row>
    <row r="122" spans="1:90" ht="15" customHeight="1" x14ac:dyDescent="0.35">
      <c r="A122" s="32">
        <v>45907.682906828704</v>
      </c>
      <c r="B122" t="s">
        <v>138</v>
      </c>
      <c r="C122" s="32">
        <v>0</v>
      </c>
      <c r="D122" t="s">
        <v>139</v>
      </c>
      <c r="E122" s="32">
        <v>45907</v>
      </c>
      <c r="F122" t="s">
        <v>140</v>
      </c>
      <c r="G122" s="32">
        <v>45906</v>
      </c>
      <c r="H122">
        <v>9449407694</v>
      </c>
      <c r="I122">
        <v>234</v>
      </c>
      <c r="J122" t="s">
        <v>457</v>
      </c>
      <c r="K122" t="s">
        <v>52</v>
      </c>
      <c r="L122" t="s">
        <v>53</v>
      </c>
      <c r="M122" t="s">
        <v>48</v>
      </c>
      <c r="N122" t="s">
        <v>48</v>
      </c>
      <c r="O122" t="s">
        <v>48</v>
      </c>
      <c r="P122" t="s">
        <v>48</v>
      </c>
      <c r="Q122" t="s">
        <v>48</v>
      </c>
      <c r="R122" t="s">
        <v>48</v>
      </c>
      <c r="S122" t="s">
        <v>48</v>
      </c>
      <c r="T122" t="s">
        <v>48</v>
      </c>
      <c r="U122" t="s">
        <v>48</v>
      </c>
      <c r="V122" t="s">
        <v>48</v>
      </c>
      <c r="W122" t="s">
        <v>48</v>
      </c>
      <c r="X122" t="s">
        <v>48</v>
      </c>
      <c r="Y122" t="s">
        <v>48</v>
      </c>
      <c r="Z122" t="s">
        <v>48</v>
      </c>
      <c r="AA122" t="s">
        <v>48</v>
      </c>
      <c r="AB122" t="s">
        <v>48</v>
      </c>
      <c r="AC122" t="s">
        <v>49</v>
      </c>
      <c r="AD122" t="s">
        <v>48</v>
      </c>
      <c r="AE122" t="s">
        <v>48</v>
      </c>
      <c r="AF122" t="s">
        <v>48</v>
      </c>
      <c r="AG122" t="s">
        <v>48</v>
      </c>
      <c r="AH122" t="s">
        <v>48</v>
      </c>
      <c r="AI122" t="s">
        <v>48</v>
      </c>
      <c r="AJ122" t="s">
        <v>48</v>
      </c>
      <c r="AK122" t="s">
        <v>48</v>
      </c>
      <c r="AL122" t="s">
        <v>48</v>
      </c>
      <c r="AM122" t="s">
        <v>48</v>
      </c>
      <c r="AN122" t="s">
        <v>48</v>
      </c>
      <c r="AO122" t="s">
        <v>48</v>
      </c>
      <c r="AP122" t="s">
        <v>128</v>
      </c>
      <c r="AQ122" s="1" t="s">
        <v>1449</v>
      </c>
      <c r="AR122" t="s">
        <v>51</v>
      </c>
      <c r="AS122" t="s">
        <v>72</v>
      </c>
      <c r="AT122" t="s">
        <v>76</v>
      </c>
      <c r="AW122" s="4">
        <f t="shared" si="71"/>
        <v>6</v>
      </c>
      <c r="AX122" s="4">
        <f t="shared" si="72"/>
        <v>4</v>
      </c>
      <c r="AY122" s="4">
        <f t="shared" si="73"/>
        <v>4</v>
      </c>
      <c r="AZ122" s="4">
        <f t="shared" si="74"/>
        <v>2</v>
      </c>
      <c r="BA122" s="4">
        <f t="shared" si="75"/>
        <v>4</v>
      </c>
      <c r="BB122" s="4">
        <f t="shared" si="76"/>
        <v>4</v>
      </c>
      <c r="BC122" s="4">
        <f t="shared" si="77"/>
        <v>4</v>
      </c>
      <c r="BD122" s="4">
        <f t="shared" si="78"/>
        <v>2</v>
      </c>
      <c r="BE122" s="4">
        <f t="shared" si="79"/>
        <v>4</v>
      </c>
      <c r="BF122" s="4">
        <f t="shared" si="80"/>
        <v>2</v>
      </c>
      <c r="BG122" s="4">
        <f t="shared" si="81"/>
        <v>4</v>
      </c>
      <c r="BH122" s="4">
        <f t="shared" si="82"/>
        <v>4</v>
      </c>
      <c r="BI122" s="4">
        <f t="shared" si="83"/>
        <v>4</v>
      </c>
      <c r="BJ122" s="4">
        <f t="shared" si="84"/>
        <v>2</v>
      </c>
      <c r="BK122" s="4">
        <f t="shared" si="85"/>
        <v>4</v>
      </c>
      <c r="BL122" s="4">
        <f t="shared" si="86"/>
        <v>2</v>
      </c>
      <c r="BM122" s="4" t="str">
        <f t="shared" si="87"/>
        <v>0</v>
      </c>
      <c r="BN122" s="4">
        <f t="shared" si="88"/>
        <v>4</v>
      </c>
      <c r="BO122" s="4">
        <f t="shared" si="89"/>
        <v>4</v>
      </c>
      <c r="BP122" s="4">
        <f t="shared" si="90"/>
        <v>4</v>
      </c>
      <c r="BQ122" s="4">
        <f t="shared" si="91"/>
        <v>6</v>
      </c>
      <c r="BR122" s="4">
        <f t="shared" si="92"/>
        <v>4</v>
      </c>
      <c r="BS122" s="4">
        <f t="shared" si="93"/>
        <v>4</v>
      </c>
      <c r="BT122" s="4">
        <f t="shared" si="94"/>
        <v>4</v>
      </c>
      <c r="BU122" s="4">
        <f t="shared" si="95"/>
        <v>4</v>
      </c>
      <c r="BV122" s="4">
        <f t="shared" si="96"/>
        <v>0</v>
      </c>
      <c r="BW122" s="4">
        <f t="shared" si="97"/>
        <v>6</v>
      </c>
      <c r="BX122" s="4">
        <f t="shared" si="98"/>
        <v>0</v>
      </c>
      <c r="BY122" s="4">
        <f t="shared" si="99"/>
        <v>0</v>
      </c>
      <c r="BZ122" s="37">
        <f t="shared" si="100"/>
        <v>96</v>
      </c>
      <c r="CA122" s="32" t="str">
        <f>VLOOKUP(J:J,'Agent wise'!A:C,3,0)</f>
        <v>Shakeer</v>
      </c>
      <c r="CB122" s="32">
        <f t="shared" si="66"/>
        <v>45907</v>
      </c>
      <c r="CC122" t="str">
        <f t="shared" si="67"/>
        <v>Excellent</v>
      </c>
      <c r="CJ122">
        <f t="shared" si="68"/>
        <v>7</v>
      </c>
      <c r="CK122">
        <f t="shared" si="69"/>
        <v>9</v>
      </c>
      <c r="CL122">
        <f t="shared" si="70"/>
        <v>2025</v>
      </c>
    </row>
    <row r="123" spans="1:90" ht="15" customHeight="1" x14ac:dyDescent="0.35">
      <c r="A123" s="32">
        <v>45907.709755462958</v>
      </c>
      <c r="B123" t="s">
        <v>138</v>
      </c>
      <c r="C123" s="32">
        <v>0</v>
      </c>
      <c r="D123" t="s">
        <v>139</v>
      </c>
      <c r="E123" s="32">
        <v>45907</v>
      </c>
      <c r="F123" t="s">
        <v>140</v>
      </c>
      <c r="G123" s="32">
        <v>45906</v>
      </c>
      <c r="H123">
        <v>9400588112</v>
      </c>
      <c r="I123">
        <v>192</v>
      </c>
      <c r="J123" t="s">
        <v>459</v>
      </c>
      <c r="K123" t="s">
        <v>46</v>
      </c>
      <c r="L123" t="s">
        <v>47</v>
      </c>
      <c r="M123" t="s">
        <v>48</v>
      </c>
      <c r="N123" t="s">
        <v>48</v>
      </c>
      <c r="O123" t="s">
        <v>48</v>
      </c>
      <c r="P123" t="s">
        <v>48</v>
      </c>
      <c r="Q123" t="s">
        <v>48</v>
      </c>
      <c r="R123" t="s">
        <v>48</v>
      </c>
      <c r="S123" t="s">
        <v>48</v>
      </c>
      <c r="T123" t="s">
        <v>48</v>
      </c>
      <c r="U123" t="s">
        <v>48</v>
      </c>
      <c r="V123" t="s">
        <v>48</v>
      </c>
      <c r="W123" t="s">
        <v>48</v>
      </c>
      <c r="X123" t="s">
        <v>48</v>
      </c>
      <c r="Y123" t="s">
        <v>48</v>
      </c>
      <c r="Z123" t="s">
        <v>48</v>
      </c>
      <c r="AA123" t="s">
        <v>49</v>
      </c>
      <c r="AB123" t="s">
        <v>48</v>
      </c>
      <c r="AC123" t="s">
        <v>49</v>
      </c>
      <c r="AD123" t="s">
        <v>48</v>
      </c>
      <c r="AE123" t="s">
        <v>48</v>
      </c>
      <c r="AF123" t="s">
        <v>48</v>
      </c>
      <c r="AG123" t="s">
        <v>48</v>
      </c>
      <c r="AH123" t="s">
        <v>48</v>
      </c>
      <c r="AI123" t="s">
        <v>50</v>
      </c>
      <c r="AJ123" t="s">
        <v>48</v>
      </c>
      <c r="AK123" t="s">
        <v>48</v>
      </c>
      <c r="AL123" t="s">
        <v>48</v>
      </c>
      <c r="AM123" t="s">
        <v>49</v>
      </c>
      <c r="AN123" t="s">
        <v>48</v>
      </c>
      <c r="AO123" t="s">
        <v>49</v>
      </c>
      <c r="AP123" t="s">
        <v>460</v>
      </c>
      <c r="AQ123" s="1" t="s">
        <v>1450</v>
      </c>
      <c r="AR123" t="s">
        <v>51</v>
      </c>
      <c r="AS123" t="s">
        <v>103</v>
      </c>
      <c r="AT123" t="s">
        <v>386</v>
      </c>
      <c r="AW123" s="4">
        <f t="shared" si="71"/>
        <v>6</v>
      </c>
      <c r="AX123" s="4">
        <f t="shared" si="72"/>
        <v>4</v>
      </c>
      <c r="AY123" s="4">
        <f t="shared" si="73"/>
        <v>4</v>
      </c>
      <c r="AZ123" s="4">
        <f t="shared" si="74"/>
        <v>2</v>
      </c>
      <c r="BA123" s="4">
        <f t="shared" si="75"/>
        <v>4</v>
      </c>
      <c r="BB123" s="4">
        <f t="shared" si="76"/>
        <v>4</v>
      </c>
      <c r="BC123" s="4">
        <f t="shared" si="77"/>
        <v>4</v>
      </c>
      <c r="BD123" s="4">
        <f t="shared" si="78"/>
        <v>2</v>
      </c>
      <c r="BE123" s="4">
        <f t="shared" si="79"/>
        <v>4</v>
      </c>
      <c r="BF123" s="4">
        <f t="shared" si="80"/>
        <v>2</v>
      </c>
      <c r="BG123" s="4">
        <f t="shared" si="81"/>
        <v>4</v>
      </c>
      <c r="BH123" s="4">
        <f t="shared" si="82"/>
        <v>4</v>
      </c>
      <c r="BI123" s="4">
        <f t="shared" si="83"/>
        <v>4</v>
      </c>
      <c r="BJ123" s="4">
        <f t="shared" si="84"/>
        <v>2</v>
      </c>
      <c r="BK123" s="4" t="str">
        <f t="shared" si="85"/>
        <v>0</v>
      </c>
      <c r="BL123" s="4">
        <f t="shared" si="86"/>
        <v>2</v>
      </c>
      <c r="BM123" s="4" t="str">
        <f t="shared" si="87"/>
        <v>0</v>
      </c>
      <c r="BN123" s="4">
        <f t="shared" si="88"/>
        <v>4</v>
      </c>
      <c r="BO123" s="4">
        <f t="shared" si="89"/>
        <v>4</v>
      </c>
      <c r="BP123" s="4">
        <f t="shared" si="90"/>
        <v>4</v>
      </c>
      <c r="BQ123" s="4">
        <f t="shared" si="91"/>
        <v>6</v>
      </c>
      <c r="BR123" s="4">
        <f t="shared" si="92"/>
        <v>4</v>
      </c>
      <c r="BS123" s="4">
        <f t="shared" si="93"/>
        <v>4</v>
      </c>
      <c r="BT123" s="4">
        <f t="shared" si="94"/>
        <v>4</v>
      </c>
      <c r="BU123" s="4">
        <f t="shared" si="95"/>
        <v>4</v>
      </c>
      <c r="BV123" s="4">
        <f t="shared" si="96"/>
        <v>0</v>
      </c>
      <c r="BW123" s="4" t="str">
        <f t="shared" si="97"/>
        <v>0</v>
      </c>
      <c r="BX123" s="4">
        <f t="shared" si="98"/>
        <v>0</v>
      </c>
      <c r="BY123" s="4" t="str">
        <f t="shared" si="99"/>
        <v>0</v>
      </c>
      <c r="BZ123" s="37">
        <f t="shared" si="100"/>
        <v>86</v>
      </c>
      <c r="CA123" s="32" t="str">
        <f>VLOOKUP(J:J,'Agent wise'!A:C,3,0)</f>
        <v>Saran S</v>
      </c>
      <c r="CB123" s="32">
        <f t="shared" si="66"/>
        <v>45907</v>
      </c>
      <c r="CC123" t="str">
        <f t="shared" si="67"/>
        <v>Average</v>
      </c>
      <c r="CJ123">
        <f t="shared" si="68"/>
        <v>7</v>
      </c>
      <c r="CK123">
        <f t="shared" si="69"/>
        <v>9</v>
      </c>
      <c r="CL123">
        <f t="shared" si="70"/>
        <v>2025</v>
      </c>
    </row>
    <row r="124" spans="1:90" ht="15" customHeight="1" x14ac:dyDescent="0.35">
      <c r="A124" s="32">
        <v>45907.71525927083</v>
      </c>
      <c r="B124" t="s">
        <v>138</v>
      </c>
      <c r="C124" s="32">
        <v>0</v>
      </c>
      <c r="D124" t="s">
        <v>139</v>
      </c>
      <c r="E124" s="32">
        <v>45907</v>
      </c>
      <c r="F124" t="s">
        <v>140</v>
      </c>
      <c r="G124" s="32">
        <v>45906</v>
      </c>
      <c r="H124">
        <v>8281478150</v>
      </c>
      <c r="I124">
        <v>197</v>
      </c>
      <c r="J124" t="s">
        <v>459</v>
      </c>
      <c r="K124" t="s">
        <v>46</v>
      </c>
      <c r="L124" t="s">
        <v>47</v>
      </c>
      <c r="M124" t="s">
        <v>48</v>
      </c>
      <c r="N124" t="s">
        <v>48</v>
      </c>
      <c r="O124" t="s">
        <v>48</v>
      </c>
      <c r="P124" t="s">
        <v>48</v>
      </c>
      <c r="Q124" t="s">
        <v>48</v>
      </c>
      <c r="R124" t="s">
        <v>48</v>
      </c>
      <c r="S124" t="s">
        <v>48</v>
      </c>
      <c r="T124" t="s">
        <v>48</v>
      </c>
      <c r="U124" t="s">
        <v>48</v>
      </c>
      <c r="V124" t="s">
        <v>48</v>
      </c>
      <c r="W124" t="s">
        <v>48</v>
      </c>
      <c r="X124" t="s">
        <v>48</v>
      </c>
      <c r="Y124" t="s">
        <v>48</v>
      </c>
      <c r="Z124" t="s">
        <v>48</v>
      </c>
      <c r="AA124" t="s">
        <v>49</v>
      </c>
      <c r="AB124" t="s">
        <v>48</v>
      </c>
      <c r="AC124" t="s">
        <v>49</v>
      </c>
      <c r="AD124" t="s">
        <v>48</v>
      </c>
      <c r="AE124" t="s">
        <v>48</v>
      </c>
      <c r="AF124" t="s">
        <v>48</v>
      </c>
      <c r="AG124" t="s">
        <v>49</v>
      </c>
      <c r="AH124" t="s">
        <v>48</v>
      </c>
      <c r="AI124" t="s">
        <v>50</v>
      </c>
      <c r="AJ124" t="s">
        <v>48</v>
      </c>
      <c r="AK124" t="s">
        <v>48</v>
      </c>
      <c r="AL124" t="s">
        <v>48</v>
      </c>
      <c r="AM124" t="s">
        <v>49</v>
      </c>
      <c r="AN124" t="s">
        <v>48</v>
      </c>
      <c r="AO124" t="s">
        <v>49</v>
      </c>
      <c r="AP124" t="s">
        <v>461</v>
      </c>
      <c r="AQ124" s="1" t="s">
        <v>1450</v>
      </c>
      <c r="AR124" t="s">
        <v>51</v>
      </c>
      <c r="AS124" t="s">
        <v>103</v>
      </c>
      <c r="AT124" t="s">
        <v>386</v>
      </c>
      <c r="AW124" s="4">
        <f t="shared" si="71"/>
        <v>6</v>
      </c>
      <c r="AX124" s="4">
        <f t="shared" si="72"/>
        <v>4</v>
      </c>
      <c r="AY124" s="4">
        <f t="shared" si="73"/>
        <v>4</v>
      </c>
      <c r="AZ124" s="4">
        <f t="shared" si="74"/>
        <v>2</v>
      </c>
      <c r="BA124" s="4">
        <f t="shared" si="75"/>
        <v>4</v>
      </c>
      <c r="BB124" s="4">
        <f t="shared" si="76"/>
        <v>4</v>
      </c>
      <c r="BC124" s="4">
        <f t="shared" si="77"/>
        <v>4</v>
      </c>
      <c r="BD124" s="4">
        <f t="shared" si="78"/>
        <v>2</v>
      </c>
      <c r="BE124" s="4">
        <f t="shared" si="79"/>
        <v>4</v>
      </c>
      <c r="BF124" s="4">
        <f t="shared" si="80"/>
        <v>2</v>
      </c>
      <c r="BG124" s="4">
        <f t="shared" si="81"/>
        <v>4</v>
      </c>
      <c r="BH124" s="4">
        <f t="shared" si="82"/>
        <v>4</v>
      </c>
      <c r="BI124" s="4">
        <f t="shared" si="83"/>
        <v>4</v>
      </c>
      <c r="BJ124" s="4">
        <f t="shared" si="84"/>
        <v>2</v>
      </c>
      <c r="BK124" s="4" t="str">
        <f t="shared" si="85"/>
        <v>0</v>
      </c>
      <c r="BL124" s="4">
        <f t="shared" si="86"/>
        <v>2</v>
      </c>
      <c r="BM124" s="4" t="str">
        <f t="shared" si="87"/>
        <v>0</v>
      </c>
      <c r="BN124" s="4">
        <f t="shared" si="88"/>
        <v>4</v>
      </c>
      <c r="BO124" s="4">
        <f t="shared" si="89"/>
        <v>4</v>
      </c>
      <c r="BP124" s="4">
        <f t="shared" si="90"/>
        <v>4</v>
      </c>
      <c r="BQ124" s="4" t="str">
        <f t="shared" si="91"/>
        <v>0</v>
      </c>
      <c r="BR124" s="4">
        <f t="shared" si="92"/>
        <v>4</v>
      </c>
      <c r="BS124" s="4">
        <f t="shared" si="93"/>
        <v>4</v>
      </c>
      <c r="BT124" s="4">
        <f t="shared" si="94"/>
        <v>4</v>
      </c>
      <c r="BU124" s="4">
        <f t="shared" si="95"/>
        <v>4</v>
      </c>
      <c r="BV124" s="4">
        <f t="shared" si="96"/>
        <v>0</v>
      </c>
      <c r="BW124" s="4" t="str">
        <f t="shared" si="97"/>
        <v>0</v>
      </c>
      <c r="BX124" s="4">
        <f t="shared" si="98"/>
        <v>0</v>
      </c>
      <c r="BY124" s="4" t="str">
        <f t="shared" si="99"/>
        <v>0</v>
      </c>
      <c r="BZ124" s="37">
        <f t="shared" si="100"/>
        <v>80</v>
      </c>
      <c r="CA124" s="32" t="str">
        <f>VLOOKUP(J:J,'Agent wise'!A:C,3,0)</f>
        <v>Saran S</v>
      </c>
      <c r="CB124" s="32">
        <f t="shared" si="66"/>
        <v>45907</v>
      </c>
      <c r="CC124" t="str">
        <f t="shared" si="67"/>
        <v>FC</v>
      </c>
      <c r="CJ124">
        <f t="shared" si="68"/>
        <v>7</v>
      </c>
      <c r="CK124">
        <f t="shared" si="69"/>
        <v>9</v>
      </c>
      <c r="CL124">
        <f t="shared" si="70"/>
        <v>2025</v>
      </c>
    </row>
    <row r="125" spans="1:90" ht="15" customHeight="1" x14ac:dyDescent="0.35">
      <c r="A125" s="32">
        <v>45907.720162650468</v>
      </c>
      <c r="B125" t="s">
        <v>138</v>
      </c>
      <c r="C125" s="32">
        <v>0</v>
      </c>
      <c r="D125" t="s">
        <v>139</v>
      </c>
      <c r="E125" s="32">
        <v>45907</v>
      </c>
      <c r="F125" t="s">
        <v>140</v>
      </c>
      <c r="G125" s="32">
        <v>45906</v>
      </c>
      <c r="H125">
        <v>9446689368</v>
      </c>
      <c r="I125">
        <v>217</v>
      </c>
      <c r="J125" t="s">
        <v>459</v>
      </c>
      <c r="K125" t="s">
        <v>46</v>
      </c>
      <c r="L125" t="s">
        <v>47</v>
      </c>
      <c r="M125" t="s">
        <v>48</v>
      </c>
      <c r="N125" t="s">
        <v>48</v>
      </c>
      <c r="O125" t="s">
        <v>48</v>
      </c>
      <c r="P125" t="s">
        <v>48</v>
      </c>
      <c r="Q125" t="s">
        <v>48</v>
      </c>
      <c r="R125" t="s">
        <v>48</v>
      </c>
      <c r="S125" t="s">
        <v>48</v>
      </c>
      <c r="T125" t="s">
        <v>48</v>
      </c>
      <c r="U125" t="s">
        <v>48</v>
      </c>
      <c r="V125" t="s">
        <v>48</v>
      </c>
      <c r="W125" t="s">
        <v>48</v>
      </c>
      <c r="X125" t="s">
        <v>48</v>
      </c>
      <c r="Y125" t="s">
        <v>48</v>
      </c>
      <c r="Z125" t="s">
        <v>48</v>
      </c>
      <c r="AA125" t="s">
        <v>49</v>
      </c>
      <c r="AB125" t="s">
        <v>49</v>
      </c>
      <c r="AC125" t="s">
        <v>49</v>
      </c>
      <c r="AD125" t="s">
        <v>48</v>
      </c>
      <c r="AE125" t="s">
        <v>48</v>
      </c>
      <c r="AF125" t="s">
        <v>48</v>
      </c>
      <c r="AG125" t="s">
        <v>48</v>
      </c>
      <c r="AH125" t="s">
        <v>48</v>
      </c>
      <c r="AI125" t="s">
        <v>48</v>
      </c>
      <c r="AJ125" t="s">
        <v>48</v>
      </c>
      <c r="AK125" t="s">
        <v>48</v>
      </c>
      <c r="AL125" t="s">
        <v>48</v>
      </c>
      <c r="AM125" t="s">
        <v>48</v>
      </c>
      <c r="AN125" t="s">
        <v>48</v>
      </c>
      <c r="AO125" t="s">
        <v>49</v>
      </c>
      <c r="AP125" t="s">
        <v>1451</v>
      </c>
      <c r="AQ125" s="1" t="s">
        <v>1452</v>
      </c>
      <c r="AR125" t="s">
        <v>51</v>
      </c>
      <c r="AS125" t="s">
        <v>448</v>
      </c>
      <c r="AT125" t="s">
        <v>448</v>
      </c>
      <c r="AW125" s="4">
        <f t="shared" si="71"/>
        <v>6</v>
      </c>
      <c r="AX125" s="4">
        <f t="shared" si="72"/>
        <v>4</v>
      </c>
      <c r="AY125" s="4">
        <f t="shared" si="73"/>
        <v>4</v>
      </c>
      <c r="AZ125" s="4">
        <f t="shared" si="74"/>
        <v>2</v>
      </c>
      <c r="BA125" s="4">
        <f t="shared" si="75"/>
        <v>4</v>
      </c>
      <c r="BB125" s="4">
        <f t="shared" si="76"/>
        <v>4</v>
      </c>
      <c r="BC125" s="4">
        <f t="shared" si="77"/>
        <v>4</v>
      </c>
      <c r="BD125" s="4">
        <f t="shared" si="78"/>
        <v>2</v>
      </c>
      <c r="BE125" s="4">
        <f t="shared" si="79"/>
        <v>4</v>
      </c>
      <c r="BF125" s="4">
        <f t="shared" si="80"/>
        <v>2</v>
      </c>
      <c r="BG125" s="4">
        <f t="shared" si="81"/>
        <v>4</v>
      </c>
      <c r="BH125" s="4">
        <f t="shared" si="82"/>
        <v>4</v>
      </c>
      <c r="BI125" s="4">
        <f t="shared" si="83"/>
        <v>4</v>
      </c>
      <c r="BJ125" s="4">
        <f t="shared" si="84"/>
        <v>2</v>
      </c>
      <c r="BK125" s="4" t="str">
        <f t="shared" si="85"/>
        <v>0</v>
      </c>
      <c r="BL125" s="4" t="str">
        <f t="shared" si="86"/>
        <v>0</v>
      </c>
      <c r="BM125" s="4" t="str">
        <f t="shared" si="87"/>
        <v>0</v>
      </c>
      <c r="BN125" s="4">
        <f t="shared" si="88"/>
        <v>4</v>
      </c>
      <c r="BO125" s="4">
        <f t="shared" si="89"/>
        <v>4</v>
      </c>
      <c r="BP125" s="4">
        <f t="shared" si="90"/>
        <v>4</v>
      </c>
      <c r="BQ125" s="4">
        <f t="shared" si="91"/>
        <v>6</v>
      </c>
      <c r="BR125" s="4">
        <f t="shared" si="92"/>
        <v>4</v>
      </c>
      <c r="BS125" s="4">
        <f t="shared" si="93"/>
        <v>4</v>
      </c>
      <c r="BT125" s="4">
        <f t="shared" si="94"/>
        <v>4</v>
      </c>
      <c r="BU125" s="4">
        <f t="shared" si="95"/>
        <v>4</v>
      </c>
      <c r="BV125" s="4">
        <f t="shared" si="96"/>
        <v>0</v>
      </c>
      <c r="BW125" s="4">
        <f t="shared" si="97"/>
        <v>6</v>
      </c>
      <c r="BX125" s="4">
        <f t="shared" si="98"/>
        <v>0</v>
      </c>
      <c r="BY125" s="4" t="str">
        <f t="shared" si="99"/>
        <v>0</v>
      </c>
      <c r="BZ125" s="37">
        <f t="shared" si="100"/>
        <v>90</v>
      </c>
      <c r="CA125" s="32" t="str">
        <f>VLOOKUP(J:J,'Agent wise'!A:C,3,0)</f>
        <v>Saran S</v>
      </c>
      <c r="CB125" s="32">
        <f t="shared" si="66"/>
        <v>45907</v>
      </c>
      <c r="CC125" t="str">
        <f t="shared" si="67"/>
        <v>Good</v>
      </c>
      <c r="CJ125">
        <f t="shared" si="68"/>
        <v>7</v>
      </c>
      <c r="CK125">
        <f t="shared" si="69"/>
        <v>9</v>
      </c>
      <c r="CL125">
        <f t="shared" si="70"/>
        <v>2025</v>
      </c>
    </row>
    <row r="126" spans="1:90" ht="15" customHeight="1" x14ac:dyDescent="0.35">
      <c r="A126" s="32">
        <v>45907.72588484954</v>
      </c>
      <c r="B126" t="s">
        <v>138</v>
      </c>
      <c r="C126" s="32">
        <v>0</v>
      </c>
      <c r="D126" t="s">
        <v>139</v>
      </c>
      <c r="E126" s="32">
        <v>45907</v>
      </c>
      <c r="F126" t="s">
        <v>140</v>
      </c>
      <c r="G126" s="32">
        <v>45906</v>
      </c>
      <c r="H126">
        <v>9446500252</v>
      </c>
      <c r="I126">
        <v>179</v>
      </c>
      <c r="J126" t="s">
        <v>462</v>
      </c>
      <c r="K126" t="s">
        <v>46</v>
      </c>
      <c r="L126" t="s">
        <v>47</v>
      </c>
      <c r="M126" t="s">
        <v>48</v>
      </c>
      <c r="N126" t="s">
        <v>48</v>
      </c>
      <c r="O126" t="s">
        <v>48</v>
      </c>
      <c r="P126" t="s">
        <v>48</v>
      </c>
      <c r="Q126" t="s">
        <v>48</v>
      </c>
      <c r="R126" t="s">
        <v>48</v>
      </c>
      <c r="S126" t="s">
        <v>48</v>
      </c>
      <c r="T126" t="s">
        <v>48</v>
      </c>
      <c r="U126" t="s">
        <v>48</v>
      </c>
      <c r="V126" t="s">
        <v>48</v>
      </c>
      <c r="W126" t="s">
        <v>48</v>
      </c>
      <c r="X126" t="s">
        <v>48</v>
      </c>
      <c r="Y126" t="s">
        <v>48</v>
      </c>
      <c r="Z126" t="s">
        <v>48</v>
      </c>
      <c r="AA126" t="s">
        <v>49</v>
      </c>
      <c r="AB126" t="s">
        <v>48</v>
      </c>
      <c r="AC126" t="s">
        <v>49</v>
      </c>
      <c r="AD126" t="s">
        <v>48</v>
      </c>
      <c r="AE126" t="s">
        <v>48</v>
      </c>
      <c r="AF126" t="s">
        <v>48</v>
      </c>
      <c r="AG126" t="s">
        <v>48</v>
      </c>
      <c r="AH126" t="s">
        <v>48</v>
      </c>
      <c r="AI126" t="s">
        <v>50</v>
      </c>
      <c r="AJ126" t="s">
        <v>48</v>
      </c>
      <c r="AK126" t="s">
        <v>48</v>
      </c>
      <c r="AL126" t="s">
        <v>48</v>
      </c>
      <c r="AM126" t="s">
        <v>48</v>
      </c>
      <c r="AN126" t="s">
        <v>48</v>
      </c>
      <c r="AO126" t="s">
        <v>49</v>
      </c>
      <c r="AP126" t="s">
        <v>463</v>
      </c>
      <c r="AQ126" s="1" t="s">
        <v>1453</v>
      </c>
      <c r="AR126" t="s">
        <v>51</v>
      </c>
      <c r="AS126" t="s">
        <v>64</v>
      </c>
      <c r="AT126" t="s">
        <v>385</v>
      </c>
      <c r="AW126" s="4">
        <f t="shared" si="71"/>
        <v>6</v>
      </c>
      <c r="AX126" s="4">
        <f t="shared" si="72"/>
        <v>4</v>
      </c>
      <c r="AY126" s="4">
        <f t="shared" si="73"/>
        <v>4</v>
      </c>
      <c r="AZ126" s="4">
        <f t="shared" si="74"/>
        <v>2</v>
      </c>
      <c r="BA126" s="4">
        <f t="shared" si="75"/>
        <v>4</v>
      </c>
      <c r="BB126" s="4">
        <f t="shared" si="76"/>
        <v>4</v>
      </c>
      <c r="BC126" s="4">
        <f t="shared" si="77"/>
        <v>4</v>
      </c>
      <c r="BD126" s="4">
        <f t="shared" si="78"/>
        <v>2</v>
      </c>
      <c r="BE126" s="4">
        <f t="shared" si="79"/>
        <v>4</v>
      </c>
      <c r="BF126" s="4">
        <f t="shared" si="80"/>
        <v>2</v>
      </c>
      <c r="BG126" s="4">
        <f t="shared" si="81"/>
        <v>4</v>
      </c>
      <c r="BH126" s="4">
        <f t="shared" si="82"/>
        <v>4</v>
      </c>
      <c r="BI126" s="4">
        <f t="shared" si="83"/>
        <v>4</v>
      </c>
      <c r="BJ126" s="4">
        <f t="shared" si="84"/>
        <v>2</v>
      </c>
      <c r="BK126" s="4" t="str">
        <f t="shared" si="85"/>
        <v>0</v>
      </c>
      <c r="BL126" s="4">
        <f t="shared" si="86"/>
        <v>2</v>
      </c>
      <c r="BM126" s="4" t="str">
        <f t="shared" si="87"/>
        <v>0</v>
      </c>
      <c r="BN126" s="4">
        <f t="shared" si="88"/>
        <v>4</v>
      </c>
      <c r="BO126" s="4">
        <f t="shared" si="89"/>
        <v>4</v>
      </c>
      <c r="BP126" s="4">
        <f t="shared" si="90"/>
        <v>4</v>
      </c>
      <c r="BQ126" s="4">
        <f t="shared" si="91"/>
        <v>6</v>
      </c>
      <c r="BR126" s="4">
        <f t="shared" si="92"/>
        <v>4</v>
      </c>
      <c r="BS126" s="4">
        <f t="shared" si="93"/>
        <v>4</v>
      </c>
      <c r="BT126" s="4">
        <f t="shared" si="94"/>
        <v>4</v>
      </c>
      <c r="BU126" s="4">
        <f t="shared" si="95"/>
        <v>4</v>
      </c>
      <c r="BV126" s="4">
        <f t="shared" si="96"/>
        <v>0</v>
      </c>
      <c r="BW126" s="4">
        <f t="shared" si="97"/>
        <v>6</v>
      </c>
      <c r="BX126" s="4">
        <f t="shared" si="98"/>
        <v>0</v>
      </c>
      <c r="BY126" s="4" t="str">
        <f t="shared" si="99"/>
        <v>0</v>
      </c>
      <c r="BZ126" s="37">
        <f t="shared" si="100"/>
        <v>92</v>
      </c>
      <c r="CA126" s="32" t="str">
        <f>VLOOKUP(J:J,'Agent wise'!A:C,3,0)</f>
        <v xml:space="preserve">Shiny </v>
      </c>
      <c r="CB126" s="32">
        <f t="shared" si="66"/>
        <v>45907</v>
      </c>
      <c r="CC126" t="str">
        <f t="shared" si="67"/>
        <v>Good</v>
      </c>
      <c r="CJ126">
        <f t="shared" si="68"/>
        <v>7</v>
      </c>
      <c r="CK126">
        <f t="shared" si="69"/>
        <v>9</v>
      </c>
      <c r="CL126">
        <f t="shared" si="70"/>
        <v>2025</v>
      </c>
    </row>
    <row r="127" spans="1:90" ht="15" customHeight="1" x14ac:dyDescent="0.35">
      <c r="A127" s="32">
        <v>45907.728522349542</v>
      </c>
      <c r="B127" t="s">
        <v>138</v>
      </c>
      <c r="C127" s="32">
        <v>0</v>
      </c>
      <c r="D127" t="s">
        <v>139</v>
      </c>
      <c r="E127" s="32">
        <v>45907</v>
      </c>
      <c r="F127" t="s">
        <v>140</v>
      </c>
      <c r="G127" s="32">
        <v>45906</v>
      </c>
      <c r="H127">
        <v>9497905265</v>
      </c>
      <c r="I127">
        <v>147</v>
      </c>
      <c r="J127" t="s">
        <v>462</v>
      </c>
      <c r="K127" t="s">
        <v>46</v>
      </c>
      <c r="L127" t="s">
        <v>47</v>
      </c>
      <c r="M127" t="s">
        <v>48</v>
      </c>
      <c r="N127" t="s">
        <v>48</v>
      </c>
      <c r="O127" t="s">
        <v>48</v>
      </c>
      <c r="P127" t="s">
        <v>48</v>
      </c>
      <c r="Q127" t="s">
        <v>48</v>
      </c>
      <c r="R127" t="s">
        <v>48</v>
      </c>
      <c r="S127" t="s">
        <v>48</v>
      </c>
      <c r="T127" t="s">
        <v>48</v>
      </c>
      <c r="U127" t="s">
        <v>48</v>
      </c>
      <c r="V127" t="s">
        <v>48</v>
      </c>
      <c r="W127" t="s">
        <v>48</v>
      </c>
      <c r="X127" t="s">
        <v>48</v>
      </c>
      <c r="Y127" t="s">
        <v>48</v>
      </c>
      <c r="Z127" t="s">
        <v>48</v>
      </c>
      <c r="AA127" t="s">
        <v>49</v>
      </c>
      <c r="AB127" t="s">
        <v>48</v>
      </c>
      <c r="AC127" t="s">
        <v>48</v>
      </c>
      <c r="AD127" t="s">
        <v>48</v>
      </c>
      <c r="AE127" t="s">
        <v>48</v>
      </c>
      <c r="AF127" t="s">
        <v>48</v>
      </c>
      <c r="AG127" t="s">
        <v>48</v>
      </c>
      <c r="AH127" t="s">
        <v>48</v>
      </c>
      <c r="AI127" t="s">
        <v>48</v>
      </c>
      <c r="AJ127" t="s">
        <v>48</v>
      </c>
      <c r="AK127" t="s">
        <v>48</v>
      </c>
      <c r="AL127" t="s">
        <v>48</v>
      </c>
      <c r="AM127" t="s">
        <v>48</v>
      </c>
      <c r="AN127" t="s">
        <v>48</v>
      </c>
      <c r="AO127" t="s">
        <v>48</v>
      </c>
      <c r="AP127" t="s">
        <v>1454</v>
      </c>
      <c r="AQ127" s="1" t="s">
        <v>1453</v>
      </c>
      <c r="AR127" t="s">
        <v>51</v>
      </c>
      <c r="AS127" t="s">
        <v>110</v>
      </c>
      <c r="AT127" t="s">
        <v>111</v>
      </c>
      <c r="AW127" s="4">
        <f t="shared" si="71"/>
        <v>6</v>
      </c>
      <c r="AX127" s="4">
        <f t="shared" si="72"/>
        <v>4</v>
      </c>
      <c r="AY127" s="4">
        <f t="shared" si="73"/>
        <v>4</v>
      </c>
      <c r="AZ127" s="4">
        <f t="shared" si="74"/>
        <v>2</v>
      </c>
      <c r="BA127" s="4">
        <f t="shared" si="75"/>
        <v>4</v>
      </c>
      <c r="BB127" s="4">
        <f t="shared" si="76"/>
        <v>4</v>
      </c>
      <c r="BC127" s="4">
        <f t="shared" si="77"/>
        <v>4</v>
      </c>
      <c r="BD127" s="4">
        <f t="shared" si="78"/>
        <v>2</v>
      </c>
      <c r="BE127" s="4">
        <f t="shared" si="79"/>
        <v>4</v>
      </c>
      <c r="BF127" s="4">
        <f t="shared" si="80"/>
        <v>2</v>
      </c>
      <c r="BG127" s="4">
        <f t="shared" si="81"/>
        <v>4</v>
      </c>
      <c r="BH127" s="4">
        <f t="shared" si="82"/>
        <v>4</v>
      </c>
      <c r="BI127" s="4">
        <f t="shared" si="83"/>
        <v>4</v>
      </c>
      <c r="BJ127" s="4">
        <f t="shared" si="84"/>
        <v>2</v>
      </c>
      <c r="BK127" s="4" t="str">
        <f t="shared" si="85"/>
        <v>0</v>
      </c>
      <c r="BL127" s="4">
        <f t="shared" si="86"/>
        <v>2</v>
      </c>
      <c r="BM127" s="4">
        <f t="shared" si="87"/>
        <v>4</v>
      </c>
      <c r="BN127" s="4">
        <f t="shared" si="88"/>
        <v>4</v>
      </c>
      <c r="BO127" s="4">
        <f t="shared" si="89"/>
        <v>4</v>
      </c>
      <c r="BP127" s="4">
        <f t="shared" si="90"/>
        <v>4</v>
      </c>
      <c r="BQ127" s="4">
        <f t="shared" si="91"/>
        <v>6</v>
      </c>
      <c r="BR127" s="4">
        <f t="shared" si="92"/>
        <v>4</v>
      </c>
      <c r="BS127" s="4">
        <f t="shared" si="93"/>
        <v>4</v>
      </c>
      <c r="BT127" s="4">
        <f t="shared" si="94"/>
        <v>4</v>
      </c>
      <c r="BU127" s="4">
        <f t="shared" si="95"/>
        <v>4</v>
      </c>
      <c r="BV127" s="4">
        <f t="shared" si="96"/>
        <v>0</v>
      </c>
      <c r="BW127" s="4">
        <f t="shared" si="97"/>
        <v>6</v>
      </c>
      <c r="BX127" s="4">
        <f t="shared" si="98"/>
        <v>0</v>
      </c>
      <c r="BY127" s="4">
        <f t="shared" si="99"/>
        <v>0</v>
      </c>
      <c r="BZ127" s="37">
        <f t="shared" si="100"/>
        <v>96</v>
      </c>
      <c r="CA127" s="32" t="str">
        <f>VLOOKUP(J:J,'Agent wise'!A:C,3,0)</f>
        <v xml:space="preserve">Shiny </v>
      </c>
      <c r="CB127" s="32">
        <f t="shared" si="66"/>
        <v>45907</v>
      </c>
      <c r="CC127" t="str">
        <f t="shared" si="67"/>
        <v>Excellent</v>
      </c>
      <c r="CJ127">
        <f t="shared" si="68"/>
        <v>7</v>
      </c>
      <c r="CK127">
        <f t="shared" si="69"/>
        <v>9</v>
      </c>
      <c r="CL127">
        <f t="shared" si="70"/>
        <v>2025</v>
      </c>
    </row>
    <row r="128" spans="1:90" ht="15" customHeight="1" x14ac:dyDescent="0.35">
      <c r="A128" s="32">
        <v>45907.735043842593</v>
      </c>
      <c r="B128" t="s">
        <v>138</v>
      </c>
      <c r="C128" s="32">
        <v>0</v>
      </c>
      <c r="D128" t="s">
        <v>139</v>
      </c>
      <c r="E128" s="32">
        <v>45907</v>
      </c>
      <c r="F128" t="s">
        <v>140</v>
      </c>
      <c r="G128" s="32">
        <v>45906</v>
      </c>
      <c r="H128">
        <v>8078928863</v>
      </c>
      <c r="I128">
        <v>176</v>
      </c>
      <c r="J128" t="s">
        <v>462</v>
      </c>
      <c r="K128" t="s">
        <v>46</v>
      </c>
      <c r="L128" t="s">
        <v>47</v>
      </c>
      <c r="M128" t="s">
        <v>48</v>
      </c>
      <c r="N128" t="s">
        <v>48</v>
      </c>
      <c r="O128" t="s">
        <v>48</v>
      </c>
      <c r="P128" t="s">
        <v>48</v>
      </c>
      <c r="Q128" t="s">
        <v>48</v>
      </c>
      <c r="R128" t="s">
        <v>48</v>
      </c>
      <c r="S128" t="s">
        <v>48</v>
      </c>
      <c r="T128" t="s">
        <v>48</v>
      </c>
      <c r="U128" t="s">
        <v>48</v>
      </c>
      <c r="V128" t="s">
        <v>48</v>
      </c>
      <c r="W128" t="s">
        <v>48</v>
      </c>
      <c r="X128" t="s">
        <v>48</v>
      </c>
      <c r="Y128" t="s">
        <v>48</v>
      </c>
      <c r="Z128" t="s">
        <v>48</v>
      </c>
      <c r="AA128" t="s">
        <v>49</v>
      </c>
      <c r="AB128" t="s">
        <v>48</v>
      </c>
      <c r="AC128" t="s">
        <v>49</v>
      </c>
      <c r="AD128" t="s">
        <v>48</v>
      </c>
      <c r="AE128" t="s">
        <v>48</v>
      </c>
      <c r="AF128" t="s">
        <v>48</v>
      </c>
      <c r="AG128" t="s">
        <v>48</v>
      </c>
      <c r="AH128" t="s">
        <v>48</v>
      </c>
      <c r="AI128" t="s">
        <v>48</v>
      </c>
      <c r="AJ128" t="s">
        <v>48</v>
      </c>
      <c r="AK128" t="s">
        <v>48</v>
      </c>
      <c r="AL128" t="s">
        <v>48</v>
      </c>
      <c r="AM128" t="s">
        <v>48</v>
      </c>
      <c r="AN128" t="s">
        <v>48</v>
      </c>
      <c r="AO128" t="s">
        <v>48</v>
      </c>
      <c r="AP128" t="s">
        <v>1455</v>
      </c>
      <c r="AQ128" s="1" t="s">
        <v>1456</v>
      </c>
      <c r="AR128" t="s">
        <v>51</v>
      </c>
      <c r="AS128" t="s">
        <v>68</v>
      </c>
      <c r="AT128" t="s">
        <v>97</v>
      </c>
      <c r="AW128" s="4">
        <f t="shared" si="71"/>
        <v>6</v>
      </c>
      <c r="AX128" s="4">
        <f t="shared" si="72"/>
        <v>4</v>
      </c>
      <c r="AY128" s="4">
        <f t="shared" si="73"/>
        <v>4</v>
      </c>
      <c r="AZ128" s="4">
        <f t="shared" si="74"/>
        <v>2</v>
      </c>
      <c r="BA128" s="4">
        <f t="shared" si="75"/>
        <v>4</v>
      </c>
      <c r="BB128" s="4">
        <f t="shared" si="76"/>
        <v>4</v>
      </c>
      <c r="BC128" s="4">
        <f t="shared" si="77"/>
        <v>4</v>
      </c>
      <c r="BD128" s="4">
        <f t="shared" si="78"/>
        <v>2</v>
      </c>
      <c r="BE128" s="4">
        <f t="shared" si="79"/>
        <v>4</v>
      </c>
      <c r="BF128" s="4">
        <f t="shared" si="80"/>
        <v>2</v>
      </c>
      <c r="BG128" s="4">
        <f t="shared" si="81"/>
        <v>4</v>
      </c>
      <c r="BH128" s="4">
        <f t="shared" si="82"/>
        <v>4</v>
      </c>
      <c r="BI128" s="4">
        <f t="shared" si="83"/>
        <v>4</v>
      </c>
      <c r="BJ128" s="4">
        <f t="shared" si="84"/>
        <v>2</v>
      </c>
      <c r="BK128" s="4" t="str">
        <f t="shared" si="85"/>
        <v>0</v>
      </c>
      <c r="BL128" s="4">
        <f t="shared" si="86"/>
        <v>2</v>
      </c>
      <c r="BM128" s="4" t="str">
        <f t="shared" si="87"/>
        <v>0</v>
      </c>
      <c r="BN128" s="4">
        <f t="shared" si="88"/>
        <v>4</v>
      </c>
      <c r="BO128" s="4">
        <f t="shared" si="89"/>
        <v>4</v>
      </c>
      <c r="BP128" s="4">
        <f t="shared" si="90"/>
        <v>4</v>
      </c>
      <c r="BQ128" s="4">
        <f t="shared" si="91"/>
        <v>6</v>
      </c>
      <c r="BR128" s="4">
        <f t="shared" si="92"/>
        <v>4</v>
      </c>
      <c r="BS128" s="4">
        <f t="shared" si="93"/>
        <v>4</v>
      </c>
      <c r="BT128" s="4">
        <f t="shared" si="94"/>
        <v>4</v>
      </c>
      <c r="BU128" s="4">
        <f t="shared" si="95"/>
        <v>4</v>
      </c>
      <c r="BV128" s="4">
        <f t="shared" si="96"/>
        <v>0</v>
      </c>
      <c r="BW128" s="4">
        <f t="shared" si="97"/>
        <v>6</v>
      </c>
      <c r="BX128" s="4">
        <f t="shared" si="98"/>
        <v>0</v>
      </c>
      <c r="BY128" s="4">
        <f t="shared" si="99"/>
        <v>0</v>
      </c>
      <c r="BZ128" s="37">
        <f t="shared" si="100"/>
        <v>92</v>
      </c>
      <c r="CA128" s="32" t="str">
        <f>VLOOKUP(J:J,'Agent wise'!A:C,3,0)</f>
        <v xml:space="preserve">Shiny </v>
      </c>
      <c r="CB128" s="32">
        <f t="shared" si="66"/>
        <v>45907</v>
      </c>
      <c r="CC128" t="str">
        <f t="shared" si="67"/>
        <v>Good</v>
      </c>
      <c r="CJ128">
        <f t="shared" si="68"/>
        <v>7</v>
      </c>
      <c r="CK128">
        <f t="shared" si="69"/>
        <v>9</v>
      </c>
      <c r="CL128">
        <f t="shared" si="70"/>
        <v>2025</v>
      </c>
    </row>
    <row r="129" spans="1:90" ht="15" customHeight="1" x14ac:dyDescent="0.35">
      <c r="A129" s="32">
        <v>45907.742061261575</v>
      </c>
      <c r="B129" t="s">
        <v>138</v>
      </c>
      <c r="C129" s="32">
        <v>0</v>
      </c>
      <c r="D129" t="s">
        <v>139</v>
      </c>
      <c r="E129" s="32">
        <v>45907</v>
      </c>
      <c r="F129" t="s">
        <v>140</v>
      </c>
      <c r="G129" s="32">
        <v>45906</v>
      </c>
      <c r="H129">
        <v>8547082938</v>
      </c>
      <c r="I129">
        <v>138</v>
      </c>
      <c r="J129" t="s">
        <v>464</v>
      </c>
      <c r="K129" t="s">
        <v>46</v>
      </c>
      <c r="L129" t="s">
        <v>47</v>
      </c>
      <c r="M129" t="s">
        <v>48</v>
      </c>
      <c r="N129" t="s">
        <v>48</v>
      </c>
      <c r="O129" t="s">
        <v>48</v>
      </c>
      <c r="P129" t="s">
        <v>48</v>
      </c>
      <c r="Q129" t="s">
        <v>48</v>
      </c>
      <c r="R129" t="s">
        <v>48</v>
      </c>
      <c r="S129" t="s">
        <v>48</v>
      </c>
      <c r="T129" t="s">
        <v>48</v>
      </c>
      <c r="U129" t="s">
        <v>48</v>
      </c>
      <c r="V129" t="s">
        <v>48</v>
      </c>
      <c r="W129" t="s">
        <v>48</v>
      </c>
      <c r="X129" t="s">
        <v>48</v>
      </c>
      <c r="Y129" t="s">
        <v>48</v>
      </c>
      <c r="Z129" t="s">
        <v>48</v>
      </c>
      <c r="AA129" t="s">
        <v>49</v>
      </c>
      <c r="AB129" t="s">
        <v>48</v>
      </c>
      <c r="AC129" t="s">
        <v>49</v>
      </c>
      <c r="AD129" t="s">
        <v>48</v>
      </c>
      <c r="AE129" t="s">
        <v>48</v>
      </c>
      <c r="AF129" t="s">
        <v>48</v>
      </c>
      <c r="AG129" t="s">
        <v>48</v>
      </c>
      <c r="AH129" t="s">
        <v>48</v>
      </c>
      <c r="AI129" t="s">
        <v>48</v>
      </c>
      <c r="AJ129" t="s">
        <v>48</v>
      </c>
      <c r="AK129" t="s">
        <v>48</v>
      </c>
      <c r="AL129" t="s">
        <v>48</v>
      </c>
      <c r="AM129" t="s">
        <v>48</v>
      </c>
      <c r="AN129" t="s">
        <v>48</v>
      </c>
      <c r="AO129" t="s">
        <v>48</v>
      </c>
      <c r="AP129" t="s">
        <v>171</v>
      </c>
      <c r="AQ129" s="1" t="s">
        <v>1457</v>
      </c>
      <c r="AR129" t="s">
        <v>51</v>
      </c>
      <c r="AS129" t="s">
        <v>110</v>
      </c>
      <c r="AT129" t="s">
        <v>406</v>
      </c>
      <c r="AW129" s="4">
        <f t="shared" si="71"/>
        <v>6</v>
      </c>
      <c r="AX129" s="4">
        <f t="shared" si="72"/>
        <v>4</v>
      </c>
      <c r="AY129" s="4">
        <f t="shared" si="73"/>
        <v>4</v>
      </c>
      <c r="AZ129" s="4">
        <f t="shared" si="74"/>
        <v>2</v>
      </c>
      <c r="BA129" s="4">
        <f t="shared" si="75"/>
        <v>4</v>
      </c>
      <c r="BB129" s="4">
        <f t="shared" si="76"/>
        <v>4</v>
      </c>
      <c r="BC129" s="4">
        <f t="shared" si="77"/>
        <v>4</v>
      </c>
      <c r="BD129" s="4">
        <f t="shared" si="78"/>
        <v>2</v>
      </c>
      <c r="BE129" s="4">
        <f t="shared" si="79"/>
        <v>4</v>
      </c>
      <c r="BF129" s="4">
        <f t="shared" si="80"/>
        <v>2</v>
      </c>
      <c r="BG129" s="4">
        <f t="shared" si="81"/>
        <v>4</v>
      </c>
      <c r="BH129" s="4">
        <f t="shared" si="82"/>
        <v>4</v>
      </c>
      <c r="BI129" s="4">
        <f t="shared" si="83"/>
        <v>4</v>
      </c>
      <c r="BJ129" s="4">
        <f t="shared" si="84"/>
        <v>2</v>
      </c>
      <c r="BK129" s="4" t="str">
        <f t="shared" si="85"/>
        <v>0</v>
      </c>
      <c r="BL129" s="4">
        <f t="shared" si="86"/>
        <v>2</v>
      </c>
      <c r="BM129" s="4" t="str">
        <f t="shared" si="87"/>
        <v>0</v>
      </c>
      <c r="BN129" s="4">
        <f t="shared" si="88"/>
        <v>4</v>
      </c>
      <c r="BO129" s="4">
        <f t="shared" si="89"/>
        <v>4</v>
      </c>
      <c r="BP129" s="4">
        <f t="shared" si="90"/>
        <v>4</v>
      </c>
      <c r="BQ129" s="4">
        <f t="shared" si="91"/>
        <v>6</v>
      </c>
      <c r="BR129" s="4">
        <f t="shared" si="92"/>
        <v>4</v>
      </c>
      <c r="BS129" s="4">
        <f t="shared" si="93"/>
        <v>4</v>
      </c>
      <c r="BT129" s="4">
        <f t="shared" si="94"/>
        <v>4</v>
      </c>
      <c r="BU129" s="4">
        <f t="shared" si="95"/>
        <v>4</v>
      </c>
      <c r="BV129" s="4">
        <f t="shared" si="96"/>
        <v>0</v>
      </c>
      <c r="BW129" s="4">
        <f t="shared" si="97"/>
        <v>6</v>
      </c>
      <c r="BX129" s="4">
        <f t="shared" si="98"/>
        <v>0</v>
      </c>
      <c r="BY129" s="4">
        <f t="shared" si="99"/>
        <v>0</v>
      </c>
      <c r="BZ129" s="37">
        <f t="shared" si="100"/>
        <v>92</v>
      </c>
      <c r="CA129" s="32" t="str">
        <f>VLOOKUP(J:J,'Agent wise'!A:C,3,0)</f>
        <v>Adharsh</v>
      </c>
      <c r="CB129" s="32">
        <f t="shared" si="66"/>
        <v>45907</v>
      </c>
      <c r="CC129" t="str">
        <f t="shared" si="67"/>
        <v>Good</v>
      </c>
      <c r="CJ129">
        <f t="shared" si="68"/>
        <v>7</v>
      </c>
      <c r="CK129">
        <f t="shared" si="69"/>
        <v>9</v>
      </c>
      <c r="CL129">
        <f t="shared" si="70"/>
        <v>2025</v>
      </c>
    </row>
    <row r="130" spans="1:90" ht="15" customHeight="1" x14ac:dyDescent="0.35">
      <c r="A130" s="32">
        <v>45907.745549780091</v>
      </c>
      <c r="B130" t="s">
        <v>138</v>
      </c>
      <c r="C130" s="32">
        <v>0</v>
      </c>
      <c r="D130" t="s">
        <v>139</v>
      </c>
      <c r="E130" s="32">
        <v>45907</v>
      </c>
      <c r="F130" t="s">
        <v>140</v>
      </c>
      <c r="G130" s="32">
        <v>45906</v>
      </c>
      <c r="H130">
        <v>9961548940</v>
      </c>
      <c r="I130">
        <v>157</v>
      </c>
      <c r="J130" t="s">
        <v>464</v>
      </c>
      <c r="K130" t="s">
        <v>46</v>
      </c>
      <c r="L130" t="s">
        <v>47</v>
      </c>
      <c r="M130" t="s">
        <v>48</v>
      </c>
      <c r="N130" t="s">
        <v>48</v>
      </c>
      <c r="O130" t="s">
        <v>48</v>
      </c>
      <c r="P130" t="s">
        <v>48</v>
      </c>
      <c r="Q130" t="s">
        <v>48</v>
      </c>
      <c r="R130" t="s">
        <v>48</v>
      </c>
      <c r="S130" t="s">
        <v>48</v>
      </c>
      <c r="T130" t="s">
        <v>48</v>
      </c>
      <c r="U130" t="s">
        <v>48</v>
      </c>
      <c r="V130" t="s">
        <v>48</v>
      </c>
      <c r="W130" t="s">
        <v>48</v>
      </c>
      <c r="X130" t="s">
        <v>48</v>
      </c>
      <c r="Y130" t="s">
        <v>48</v>
      </c>
      <c r="Z130" t="s">
        <v>48</v>
      </c>
      <c r="AA130" t="s">
        <v>49</v>
      </c>
      <c r="AB130" t="s">
        <v>48</v>
      </c>
      <c r="AC130" t="s">
        <v>49</v>
      </c>
      <c r="AD130" t="s">
        <v>48</v>
      </c>
      <c r="AE130" t="s">
        <v>48</v>
      </c>
      <c r="AF130" t="s">
        <v>48</v>
      </c>
      <c r="AG130" t="s">
        <v>48</v>
      </c>
      <c r="AH130" t="s">
        <v>48</v>
      </c>
      <c r="AI130" t="s">
        <v>50</v>
      </c>
      <c r="AJ130" t="s">
        <v>48</v>
      </c>
      <c r="AK130" t="s">
        <v>48</v>
      </c>
      <c r="AL130" t="s">
        <v>48</v>
      </c>
      <c r="AM130" t="s">
        <v>48</v>
      </c>
      <c r="AN130" t="s">
        <v>48</v>
      </c>
      <c r="AO130" t="s">
        <v>48</v>
      </c>
      <c r="AP130" t="s">
        <v>171</v>
      </c>
      <c r="AQ130" s="1" t="s">
        <v>1456</v>
      </c>
      <c r="AR130" t="s">
        <v>51</v>
      </c>
      <c r="AS130" t="s">
        <v>68</v>
      </c>
      <c r="AT130" t="s">
        <v>69</v>
      </c>
      <c r="AW130" s="4">
        <f t="shared" si="71"/>
        <v>6</v>
      </c>
      <c r="AX130" s="4">
        <f t="shared" si="72"/>
        <v>4</v>
      </c>
      <c r="AY130" s="4">
        <f t="shared" si="73"/>
        <v>4</v>
      </c>
      <c r="AZ130" s="4">
        <f t="shared" si="74"/>
        <v>2</v>
      </c>
      <c r="BA130" s="4">
        <f t="shared" si="75"/>
        <v>4</v>
      </c>
      <c r="BB130" s="4">
        <f t="shared" si="76"/>
        <v>4</v>
      </c>
      <c r="BC130" s="4">
        <f t="shared" si="77"/>
        <v>4</v>
      </c>
      <c r="BD130" s="4">
        <f t="shared" si="78"/>
        <v>2</v>
      </c>
      <c r="BE130" s="4">
        <f t="shared" si="79"/>
        <v>4</v>
      </c>
      <c r="BF130" s="4">
        <f t="shared" si="80"/>
        <v>2</v>
      </c>
      <c r="BG130" s="4">
        <f t="shared" si="81"/>
        <v>4</v>
      </c>
      <c r="BH130" s="4">
        <f t="shared" si="82"/>
        <v>4</v>
      </c>
      <c r="BI130" s="4">
        <f t="shared" si="83"/>
        <v>4</v>
      </c>
      <c r="BJ130" s="4">
        <f t="shared" si="84"/>
        <v>2</v>
      </c>
      <c r="BK130" s="4" t="str">
        <f t="shared" si="85"/>
        <v>0</v>
      </c>
      <c r="BL130" s="4">
        <f t="shared" si="86"/>
        <v>2</v>
      </c>
      <c r="BM130" s="4" t="str">
        <f t="shared" si="87"/>
        <v>0</v>
      </c>
      <c r="BN130" s="4">
        <f t="shared" si="88"/>
        <v>4</v>
      </c>
      <c r="BO130" s="4">
        <f t="shared" si="89"/>
        <v>4</v>
      </c>
      <c r="BP130" s="4">
        <f t="shared" si="90"/>
        <v>4</v>
      </c>
      <c r="BQ130" s="4">
        <f t="shared" si="91"/>
        <v>6</v>
      </c>
      <c r="BR130" s="4">
        <f t="shared" si="92"/>
        <v>4</v>
      </c>
      <c r="BS130" s="4">
        <f t="shared" si="93"/>
        <v>4</v>
      </c>
      <c r="BT130" s="4">
        <f t="shared" si="94"/>
        <v>4</v>
      </c>
      <c r="BU130" s="4">
        <f t="shared" si="95"/>
        <v>4</v>
      </c>
      <c r="BV130" s="4">
        <f t="shared" si="96"/>
        <v>0</v>
      </c>
      <c r="BW130" s="4">
        <f t="shared" si="97"/>
        <v>6</v>
      </c>
      <c r="BX130" s="4">
        <f t="shared" si="98"/>
        <v>0</v>
      </c>
      <c r="BY130" s="4">
        <f t="shared" si="99"/>
        <v>0</v>
      </c>
      <c r="BZ130" s="37">
        <f t="shared" si="100"/>
        <v>92</v>
      </c>
      <c r="CA130" s="32" t="str">
        <f>VLOOKUP(J:J,'Agent wise'!A:C,3,0)</f>
        <v>Adharsh</v>
      </c>
      <c r="CB130" s="32">
        <f t="shared" si="66"/>
        <v>45907</v>
      </c>
      <c r="CC130" t="str">
        <f t="shared" si="67"/>
        <v>Good</v>
      </c>
      <c r="CJ130">
        <f t="shared" si="68"/>
        <v>7</v>
      </c>
      <c r="CK130">
        <f t="shared" si="69"/>
        <v>9</v>
      </c>
      <c r="CL130">
        <f t="shared" si="70"/>
        <v>2025</v>
      </c>
    </row>
    <row r="131" spans="1:90" ht="15" customHeight="1" x14ac:dyDescent="0.35">
      <c r="A131" s="32">
        <v>45907.749520405094</v>
      </c>
      <c r="B131" t="s">
        <v>138</v>
      </c>
      <c r="C131" s="32">
        <v>0</v>
      </c>
      <c r="D131" t="s">
        <v>139</v>
      </c>
      <c r="E131" s="32">
        <v>45907</v>
      </c>
      <c r="F131" t="s">
        <v>140</v>
      </c>
      <c r="G131" s="32">
        <v>45906</v>
      </c>
      <c r="H131">
        <v>9400452990</v>
      </c>
      <c r="I131">
        <v>149</v>
      </c>
      <c r="J131" t="s">
        <v>464</v>
      </c>
      <c r="K131" t="s">
        <v>46</v>
      </c>
      <c r="L131" t="s">
        <v>47</v>
      </c>
      <c r="M131" t="s">
        <v>48</v>
      </c>
      <c r="N131" t="s">
        <v>48</v>
      </c>
      <c r="O131" t="s">
        <v>48</v>
      </c>
      <c r="P131" t="s">
        <v>48</v>
      </c>
      <c r="Q131" t="s">
        <v>48</v>
      </c>
      <c r="R131" t="s">
        <v>48</v>
      </c>
      <c r="S131" t="s">
        <v>48</v>
      </c>
      <c r="T131" t="s">
        <v>48</v>
      </c>
      <c r="U131" t="s">
        <v>48</v>
      </c>
      <c r="V131" t="s">
        <v>48</v>
      </c>
      <c r="W131" t="s">
        <v>48</v>
      </c>
      <c r="X131" t="s">
        <v>48</v>
      </c>
      <c r="Y131" t="s">
        <v>48</v>
      </c>
      <c r="Z131" t="s">
        <v>48</v>
      </c>
      <c r="AA131" t="s">
        <v>49</v>
      </c>
      <c r="AB131" t="s">
        <v>48</v>
      </c>
      <c r="AC131" t="s">
        <v>49</v>
      </c>
      <c r="AD131" t="s">
        <v>48</v>
      </c>
      <c r="AE131" t="s">
        <v>48</v>
      </c>
      <c r="AF131" t="s">
        <v>48</v>
      </c>
      <c r="AG131" t="s">
        <v>48</v>
      </c>
      <c r="AH131" t="s">
        <v>48</v>
      </c>
      <c r="AI131" t="s">
        <v>50</v>
      </c>
      <c r="AJ131" t="s">
        <v>48</v>
      </c>
      <c r="AK131" t="s">
        <v>48</v>
      </c>
      <c r="AL131" t="s">
        <v>48</v>
      </c>
      <c r="AM131" t="s">
        <v>48</v>
      </c>
      <c r="AN131" t="s">
        <v>48</v>
      </c>
      <c r="AO131" t="s">
        <v>48</v>
      </c>
      <c r="AP131" t="s">
        <v>1455</v>
      </c>
      <c r="AQ131" s="1" t="s">
        <v>1458</v>
      </c>
      <c r="AR131" t="s">
        <v>51</v>
      </c>
      <c r="AS131" t="s">
        <v>422</v>
      </c>
      <c r="AT131" t="s">
        <v>67</v>
      </c>
      <c r="AW131" s="4">
        <f t="shared" si="71"/>
        <v>6</v>
      </c>
      <c r="AX131" s="4">
        <f t="shared" si="72"/>
        <v>4</v>
      </c>
      <c r="AY131" s="4">
        <f t="shared" si="73"/>
        <v>4</v>
      </c>
      <c r="AZ131" s="4">
        <f t="shared" si="74"/>
        <v>2</v>
      </c>
      <c r="BA131" s="4">
        <f t="shared" si="75"/>
        <v>4</v>
      </c>
      <c r="BB131" s="4">
        <f t="shared" si="76"/>
        <v>4</v>
      </c>
      <c r="BC131" s="4">
        <f t="shared" si="77"/>
        <v>4</v>
      </c>
      <c r="BD131" s="4">
        <f t="shared" si="78"/>
        <v>2</v>
      </c>
      <c r="BE131" s="4">
        <f t="shared" si="79"/>
        <v>4</v>
      </c>
      <c r="BF131" s="4">
        <f t="shared" si="80"/>
        <v>2</v>
      </c>
      <c r="BG131" s="4">
        <f t="shared" si="81"/>
        <v>4</v>
      </c>
      <c r="BH131" s="4">
        <f t="shared" si="82"/>
        <v>4</v>
      </c>
      <c r="BI131" s="4">
        <f t="shared" si="83"/>
        <v>4</v>
      </c>
      <c r="BJ131" s="4">
        <f t="shared" si="84"/>
        <v>2</v>
      </c>
      <c r="BK131" s="4" t="str">
        <f t="shared" si="85"/>
        <v>0</v>
      </c>
      <c r="BL131" s="4">
        <f t="shared" si="86"/>
        <v>2</v>
      </c>
      <c r="BM131" s="4" t="str">
        <f t="shared" si="87"/>
        <v>0</v>
      </c>
      <c r="BN131" s="4">
        <f t="shared" si="88"/>
        <v>4</v>
      </c>
      <c r="BO131" s="4">
        <f t="shared" si="89"/>
        <v>4</v>
      </c>
      <c r="BP131" s="4">
        <f t="shared" si="90"/>
        <v>4</v>
      </c>
      <c r="BQ131" s="4">
        <f t="shared" si="91"/>
        <v>6</v>
      </c>
      <c r="BR131" s="4">
        <f t="shared" si="92"/>
        <v>4</v>
      </c>
      <c r="BS131" s="4">
        <f t="shared" si="93"/>
        <v>4</v>
      </c>
      <c r="BT131" s="4">
        <f t="shared" si="94"/>
        <v>4</v>
      </c>
      <c r="BU131" s="4">
        <f t="shared" si="95"/>
        <v>4</v>
      </c>
      <c r="BV131" s="4">
        <f t="shared" si="96"/>
        <v>0</v>
      </c>
      <c r="BW131" s="4">
        <f t="shared" si="97"/>
        <v>6</v>
      </c>
      <c r="BX131" s="4">
        <f t="shared" si="98"/>
        <v>0</v>
      </c>
      <c r="BY131" s="4">
        <f t="shared" si="99"/>
        <v>0</v>
      </c>
      <c r="BZ131" s="37">
        <f t="shared" si="100"/>
        <v>92</v>
      </c>
      <c r="CA131" s="32" t="str">
        <f>VLOOKUP(J:J,'Agent wise'!A:C,3,0)</f>
        <v>Adharsh</v>
      </c>
      <c r="CB131" s="32">
        <f t="shared" si="66"/>
        <v>45907</v>
      </c>
      <c r="CC131" t="str">
        <f t="shared" si="67"/>
        <v>Good</v>
      </c>
      <c r="CJ131">
        <f t="shared" si="68"/>
        <v>7</v>
      </c>
      <c r="CK131">
        <f t="shared" si="69"/>
        <v>9</v>
      </c>
      <c r="CL131">
        <f t="shared" si="70"/>
        <v>2025</v>
      </c>
    </row>
    <row r="132" spans="1:90" ht="15" customHeight="1" x14ac:dyDescent="0.35">
      <c r="A132" s="32">
        <v>45907.753007604166</v>
      </c>
      <c r="B132" t="s">
        <v>138</v>
      </c>
      <c r="C132" s="32">
        <v>0</v>
      </c>
      <c r="D132" t="s">
        <v>139</v>
      </c>
      <c r="E132" s="32">
        <v>45907</v>
      </c>
      <c r="F132" t="s">
        <v>140</v>
      </c>
      <c r="G132" s="32">
        <v>45906</v>
      </c>
      <c r="H132">
        <v>8903735399</v>
      </c>
      <c r="I132">
        <v>185</v>
      </c>
      <c r="J132" t="s">
        <v>465</v>
      </c>
      <c r="K132" t="s">
        <v>52</v>
      </c>
      <c r="L132" t="s">
        <v>53</v>
      </c>
      <c r="M132" t="s">
        <v>48</v>
      </c>
      <c r="N132" t="s">
        <v>48</v>
      </c>
      <c r="O132" t="s">
        <v>48</v>
      </c>
      <c r="P132" t="s">
        <v>48</v>
      </c>
      <c r="Q132" t="s">
        <v>48</v>
      </c>
      <c r="R132" t="s">
        <v>48</v>
      </c>
      <c r="S132" t="s">
        <v>48</v>
      </c>
      <c r="T132" t="s">
        <v>48</v>
      </c>
      <c r="U132" t="s">
        <v>48</v>
      </c>
      <c r="V132" t="s">
        <v>48</v>
      </c>
      <c r="W132" t="s">
        <v>48</v>
      </c>
      <c r="X132" t="s">
        <v>48</v>
      </c>
      <c r="Y132" t="s">
        <v>48</v>
      </c>
      <c r="Z132" t="s">
        <v>48</v>
      </c>
      <c r="AA132" t="s">
        <v>49</v>
      </c>
      <c r="AB132" t="s">
        <v>48</v>
      </c>
      <c r="AC132" t="s">
        <v>49</v>
      </c>
      <c r="AD132" t="s">
        <v>48</v>
      </c>
      <c r="AE132" t="s">
        <v>48</v>
      </c>
      <c r="AF132" t="s">
        <v>48</v>
      </c>
      <c r="AG132" t="s">
        <v>48</v>
      </c>
      <c r="AH132" t="s">
        <v>48</v>
      </c>
      <c r="AI132" t="s">
        <v>50</v>
      </c>
      <c r="AJ132" t="s">
        <v>48</v>
      </c>
      <c r="AK132" t="s">
        <v>48</v>
      </c>
      <c r="AL132" t="s">
        <v>48</v>
      </c>
      <c r="AM132" t="s">
        <v>49</v>
      </c>
      <c r="AN132" t="s">
        <v>48</v>
      </c>
      <c r="AO132" t="s">
        <v>49</v>
      </c>
      <c r="AP132" t="s">
        <v>466</v>
      </c>
      <c r="AQ132" s="1" t="s">
        <v>1459</v>
      </c>
      <c r="AR132" t="s">
        <v>51</v>
      </c>
      <c r="AS132" t="s">
        <v>103</v>
      </c>
      <c r="AT132" t="s">
        <v>104</v>
      </c>
      <c r="AW132" s="4">
        <f t="shared" si="71"/>
        <v>6</v>
      </c>
      <c r="AX132" s="4">
        <f t="shared" si="72"/>
        <v>4</v>
      </c>
      <c r="AY132" s="4">
        <f t="shared" si="73"/>
        <v>4</v>
      </c>
      <c r="AZ132" s="4">
        <f t="shared" si="74"/>
        <v>2</v>
      </c>
      <c r="BA132" s="4">
        <f t="shared" si="75"/>
        <v>4</v>
      </c>
      <c r="BB132" s="4">
        <f t="shared" si="76"/>
        <v>4</v>
      </c>
      <c r="BC132" s="4">
        <f t="shared" si="77"/>
        <v>4</v>
      </c>
      <c r="BD132" s="4">
        <f t="shared" si="78"/>
        <v>2</v>
      </c>
      <c r="BE132" s="4">
        <f t="shared" si="79"/>
        <v>4</v>
      </c>
      <c r="BF132" s="4">
        <f t="shared" si="80"/>
        <v>2</v>
      </c>
      <c r="BG132" s="4">
        <f t="shared" si="81"/>
        <v>4</v>
      </c>
      <c r="BH132" s="4">
        <f t="shared" si="82"/>
        <v>4</v>
      </c>
      <c r="BI132" s="4">
        <f t="shared" si="83"/>
        <v>4</v>
      </c>
      <c r="BJ132" s="4">
        <f t="shared" si="84"/>
        <v>2</v>
      </c>
      <c r="BK132" s="4" t="str">
        <f t="shared" si="85"/>
        <v>0</v>
      </c>
      <c r="BL132" s="4">
        <f t="shared" si="86"/>
        <v>2</v>
      </c>
      <c r="BM132" s="4" t="str">
        <f t="shared" si="87"/>
        <v>0</v>
      </c>
      <c r="BN132" s="4">
        <f t="shared" si="88"/>
        <v>4</v>
      </c>
      <c r="BO132" s="4">
        <f t="shared" si="89"/>
        <v>4</v>
      </c>
      <c r="BP132" s="4">
        <f t="shared" si="90"/>
        <v>4</v>
      </c>
      <c r="BQ132" s="4">
        <f t="shared" si="91"/>
        <v>6</v>
      </c>
      <c r="BR132" s="4">
        <f t="shared" si="92"/>
        <v>4</v>
      </c>
      <c r="BS132" s="4">
        <f t="shared" si="93"/>
        <v>4</v>
      </c>
      <c r="BT132" s="4">
        <f t="shared" si="94"/>
        <v>4</v>
      </c>
      <c r="BU132" s="4">
        <f t="shared" si="95"/>
        <v>4</v>
      </c>
      <c r="BV132" s="4">
        <f t="shared" si="96"/>
        <v>0</v>
      </c>
      <c r="BW132" s="4" t="str">
        <f t="shared" si="97"/>
        <v>0</v>
      </c>
      <c r="BX132" s="4">
        <f t="shared" si="98"/>
        <v>0</v>
      </c>
      <c r="BY132" s="4" t="str">
        <f t="shared" si="99"/>
        <v>0</v>
      </c>
      <c r="BZ132" s="37">
        <f t="shared" si="100"/>
        <v>86</v>
      </c>
      <c r="CA132" s="32" t="str">
        <f>VLOOKUP(J:J,'Agent wise'!A:C,3,0)</f>
        <v>Saran S</v>
      </c>
      <c r="CB132" s="32">
        <f t="shared" ref="CB132:CB195" si="101">DATE(CL132,CK132,CJ132)</f>
        <v>45907</v>
      </c>
      <c r="CC132" t="str">
        <f t="shared" ref="CC132:CC195" si="102">IF(BZ132&gt;=94.5, "Excellent", IF(BZ132&gt;89.5, "Good", IF(BZ132&gt;84.5, "Average", "FC")))</f>
        <v>Average</v>
      </c>
      <c r="CJ132">
        <f t="shared" ref="CJ132:CJ195" si="103">DAY(E132)</f>
        <v>7</v>
      </c>
      <c r="CK132">
        <f t="shared" ref="CK132:CK195" si="104">MONTH(E132)</f>
        <v>9</v>
      </c>
      <c r="CL132">
        <f t="shared" ref="CL132:CL195" si="105">YEAR(E132)</f>
        <v>2025</v>
      </c>
    </row>
    <row r="133" spans="1:90" ht="15" customHeight="1" x14ac:dyDescent="0.35">
      <c r="A133" s="32">
        <v>45907.75580564815</v>
      </c>
      <c r="B133" t="s">
        <v>138</v>
      </c>
      <c r="C133" s="32">
        <v>0</v>
      </c>
      <c r="D133" t="s">
        <v>139</v>
      </c>
      <c r="E133" s="32">
        <v>45907</v>
      </c>
      <c r="F133" t="s">
        <v>140</v>
      </c>
      <c r="G133" s="32">
        <v>45906</v>
      </c>
      <c r="H133">
        <v>9444581066</v>
      </c>
      <c r="I133">
        <v>185</v>
      </c>
      <c r="J133" t="s">
        <v>465</v>
      </c>
      <c r="K133" t="s">
        <v>52</v>
      </c>
      <c r="L133" t="s">
        <v>53</v>
      </c>
      <c r="M133" t="s">
        <v>48</v>
      </c>
      <c r="N133" t="s">
        <v>48</v>
      </c>
      <c r="O133" t="s">
        <v>48</v>
      </c>
      <c r="P133" t="s">
        <v>48</v>
      </c>
      <c r="Q133" t="s">
        <v>48</v>
      </c>
      <c r="R133" t="s">
        <v>48</v>
      </c>
      <c r="S133" t="s">
        <v>48</v>
      </c>
      <c r="T133" t="s">
        <v>48</v>
      </c>
      <c r="U133" t="s">
        <v>48</v>
      </c>
      <c r="V133" t="s">
        <v>48</v>
      </c>
      <c r="W133" t="s">
        <v>48</v>
      </c>
      <c r="X133" t="s">
        <v>48</v>
      </c>
      <c r="Y133" t="s">
        <v>48</v>
      </c>
      <c r="Z133" t="s">
        <v>48</v>
      </c>
      <c r="AA133" t="s">
        <v>49</v>
      </c>
      <c r="AB133" t="s">
        <v>48</v>
      </c>
      <c r="AC133" t="s">
        <v>49</v>
      </c>
      <c r="AD133" t="s">
        <v>48</v>
      </c>
      <c r="AE133" t="s">
        <v>48</v>
      </c>
      <c r="AF133" t="s">
        <v>48</v>
      </c>
      <c r="AG133" t="s">
        <v>48</v>
      </c>
      <c r="AH133" t="s">
        <v>48</v>
      </c>
      <c r="AI133" t="s">
        <v>50</v>
      </c>
      <c r="AJ133" t="s">
        <v>48</v>
      </c>
      <c r="AK133" t="s">
        <v>48</v>
      </c>
      <c r="AL133" t="s">
        <v>48</v>
      </c>
      <c r="AM133" t="s">
        <v>48</v>
      </c>
      <c r="AN133" t="s">
        <v>48</v>
      </c>
      <c r="AO133" t="s">
        <v>48</v>
      </c>
      <c r="AP133" t="s">
        <v>467</v>
      </c>
      <c r="AQ133" s="1" t="s">
        <v>1460</v>
      </c>
      <c r="AR133" t="s">
        <v>51</v>
      </c>
      <c r="AS133" t="s">
        <v>468</v>
      </c>
      <c r="AT133" t="s">
        <v>469</v>
      </c>
      <c r="AW133" s="4">
        <f t="shared" si="71"/>
        <v>6</v>
      </c>
      <c r="AX133" s="4">
        <f t="shared" si="72"/>
        <v>4</v>
      </c>
      <c r="AY133" s="4">
        <f t="shared" si="73"/>
        <v>4</v>
      </c>
      <c r="AZ133" s="4">
        <f t="shared" si="74"/>
        <v>2</v>
      </c>
      <c r="BA133" s="4">
        <f t="shared" si="75"/>
        <v>4</v>
      </c>
      <c r="BB133" s="4">
        <f t="shared" si="76"/>
        <v>4</v>
      </c>
      <c r="BC133" s="4">
        <f t="shared" si="77"/>
        <v>4</v>
      </c>
      <c r="BD133" s="4">
        <f t="shared" si="78"/>
        <v>2</v>
      </c>
      <c r="BE133" s="4">
        <f t="shared" si="79"/>
        <v>4</v>
      </c>
      <c r="BF133" s="4">
        <f t="shared" si="80"/>
        <v>2</v>
      </c>
      <c r="BG133" s="4">
        <f t="shared" si="81"/>
        <v>4</v>
      </c>
      <c r="BH133" s="4">
        <f t="shared" si="82"/>
        <v>4</v>
      </c>
      <c r="BI133" s="4">
        <f t="shared" si="83"/>
        <v>4</v>
      </c>
      <c r="BJ133" s="4">
        <f t="shared" si="84"/>
        <v>2</v>
      </c>
      <c r="BK133" s="4" t="str">
        <f t="shared" si="85"/>
        <v>0</v>
      </c>
      <c r="BL133" s="4">
        <f t="shared" si="86"/>
        <v>2</v>
      </c>
      <c r="BM133" s="4" t="str">
        <f t="shared" si="87"/>
        <v>0</v>
      </c>
      <c r="BN133" s="4">
        <f t="shared" si="88"/>
        <v>4</v>
      </c>
      <c r="BO133" s="4">
        <f t="shared" si="89"/>
        <v>4</v>
      </c>
      <c r="BP133" s="4">
        <f t="shared" si="90"/>
        <v>4</v>
      </c>
      <c r="BQ133" s="4">
        <f t="shared" si="91"/>
        <v>6</v>
      </c>
      <c r="BR133" s="4">
        <f t="shared" si="92"/>
        <v>4</v>
      </c>
      <c r="BS133" s="4">
        <f t="shared" si="93"/>
        <v>4</v>
      </c>
      <c r="BT133" s="4">
        <f t="shared" si="94"/>
        <v>4</v>
      </c>
      <c r="BU133" s="4">
        <f t="shared" si="95"/>
        <v>4</v>
      </c>
      <c r="BV133" s="4">
        <f t="shared" si="96"/>
        <v>0</v>
      </c>
      <c r="BW133" s="4">
        <f t="shared" si="97"/>
        <v>6</v>
      </c>
      <c r="BX133" s="4">
        <f t="shared" si="98"/>
        <v>0</v>
      </c>
      <c r="BY133" s="4">
        <f t="shared" si="99"/>
        <v>0</v>
      </c>
      <c r="BZ133" s="37">
        <f t="shared" si="100"/>
        <v>92</v>
      </c>
      <c r="CA133" s="32" t="str">
        <f>VLOOKUP(J:J,'Agent wise'!A:C,3,0)</f>
        <v>Saran S</v>
      </c>
      <c r="CB133" s="32">
        <f t="shared" si="101"/>
        <v>45907</v>
      </c>
      <c r="CC133" t="str">
        <f t="shared" si="102"/>
        <v>Good</v>
      </c>
      <c r="CJ133">
        <f t="shared" si="103"/>
        <v>7</v>
      </c>
      <c r="CK133">
        <f t="shared" si="104"/>
        <v>9</v>
      </c>
      <c r="CL133">
        <f t="shared" si="105"/>
        <v>2025</v>
      </c>
    </row>
    <row r="134" spans="1:90" ht="15" customHeight="1" x14ac:dyDescent="0.35">
      <c r="A134" s="32">
        <v>45907.759817175931</v>
      </c>
      <c r="B134" t="s">
        <v>138</v>
      </c>
      <c r="C134" s="32">
        <v>0</v>
      </c>
      <c r="D134" t="s">
        <v>139</v>
      </c>
      <c r="E134" s="32">
        <v>45907</v>
      </c>
      <c r="F134" t="s">
        <v>140</v>
      </c>
      <c r="G134" s="32">
        <v>45906</v>
      </c>
      <c r="H134">
        <v>9025430292</v>
      </c>
      <c r="I134">
        <v>130</v>
      </c>
      <c r="J134" t="s">
        <v>465</v>
      </c>
      <c r="K134" t="s">
        <v>52</v>
      </c>
      <c r="L134" t="s">
        <v>53</v>
      </c>
      <c r="M134" t="s">
        <v>48</v>
      </c>
      <c r="N134" t="s">
        <v>48</v>
      </c>
      <c r="O134" t="s">
        <v>48</v>
      </c>
      <c r="P134" t="s">
        <v>48</v>
      </c>
      <c r="Q134" t="s">
        <v>48</v>
      </c>
      <c r="R134" t="s">
        <v>48</v>
      </c>
      <c r="S134" t="s">
        <v>48</v>
      </c>
      <c r="T134" t="s">
        <v>48</v>
      </c>
      <c r="U134" t="s">
        <v>48</v>
      </c>
      <c r="V134" t="s">
        <v>48</v>
      </c>
      <c r="W134" t="s">
        <v>48</v>
      </c>
      <c r="X134" t="s">
        <v>48</v>
      </c>
      <c r="Y134" t="s">
        <v>48</v>
      </c>
      <c r="Z134" t="s">
        <v>48</v>
      </c>
      <c r="AA134" t="s">
        <v>49</v>
      </c>
      <c r="AB134" t="s">
        <v>49</v>
      </c>
      <c r="AC134" t="s">
        <v>49</v>
      </c>
      <c r="AD134" t="s">
        <v>48</v>
      </c>
      <c r="AE134" t="s">
        <v>48</v>
      </c>
      <c r="AF134" t="s">
        <v>48</v>
      </c>
      <c r="AG134" t="s">
        <v>48</v>
      </c>
      <c r="AH134" t="s">
        <v>48</v>
      </c>
      <c r="AI134" t="s">
        <v>50</v>
      </c>
      <c r="AJ134" t="s">
        <v>48</v>
      </c>
      <c r="AK134" t="s">
        <v>48</v>
      </c>
      <c r="AL134" t="s">
        <v>48</v>
      </c>
      <c r="AM134" t="s">
        <v>48</v>
      </c>
      <c r="AN134" t="s">
        <v>48</v>
      </c>
      <c r="AO134" t="s">
        <v>48</v>
      </c>
      <c r="AP134" t="s">
        <v>470</v>
      </c>
      <c r="AQ134" s="1" t="s">
        <v>1461</v>
      </c>
      <c r="AR134" t="s">
        <v>51</v>
      </c>
      <c r="AS134" t="s">
        <v>103</v>
      </c>
      <c r="AT134" t="s">
        <v>104</v>
      </c>
      <c r="AW134" s="4">
        <f t="shared" si="71"/>
        <v>6</v>
      </c>
      <c r="AX134" s="4">
        <f t="shared" si="72"/>
        <v>4</v>
      </c>
      <c r="AY134" s="4">
        <f t="shared" si="73"/>
        <v>4</v>
      </c>
      <c r="AZ134" s="4">
        <f t="shared" si="74"/>
        <v>2</v>
      </c>
      <c r="BA134" s="4">
        <f t="shared" si="75"/>
        <v>4</v>
      </c>
      <c r="BB134" s="4">
        <f t="shared" si="76"/>
        <v>4</v>
      </c>
      <c r="BC134" s="4">
        <f t="shared" si="77"/>
        <v>4</v>
      </c>
      <c r="BD134" s="4">
        <f t="shared" si="78"/>
        <v>2</v>
      </c>
      <c r="BE134" s="4">
        <f t="shared" si="79"/>
        <v>4</v>
      </c>
      <c r="BF134" s="4">
        <f t="shared" si="80"/>
        <v>2</v>
      </c>
      <c r="BG134" s="4">
        <f t="shared" si="81"/>
        <v>4</v>
      </c>
      <c r="BH134" s="4">
        <f t="shared" si="82"/>
        <v>4</v>
      </c>
      <c r="BI134" s="4">
        <f t="shared" si="83"/>
        <v>4</v>
      </c>
      <c r="BJ134" s="4">
        <f t="shared" si="84"/>
        <v>2</v>
      </c>
      <c r="BK134" s="4" t="str">
        <f t="shared" si="85"/>
        <v>0</v>
      </c>
      <c r="BL134" s="4" t="str">
        <f t="shared" si="86"/>
        <v>0</v>
      </c>
      <c r="BM134" s="4" t="str">
        <f t="shared" si="87"/>
        <v>0</v>
      </c>
      <c r="BN134" s="4">
        <f t="shared" si="88"/>
        <v>4</v>
      </c>
      <c r="BO134" s="4">
        <f t="shared" si="89"/>
        <v>4</v>
      </c>
      <c r="BP134" s="4">
        <f t="shared" si="90"/>
        <v>4</v>
      </c>
      <c r="BQ134" s="4">
        <f t="shared" si="91"/>
        <v>6</v>
      </c>
      <c r="BR134" s="4">
        <f t="shared" si="92"/>
        <v>4</v>
      </c>
      <c r="BS134" s="4">
        <f t="shared" si="93"/>
        <v>4</v>
      </c>
      <c r="BT134" s="4">
        <f t="shared" si="94"/>
        <v>4</v>
      </c>
      <c r="BU134" s="4">
        <f t="shared" si="95"/>
        <v>4</v>
      </c>
      <c r="BV134" s="4">
        <f t="shared" si="96"/>
        <v>0</v>
      </c>
      <c r="BW134" s="4">
        <f t="shared" si="97"/>
        <v>6</v>
      </c>
      <c r="BX134" s="4">
        <f t="shared" si="98"/>
        <v>0</v>
      </c>
      <c r="BY134" s="4">
        <f t="shared" si="99"/>
        <v>0</v>
      </c>
      <c r="BZ134" s="37">
        <f t="shared" si="100"/>
        <v>90</v>
      </c>
      <c r="CA134" s="32" t="str">
        <f>VLOOKUP(J:J,'Agent wise'!A:C,3,0)</f>
        <v>Saran S</v>
      </c>
      <c r="CB134" s="32">
        <f t="shared" si="101"/>
        <v>45907</v>
      </c>
      <c r="CC134" t="str">
        <f t="shared" si="102"/>
        <v>Good</v>
      </c>
      <c r="CJ134">
        <f t="shared" si="103"/>
        <v>7</v>
      </c>
      <c r="CK134">
        <f t="shared" si="104"/>
        <v>9</v>
      </c>
      <c r="CL134">
        <f t="shared" si="105"/>
        <v>2025</v>
      </c>
    </row>
    <row r="135" spans="1:90" ht="15" customHeight="1" x14ac:dyDescent="0.35">
      <c r="A135" s="32">
        <v>45907.763092708337</v>
      </c>
      <c r="B135" t="s">
        <v>138</v>
      </c>
      <c r="C135" s="32">
        <v>0</v>
      </c>
      <c r="D135" t="s">
        <v>139</v>
      </c>
      <c r="E135" s="32">
        <v>45907</v>
      </c>
      <c r="F135" t="s">
        <v>140</v>
      </c>
      <c r="G135" s="32">
        <v>45906</v>
      </c>
      <c r="H135">
        <v>9947469596</v>
      </c>
      <c r="I135">
        <v>173</v>
      </c>
      <c r="J135" t="s">
        <v>471</v>
      </c>
      <c r="K135" t="s">
        <v>46</v>
      </c>
      <c r="L135" t="s">
        <v>47</v>
      </c>
      <c r="M135" t="s">
        <v>48</v>
      </c>
      <c r="N135" t="s">
        <v>48</v>
      </c>
      <c r="O135" t="s">
        <v>48</v>
      </c>
      <c r="P135" t="s">
        <v>48</v>
      </c>
      <c r="Q135" t="s">
        <v>48</v>
      </c>
      <c r="R135" t="s">
        <v>48</v>
      </c>
      <c r="S135" t="s">
        <v>48</v>
      </c>
      <c r="T135" t="s">
        <v>48</v>
      </c>
      <c r="U135" t="s">
        <v>48</v>
      </c>
      <c r="V135" t="s">
        <v>48</v>
      </c>
      <c r="W135" t="s">
        <v>48</v>
      </c>
      <c r="X135" t="s">
        <v>48</v>
      </c>
      <c r="Y135" t="s">
        <v>48</v>
      </c>
      <c r="Z135" t="s">
        <v>48</v>
      </c>
      <c r="AA135" t="s">
        <v>49</v>
      </c>
      <c r="AB135" t="s">
        <v>48</v>
      </c>
      <c r="AC135" t="s">
        <v>49</v>
      </c>
      <c r="AD135" t="s">
        <v>48</v>
      </c>
      <c r="AE135" t="s">
        <v>48</v>
      </c>
      <c r="AF135" t="s">
        <v>48</v>
      </c>
      <c r="AG135" t="s">
        <v>48</v>
      </c>
      <c r="AH135" t="s">
        <v>48</v>
      </c>
      <c r="AI135" t="s">
        <v>50</v>
      </c>
      <c r="AJ135" t="s">
        <v>48</v>
      </c>
      <c r="AK135" t="s">
        <v>48</v>
      </c>
      <c r="AL135" t="s">
        <v>48</v>
      </c>
      <c r="AM135" t="s">
        <v>48</v>
      </c>
      <c r="AN135" t="s">
        <v>48</v>
      </c>
      <c r="AO135" t="s">
        <v>48</v>
      </c>
      <c r="AP135" t="s">
        <v>472</v>
      </c>
      <c r="AQ135" s="1" t="s">
        <v>1462</v>
      </c>
      <c r="AR135" t="s">
        <v>51</v>
      </c>
      <c r="AS135" t="s">
        <v>103</v>
      </c>
      <c r="AT135" t="s">
        <v>386</v>
      </c>
      <c r="AW135" s="4">
        <f t="shared" si="71"/>
        <v>6</v>
      </c>
      <c r="AX135" s="4">
        <f t="shared" si="72"/>
        <v>4</v>
      </c>
      <c r="AY135" s="4">
        <f t="shared" si="73"/>
        <v>4</v>
      </c>
      <c r="AZ135" s="4">
        <f t="shared" si="74"/>
        <v>2</v>
      </c>
      <c r="BA135" s="4">
        <f t="shared" si="75"/>
        <v>4</v>
      </c>
      <c r="BB135" s="4">
        <f t="shared" si="76"/>
        <v>4</v>
      </c>
      <c r="BC135" s="4">
        <f t="shared" si="77"/>
        <v>4</v>
      </c>
      <c r="BD135" s="4">
        <f t="shared" si="78"/>
        <v>2</v>
      </c>
      <c r="BE135" s="4">
        <f t="shared" si="79"/>
        <v>4</v>
      </c>
      <c r="BF135" s="4">
        <f t="shared" si="80"/>
        <v>2</v>
      </c>
      <c r="BG135" s="4">
        <f t="shared" si="81"/>
        <v>4</v>
      </c>
      <c r="BH135" s="4">
        <f t="shared" si="82"/>
        <v>4</v>
      </c>
      <c r="BI135" s="4">
        <f t="shared" si="83"/>
        <v>4</v>
      </c>
      <c r="BJ135" s="4">
        <f t="shared" si="84"/>
        <v>2</v>
      </c>
      <c r="BK135" s="4" t="str">
        <f t="shared" si="85"/>
        <v>0</v>
      </c>
      <c r="BL135" s="4">
        <f t="shared" si="86"/>
        <v>2</v>
      </c>
      <c r="BM135" s="4" t="str">
        <f t="shared" si="87"/>
        <v>0</v>
      </c>
      <c r="BN135" s="4">
        <f t="shared" si="88"/>
        <v>4</v>
      </c>
      <c r="BO135" s="4">
        <f t="shared" si="89"/>
        <v>4</v>
      </c>
      <c r="BP135" s="4">
        <f t="shared" si="90"/>
        <v>4</v>
      </c>
      <c r="BQ135" s="4">
        <f t="shared" si="91"/>
        <v>6</v>
      </c>
      <c r="BR135" s="4">
        <f t="shared" si="92"/>
        <v>4</v>
      </c>
      <c r="BS135" s="4">
        <f t="shared" si="93"/>
        <v>4</v>
      </c>
      <c r="BT135" s="4">
        <f t="shared" si="94"/>
        <v>4</v>
      </c>
      <c r="BU135" s="4">
        <f t="shared" si="95"/>
        <v>4</v>
      </c>
      <c r="BV135" s="4">
        <f t="shared" si="96"/>
        <v>0</v>
      </c>
      <c r="BW135" s="4">
        <f t="shared" si="97"/>
        <v>6</v>
      </c>
      <c r="BX135" s="4">
        <f t="shared" si="98"/>
        <v>0</v>
      </c>
      <c r="BY135" s="4">
        <f t="shared" si="99"/>
        <v>0</v>
      </c>
      <c r="BZ135" s="37">
        <f t="shared" si="100"/>
        <v>92</v>
      </c>
      <c r="CA135" s="32" t="str">
        <f>VLOOKUP(J:J,'Agent wise'!A:C,3,0)</f>
        <v>Shakeer</v>
      </c>
      <c r="CB135" s="32">
        <f t="shared" si="101"/>
        <v>45907</v>
      </c>
      <c r="CC135" t="str">
        <f t="shared" si="102"/>
        <v>Good</v>
      </c>
      <c r="CJ135">
        <f t="shared" si="103"/>
        <v>7</v>
      </c>
      <c r="CK135">
        <f t="shared" si="104"/>
        <v>9</v>
      </c>
      <c r="CL135">
        <f t="shared" si="105"/>
        <v>2025</v>
      </c>
    </row>
    <row r="136" spans="1:90" ht="15" customHeight="1" x14ac:dyDescent="0.35">
      <c r="A136" s="32">
        <v>45907.767788622688</v>
      </c>
      <c r="B136" t="s">
        <v>138</v>
      </c>
      <c r="C136" s="32">
        <v>0</v>
      </c>
      <c r="D136" t="s">
        <v>139</v>
      </c>
      <c r="E136" s="32">
        <v>45907</v>
      </c>
      <c r="F136" t="s">
        <v>140</v>
      </c>
      <c r="G136" s="32">
        <v>45906</v>
      </c>
      <c r="H136">
        <v>9497939594</v>
      </c>
      <c r="I136">
        <v>138</v>
      </c>
      <c r="J136" t="s">
        <v>471</v>
      </c>
      <c r="K136" t="s">
        <v>46</v>
      </c>
      <c r="L136" t="s">
        <v>47</v>
      </c>
      <c r="M136" t="s">
        <v>48</v>
      </c>
      <c r="N136" t="s">
        <v>48</v>
      </c>
      <c r="O136" t="s">
        <v>48</v>
      </c>
      <c r="P136" t="s">
        <v>48</v>
      </c>
      <c r="Q136" t="s">
        <v>48</v>
      </c>
      <c r="R136" t="s">
        <v>48</v>
      </c>
      <c r="S136" t="s">
        <v>48</v>
      </c>
      <c r="T136" t="s">
        <v>48</v>
      </c>
      <c r="U136" t="s">
        <v>48</v>
      </c>
      <c r="V136" t="s">
        <v>48</v>
      </c>
      <c r="W136" t="s">
        <v>48</v>
      </c>
      <c r="X136" t="s">
        <v>48</v>
      </c>
      <c r="Y136" t="s">
        <v>48</v>
      </c>
      <c r="Z136" t="s">
        <v>48</v>
      </c>
      <c r="AA136" t="s">
        <v>49</v>
      </c>
      <c r="AB136" t="s">
        <v>48</v>
      </c>
      <c r="AC136" t="s">
        <v>49</v>
      </c>
      <c r="AD136" t="s">
        <v>48</v>
      </c>
      <c r="AE136" t="s">
        <v>48</v>
      </c>
      <c r="AF136" t="s">
        <v>48</v>
      </c>
      <c r="AG136" t="s">
        <v>48</v>
      </c>
      <c r="AH136" t="s">
        <v>48</v>
      </c>
      <c r="AI136" t="s">
        <v>50</v>
      </c>
      <c r="AJ136" t="s">
        <v>48</v>
      </c>
      <c r="AK136" t="s">
        <v>48</v>
      </c>
      <c r="AL136" t="s">
        <v>48</v>
      </c>
      <c r="AM136" t="s">
        <v>48</v>
      </c>
      <c r="AN136" t="s">
        <v>48</v>
      </c>
      <c r="AO136" t="s">
        <v>48</v>
      </c>
      <c r="AP136" t="s">
        <v>171</v>
      </c>
      <c r="AQ136" s="1" t="s">
        <v>1463</v>
      </c>
      <c r="AR136" t="s">
        <v>51</v>
      </c>
      <c r="AS136" t="s">
        <v>422</v>
      </c>
      <c r="AT136" t="s">
        <v>67</v>
      </c>
      <c r="AW136" s="4">
        <f t="shared" si="71"/>
        <v>6</v>
      </c>
      <c r="AX136" s="4">
        <f t="shared" si="72"/>
        <v>4</v>
      </c>
      <c r="AY136" s="4">
        <f t="shared" si="73"/>
        <v>4</v>
      </c>
      <c r="AZ136" s="4">
        <f t="shared" si="74"/>
        <v>2</v>
      </c>
      <c r="BA136" s="4">
        <f t="shared" si="75"/>
        <v>4</v>
      </c>
      <c r="BB136" s="4">
        <f t="shared" si="76"/>
        <v>4</v>
      </c>
      <c r="BC136" s="4">
        <f t="shared" si="77"/>
        <v>4</v>
      </c>
      <c r="BD136" s="4">
        <f t="shared" si="78"/>
        <v>2</v>
      </c>
      <c r="BE136" s="4">
        <f t="shared" si="79"/>
        <v>4</v>
      </c>
      <c r="BF136" s="4">
        <f t="shared" si="80"/>
        <v>2</v>
      </c>
      <c r="BG136" s="4">
        <f t="shared" si="81"/>
        <v>4</v>
      </c>
      <c r="BH136" s="4">
        <f t="shared" si="82"/>
        <v>4</v>
      </c>
      <c r="BI136" s="4">
        <f t="shared" si="83"/>
        <v>4</v>
      </c>
      <c r="BJ136" s="4">
        <f t="shared" si="84"/>
        <v>2</v>
      </c>
      <c r="BK136" s="4" t="str">
        <f t="shared" si="85"/>
        <v>0</v>
      </c>
      <c r="BL136" s="4">
        <f t="shared" si="86"/>
        <v>2</v>
      </c>
      <c r="BM136" s="4" t="str">
        <f t="shared" si="87"/>
        <v>0</v>
      </c>
      <c r="BN136" s="4">
        <f t="shared" si="88"/>
        <v>4</v>
      </c>
      <c r="BO136" s="4">
        <f t="shared" si="89"/>
        <v>4</v>
      </c>
      <c r="BP136" s="4">
        <f t="shared" si="90"/>
        <v>4</v>
      </c>
      <c r="BQ136" s="4">
        <f t="shared" si="91"/>
        <v>6</v>
      </c>
      <c r="BR136" s="4">
        <f t="shared" si="92"/>
        <v>4</v>
      </c>
      <c r="BS136" s="4">
        <f t="shared" si="93"/>
        <v>4</v>
      </c>
      <c r="BT136" s="4">
        <f t="shared" si="94"/>
        <v>4</v>
      </c>
      <c r="BU136" s="4">
        <f t="shared" si="95"/>
        <v>4</v>
      </c>
      <c r="BV136" s="4">
        <f t="shared" si="96"/>
        <v>0</v>
      </c>
      <c r="BW136" s="4">
        <f t="shared" si="97"/>
        <v>6</v>
      </c>
      <c r="BX136" s="4">
        <f t="shared" si="98"/>
        <v>0</v>
      </c>
      <c r="BY136" s="4">
        <f t="shared" si="99"/>
        <v>0</v>
      </c>
      <c r="BZ136" s="37">
        <f t="shared" si="100"/>
        <v>92</v>
      </c>
      <c r="CA136" s="32" t="str">
        <f>VLOOKUP(J:J,'Agent wise'!A:C,3,0)</f>
        <v>Shakeer</v>
      </c>
      <c r="CB136" s="32">
        <f t="shared" si="101"/>
        <v>45907</v>
      </c>
      <c r="CC136" t="str">
        <f t="shared" si="102"/>
        <v>Good</v>
      </c>
      <c r="CJ136">
        <f t="shared" si="103"/>
        <v>7</v>
      </c>
      <c r="CK136">
        <f t="shared" si="104"/>
        <v>9</v>
      </c>
      <c r="CL136">
        <f t="shared" si="105"/>
        <v>2025</v>
      </c>
    </row>
    <row r="137" spans="1:90" ht="15" customHeight="1" x14ac:dyDescent="0.35">
      <c r="A137" s="32">
        <v>45907.771087835645</v>
      </c>
      <c r="B137" t="s">
        <v>138</v>
      </c>
      <c r="C137" s="32">
        <v>0</v>
      </c>
      <c r="D137" t="s">
        <v>139</v>
      </c>
      <c r="E137" s="32">
        <v>45907</v>
      </c>
      <c r="F137" t="s">
        <v>140</v>
      </c>
      <c r="G137" s="32">
        <v>45906</v>
      </c>
      <c r="H137">
        <v>9446910631</v>
      </c>
      <c r="I137">
        <v>174</v>
      </c>
      <c r="J137" t="s">
        <v>471</v>
      </c>
      <c r="K137" t="s">
        <v>46</v>
      </c>
      <c r="L137" t="s">
        <v>47</v>
      </c>
      <c r="M137" t="s">
        <v>48</v>
      </c>
      <c r="N137" t="s">
        <v>48</v>
      </c>
      <c r="O137" t="s">
        <v>48</v>
      </c>
      <c r="P137" t="s">
        <v>48</v>
      </c>
      <c r="Q137" t="s">
        <v>48</v>
      </c>
      <c r="R137" t="s">
        <v>48</v>
      </c>
      <c r="S137" t="s">
        <v>48</v>
      </c>
      <c r="T137" t="s">
        <v>48</v>
      </c>
      <c r="U137" t="s">
        <v>48</v>
      </c>
      <c r="V137" t="s">
        <v>48</v>
      </c>
      <c r="W137" t="s">
        <v>48</v>
      </c>
      <c r="X137" t="s">
        <v>48</v>
      </c>
      <c r="Y137" t="s">
        <v>48</v>
      </c>
      <c r="Z137" t="s">
        <v>48</v>
      </c>
      <c r="AA137" t="s">
        <v>49</v>
      </c>
      <c r="AB137" t="s">
        <v>48</v>
      </c>
      <c r="AC137" t="s">
        <v>48</v>
      </c>
      <c r="AD137" t="s">
        <v>48</v>
      </c>
      <c r="AE137" t="s">
        <v>48</v>
      </c>
      <c r="AF137" t="s">
        <v>48</v>
      </c>
      <c r="AG137" t="s">
        <v>48</v>
      </c>
      <c r="AH137" t="s">
        <v>48</v>
      </c>
      <c r="AI137" t="s">
        <v>50</v>
      </c>
      <c r="AJ137" t="s">
        <v>48</v>
      </c>
      <c r="AK137" t="s">
        <v>48</v>
      </c>
      <c r="AL137" t="s">
        <v>48</v>
      </c>
      <c r="AM137" t="s">
        <v>48</v>
      </c>
      <c r="AN137" t="s">
        <v>48</v>
      </c>
      <c r="AO137" t="s">
        <v>48</v>
      </c>
      <c r="AP137" t="s">
        <v>473</v>
      </c>
      <c r="AQ137" s="1" t="s">
        <v>1464</v>
      </c>
      <c r="AR137" t="s">
        <v>51</v>
      </c>
      <c r="AS137" t="s">
        <v>64</v>
      </c>
      <c r="AT137" t="s">
        <v>80</v>
      </c>
      <c r="AW137" s="4">
        <f t="shared" si="71"/>
        <v>6</v>
      </c>
      <c r="AX137" s="4">
        <f t="shared" si="72"/>
        <v>4</v>
      </c>
      <c r="AY137" s="4">
        <f t="shared" si="73"/>
        <v>4</v>
      </c>
      <c r="AZ137" s="4">
        <f t="shared" si="74"/>
        <v>2</v>
      </c>
      <c r="BA137" s="4">
        <f t="shared" si="75"/>
        <v>4</v>
      </c>
      <c r="BB137" s="4">
        <f t="shared" si="76"/>
        <v>4</v>
      </c>
      <c r="BC137" s="4">
        <f t="shared" si="77"/>
        <v>4</v>
      </c>
      <c r="BD137" s="4">
        <f t="shared" si="78"/>
        <v>2</v>
      </c>
      <c r="BE137" s="4">
        <f t="shared" si="79"/>
        <v>4</v>
      </c>
      <c r="BF137" s="4">
        <f t="shared" si="80"/>
        <v>2</v>
      </c>
      <c r="BG137" s="4">
        <f t="shared" si="81"/>
        <v>4</v>
      </c>
      <c r="BH137" s="4">
        <f t="shared" si="82"/>
        <v>4</v>
      </c>
      <c r="BI137" s="4">
        <f t="shared" si="83"/>
        <v>4</v>
      </c>
      <c r="BJ137" s="4">
        <f t="shared" si="84"/>
        <v>2</v>
      </c>
      <c r="BK137" s="4" t="str">
        <f t="shared" si="85"/>
        <v>0</v>
      </c>
      <c r="BL137" s="4">
        <f t="shared" si="86"/>
        <v>2</v>
      </c>
      <c r="BM137" s="4">
        <f t="shared" si="87"/>
        <v>4</v>
      </c>
      <c r="BN137" s="4">
        <f t="shared" si="88"/>
        <v>4</v>
      </c>
      <c r="BO137" s="4">
        <f t="shared" si="89"/>
        <v>4</v>
      </c>
      <c r="BP137" s="4">
        <f t="shared" si="90"/>
        <v>4</v>
      </c>
      <c r="BQ137" s="4">
        <f t="shared" si="91"/>
        <v>6</v>
      </c>
      <c r="BR137" s="4">
        <f t="shared" si="92"/>
        <v>4</v>
      </c>
      <c r="BS137" s="4">
        <f t="shared" si="93"/>
        <v>4</v>
      </c>
      <c r="BT137" s="4">
        <f t="shared" si="94"/>
        <v>4</v>
      </c>
      <c r="BU137" s="4">
        <f t="shared" si="95"/>
        <v>4</v>
      </c>
      <c r="BV137" s="4">
        <f t="shared" si="96"/>
        <v>0</v>
      </c>
      <c r="BW137" s="4">
        <f t="shared" si="97"/>
        <v>6</v>
      </c>
      <c r="BX137" s="4">
        <f t="shared" si="98"/>
        <v>0</v>
      </c>
      <c r="BY137" s="4">
        <f t="shared" si="99"/>
        <v>0</v>
      </c>
      <c r="BZ137" s="37">
        <f t="shared" si="100"/>
        <v>96</v>
      </c>
      <c r="CA137" s="32" t="str">
        <f>VLOOKUP(J:J,'Agent wise'!A:C,3,0)</f>
        <v>Shakeer</v>
      </c>
      <c r="CB137" s="32">
        <f t="shared" si="101"/>
        <v>45907</v>
      </c>
      <c r="CC137" t="str">
        <f t="shared" si="102"/>
        <v>Excellent</v>
      </c>
      <c r="CJ137">
        <f t="shared" si="103"/>
        <v>7</v>
      </c>
      <c r="CK137">
        <f t="shared" si="104"/>
        <v>9</v>
      </c>
      <c r="CL137">
        <f t="shared" si="105"/>
        <v>2025</v>
      </c>
    </row>
    <row r="138" spans="1:90" ht="15" customHeight="1" x14ac:dyDescent="0.35">
      <c r="A138" s="32">
        <v>45908.35260017361</v>
      </c>
      <c r="B138" t="s">
        <v>368</v>
      </c>
      <c r="C138" s="32">
        <v>0</v>
      </c>
      <c r="D138" t="s">
        <v>73</v>
      </c>
      <c r="E138" s="32">
        <v>45908</v>
      </c>
      <c r="F138" t="s">
        <v>140</v>
      </c>
      <c r="G138" s="32">
        <v>45907</v>
      </c>
      <c r="H138">
        <v>9446679150</v>
      </c>
      <c r="I138">
        <v>203</v>
      </c>
      <c r="J138" t="s">
        <v>281</v>
      </c>
      <c r="K138" t="s">
        <v>46</v>
      </c>
      <c r="L138" t="s">
        <v>47</v>
      </c>
      <c r="M138" t="s">
        <v>48</v>
      </c>
      <c r="N138" t="s">
        <v>48</v>
      </c>
      <c r="O138" t="s">
        <v>48</v>
      </c>
      <c r="P138" t="s">
        <v>48</v>
      </c>
      <c r="Q138" t="s">
        <v>48</v>
      </c>
      <c r="R138" t="s">
        <v>48</v>
      </c>
      <c r="S138" t="s">
        <v>48</v>
      </c>
      <c r="T138" t="s">
        <v>48</v>
      </c>
      <c r="U138" t="s">
        <v>48</v>
      </c>
      <c r="V138" t="s">
        <v>48</v>
      </c>
      <c r="W138" t="s">
        <v>48</v>
      </c>
      <c r="X138" t="s">
        <v>48</v>
      </c>
      <c r="Y138" t="s">
        <v>48</v>
      </c>
      <c r="Z138" t="s">
        <v>48</v>
      </c>
      <c r="AA138" t="s">
        <v>49</v>
      </c>
      <c r="AB138" t="s">
        <v>49</v>
      </c>
      <c r="AC138" t="s">
        <v>49</v>
      </c>
      <c r="AD138" t="s">
        <v>48</v>
      </c>
      <c r="AE138" t="s">
        <v>48</v>
      </c>
      <c r="AF138" t="s">
        <v>48</v>
      </c>
      <c r="AG138" t="s">
        <v>48</v>
      </c>
      <c r="AH138" t="s">
        <v>50</v>
      </c>
      <c r="AI138" t="s">
        <v>49</v>
      </c>
      <c r="AJ138" t="s">
        <v>48</v>
      </c>
      <c r="AK138" t="s">
        <v>50</v>
      </c>
      <c r="AL138" t="s">
        <v>49</v>
      </c>
      <c r="AM138" t="s">
        <v>49</v>
      </c>
      <c r="AN138" t="s">
        <v>48</v>
      </c>
      <c r="AO138" t="s">
        <v>48</v>
      </c>
      <c r="AP138" t="s">
        <v>474</v>
      </c>
      <c r="AQ138" s="1" t="s">
        <v>1420</v>
      </c>
      <c r="AR138" t="s">
        <v>51</v>
      </c>
      <c r="AS138" t="s">
        <v>410</v>
      </c>
      <c r="AT138" t="s">
        <v>160</v>
      </c>
      <c r="AW138" s="4">
        <f t="shared" si="71"/>
        <v>6</v>
      </c>
      <c r="AX138" s="4">
        <f t="shared" si="72"/>
        <v>4</v>
      </c>
      <c r="AY138" s="4">
        <f t="shared" si="73"/>
        <v>4</v>
      </c>
      <c r="AZ138" s="4">
        <f t="shared" si="74"/>
        <v>2</v>
      </c>
      <c r="BA138" s="4">
        <f t="shared" si="75"/>
        <v>4</v>
      </c>
      <c r="BB138" s="4">
        <f t="shared" si="76"/>
        <v>4</v>
      </c>
      <c r="BC138" s="4">
        <f t="shared" si="77"/>
        <v>4</v>
      </c>
      <c r="BD138" s="4">
        <f t="shared" si="78"/>
        <v>2</v>
      </c>
      <c r="BE138" s="4">
        <f t="shared" si="79"/>
        <v>4</v>
      </c>
      <c r="BF138" s="4">
        <f t="shared" si="80"/>
        <v>2</v>
      </c>
      <c r="BG138" s="4">
        <f t="shared" si="81"/>
        <v>4</v>
      </c>
      <c r="BH138" s="4">
        <f t="shared" si="82"/>
        <v>4</v>
      </c>
      <c r="BI138" s="4">
        <f t="shared" si="83"/>
        <v>4</v>
      </c>
      <c r="BJ138" s="4">
        <f t="shared" si="84"/>
        <v>2</v>
      </c>
      <c r="BK138" s="4" t="str">
        <f t="shared" si="85"/>
        <v>0</v>
      </c>
      <c r="BL138" s="4" t="str">
        <f t="shared" si="86"/>
        <v>0</v>
      </c>
      <c r="BM138" s="4" t="str">
        <f t="shared" si="87"/>
        <v>0</v>
      </c>
      <c r="BN138" s="4">
        <f t="shared" si="88"/>
        <v>4</v>
      </c>
      <c r="BO138" s="4">
        <f t="shared" si="89"/>
        <v>4</v>
      </c>
      <c r="BP138" s="4">
        <f t="shared" si="90"/>
        <v>4</v>
      </c>
      <c r="BQ138" s="4">
        <f t="shared" si="91"/>
        <v>6</v>
      </c>
      <c r="BR138" s="4">
        <f t="shared" si="92"/>
        <v>4</v>
      </c>
      <c r="BS138" s="4" t="str">
        <f t="shared" si="93"/>
        <v>0</v>
      </c>
      <c r="BT138" s="4">
        <f t="shared" si="94"/>
        <v>4</v>
      </c>
      <c r="BU138" s="4">
        <f t="shared" si="95"/>
        <v>4</v>
      </c>
      <c r="BV138" s="4" t="str">
        <f t="shared" si="96"/>
        <v>0</v>
      </c>
      <c r="BW138" s="4" t="str">
        <f t="shared" si="97"/>
        <v>0</v>
      </c>
      <c r="BX138" s="4">
        <f t="shared" si="98"/>
        <v>0</v>
      </c>
      <c r="BY138" s="4">
        <f t="shared" si="99"/>
        <v>0</v>
      </c>
      <c r="BZ138" s="37">
        <f t="shared" si="100"/>
        <v>80</v>
      </c>
      <c r="CA138" s="32" t="str">
        <f>VLOOKUP(J:J,'Agent wise'!A:C,3,0)</f>
        <v>Adharsh</v>
      </c>
      <c r="CB138" s="32">
        <f t="shared" si="101"/>
        <v>45908</v>
      </c>
      <c r="CC138" t="str">
        <f t="shared" si="102"/>
        <v>FC</v>
      </c>
      <c r="CJ138">
        <f t="shared" si="103"/>
        <v>8</v>
      </c>
      <c r="CK138">
        <f t="shared" si="104"/>
        <v>9</v>
      </c>
      <c r="CL138">
        <f t="shared" si="105"/>
        <v>2025</v>
      </c>
    </row>
    <row r="139" spans="1:90" ht="15" customHeight="1" x14ac:dyDescent="0.35">
      <c r="A139" s="32">
        <v>45908.357159791667</v>
      </c>
      <c r="B139" t="s">
        <v>368</v>
      </c>
      <c r="C139" s="32">
        <v>0</v>
      </c>
      <c r="D139" t="s">
        <v>73</v>
      </c>
      <c r="E139" s="32">
        <v>45908</v>
      </c>
      <c r="F139" t="s">
        <v>140</v>
      </c>
      <c r="G139" s="32">
        <v>45907</v>
      </c>
      <c r="H139">
        <v>9003257036</v>
      </c>
      <c r="I139">
        <v>272</v>
      </c>
      <c r="J139" t="s">
        <v>342</v>
      </c>
      <c r="K139" t="s">
        <v>52</v>
      </c>
      <c r="L139" t="s">
        <v>53</v>
      </c>
      <c r="M139" t="s">
        <v>48</v>
      </c>
      <c r="N139" t="s">
        <v>48</v>
      </c>
      <c r="O139" t="s">
        <v>48</v>
      </c>
      <c r="P139" t="s">
        <v>48</v>
      </c>
      <c r="Q139" t="s">
        <v>48</v>
      </c>
      <c r="R139" t="s">
        <v>48</v>
      </c>
      <c r="S139" t="s">
        <v>48</v>
      </c>
      <c r="T139" t="s">
        <v>48</v>
      </c>
      <c r="U139" t="s">
        <v>48</v>
      </c>
      <c r="V139" t="s">
        <v>48</v>
      </c>
      <c r="W139" t="s">
        <v>48</v>
      </c>
      <c r="X139" t="s">
        <v>48</v>
      </c>
      <c r="Y139" t="s">
        <v>48</v>
      </c>
      <c r="Z139" t="s">
        <v>48</v>
      </c>
      <c r="AA139" t="s">
        <v>49</v>
      </c>
      <c r="AB139" t="s">
        <v>49</v>
      </c>
      <c r="AC139" t="s">
        <v>49</v>
      </c>
      <c r="AD139" t="s">
        <v>48</v>
      </c>
      <c r="AE139" t="s">
        <v>48</v>
      </c>
      <c r="AF139" t="s">
        <v>50</v>
      </c>
      <c r="AG139" t="s">
        <v>48</v>
      </c>
      <c r="AH139" t="s">
        <v>50</v>
      </c>
      <c r="AI139" t="s">
        <v>50</v>
      </c>
      <c r="AJ139" t="s">
        <v>48</v>
      </c>
      <c r="AK139" t="s">
        <v>50</v>
      </c>
      <c r="AL139" t="s">
        <v>49</v>
      </c>
      <c r="AM139" t="s">
        <v>48</v>
      </c>
      <c r="AN139" t="s">
        <v>48</v>
      </c>
      <c r="AO139" t="s">
        <v>48</v>
      </c>
      <c r="AP139" t="s">
        <v>475</v>
      </c>
      <c r="AQ139" s="1" t="s">
        <v>1421</v>
      </c>
      <c r="AR139" t="s">
        <v>51</v>
      </c>
      <c r="AS139" t="s">
        <v>396</v>
      </c>
      <c r="AT139" t="s">
        <v>149</v>
      </c>
      <c r="AW139" s="4">
        <f t="shared" si="71"/>
        <v>6</v>
      </c>
      <c r="AX139" s="4">
        <f t="shared" si="72"/>
        <v>4</v>
      </c>
      <c r="AY139" s="4">
        <f t="shared" si="73"/>
        <v>4</v>
      </c>
      <c r="AZ139" s="4">
        <f t="shared" si="74"/>
        <v>2</v>
      </c>
      <c r="BA139" s="4">
        <f t="shared" si="75"/>
        <v>4</v>
      </c>
      <c r="BB139" s="4">
        <f t="shared" si="76"/>
        <v>4</v>
      </c>
      <c r="BC139" s="4">
        <f t="shared" si="77"/>
        <v>4</v>
      </c>
      <c r="BD139" s="4">
        <f t="shared" si="78"/>
        <v>2</v>
      </c>
      <c r="BE139" s="4">
        <f t="shared" si="79"/>
        <v>4</v>
      </c>
      <c r="BF139" s="4">
        <f t="shared" si="80"/>
        <v>2</v>
      </c>
      <c r="BG139" s="4">
        <f t="shared" si="81"/>
        <v>4</v>
      </c>
      <c r="BH139" s="4">
        <f t="shared" si="82"/>
        <v>4</v>
      </c>
      <c r="BI139" s="4">
        <f t="shared" si="83"/>
        <v>4</v>
      </c>
      <c r="BJ139" s="4">
        <f t="shared" si="84"/>
        <v>2</v>
      </c>
      <c r="BK139" s="4" t="str">
        <f t="shared" si="85"/>
        <v>0</v>
      </c>
      <c r="BL139" s="4" t="str">
        <f t="shared" si="86"/>
        <v>0</v>
      </c>
      <c r="BM139" s="4" t="str">
        <f t="shared" si="87"/>
        <v>0</v>
      </c>
      <c r="BN139" s="4">
        <f t="shared" si="88"/>
        <v>4</v>
      </c>
      <c r="BO139" s="4">
        <f t="shared" si="89"/>
        <v>4</v>
      </c>
      <c r="BP139" s="4">
        <f t="shared" si="90"/>
        <v>4</v>
      </c>
      <c r="BQ139" s="4">
        <f t="shared" si="91"/>
        <v>6</v>
      </c>
      <c r="BR139" s="4">
        <f t="shared" si="92"/>
        <v>4</v>
      </c>
      <c r="BS139" s="4">
        <f t="shared" si="93"/>
        <v>4</v>
      </c>
      <c r="BT139" s="4">
        <f t="shared" si="94"/>
        <v>4</v>
      </c>
      <c r="BU139" s="4">
        <f t="shared" si="95"/>
        <v>4</v>
      </c>
      <c r="BV139" s="4" t="str">
        <f t="shared" si="96"/>
        <v>0</v>
      </c>
      <c r="BW139" s="4">
        <f t="shared" si="97"/>
        <v>6</v>
      </c>
      <c r="BX139" s="4">
        <f t="shared" si="98"/>
        <v>0</v>
      </c>
      <c r="BY139" s="4">
        <f t="shared" si="99"/>
        <v>0</v>
      </c>
      <c r="BZ139" s="37">
        <f t="shared" si="100"/>
        <v>90</v>
      </c>
      <c r="CA139" s="32" t="str">
        <f>VLOOKUP(J:J,'Agent wise'!A:C,3,0)</f>
        <v>Adharsh</v>
      </c>
      <c r="CB139" s="32">
        <f t="shared" si="101"/>
        <v>45908</v>
      </c>
      <c r="CC139" t="str">
        <f t="shared" si="102"/>
        <v>Good</v>
      </c>
      <c r="CJ139">
        <f t="shared" si="103"/>
        <v>8</v>
      </c>
      <c r="CK139">
        <f t="shared" si="104"/>
        <v>9</v>
      </c>
      <c r="CL139">
        <f t="shared" si="105"/>
        <v>2025</v>
      </c>
    </row>
    <row r="140" spans="1:90" ht="15" customHeight="1" x14ac:dyDescent="0.35">
      <c r="A140" s="32">
        <v>45908.360306921299</v>
      </c>
      <c r="B140" t="s">
        <v>368</v>
      </c>
      <c r="C140" s="32">
        <v>0</v>
      </c>
      <c r="D140" t="s">
        <v>73</v>
      </c>
      <c r="E140" s="32">
        <v>45908</v>
      </c>
      <c r="F140" t="s">
        <v>140</v>
      </c>
      <c r="G140" s="32">
        <v>45907</v>
      </c>
      <c r="H140">
        <v>7373739346</v>
      </c>
      <c r="I140">
        <v>173</v>
      </c>
      <c r="J140" t="s">
        <v>332</v>
      </c>
      <c r="K140" t="s">
        <v>52</v>
      </c>
      <c r="L140" t="s">
        <v>53</v>
      </c>
      <c r="M140" t="s">
        <v>49</v>
      </c>
      <c r="N140" t="s">
        <v>48</v>
      </c>
      <c r="O140" t="s">
        <v>48</v>
      </c>
      <c r="P140" t="s">
        <v>48</v>
      </c>
      <c r="Q140" t="s">
        <v>48</v>
      </c>
      <c r="R140" t="s">
        <v>48</v>
      </c>
      <c r="S140" t="s">
        <v>48</v>
      </c>
      <c r="T140" t="s">
        <v>48</v>
      </c>
      <c r="U140" t="s">
        <v>48</v>
      </c>
      <c r="V140" t="s">
        <v>48</v>
      </c>
      <c r="W140" t="s">
        <v>48</v>
      </c>
      <c r="X140" t="s">
        <v>48</v>
      </c>
      <c r="Y140" t="s">
        <v>48</v>
      </c>
      <c r="Z140" t="s">
        <v>48</v>
      </c>
      <c r="AA140" t="s">
        <v>49</v>
      </c>
      <c r="AB140" t="s">
        <v>49</v>
      </c>
      <c r="AC140" t="s">
        <v>49</v>
      </c>
      <c r="AD140" t="s">
        <v>49</v>
      </c>
      <c r="AE140" t="s">
        <v>48</v>
      </c>
      <c r="AF140" t="s">
        <v>50</v>
      </c>
      <c r="AG140" t="s">
        <v>48</v>
      </c>
      <c r="AH140" t="s">
        <v>50</v>
      </c>
      <c r="AI140" t="s">
        <v>50</v>
      </c>
      <c r="AJ140" t="s">
        <v>48</v>
      </c>
      <c r="AK140" t="s">
        <v>50</v>
      </c>
      <c r="AL140" t="s">
        <v>49</v>
      </c>
      <c r="AM140" t="s">
        <v>48</v>
      </c>
      <c r="AN140" t="s">
        <v>48</v>
      </c>
      <c r="AO140" t="s">
        <v>48</v>
      </c>
      <c r="AP140" t="s">
        <v>476</v>
      </c>
      <c r="AQ140" s="1" t="s">
        <v>477</v>
      </c>
      <c r="AR140" t="s">
        <v>51</v>
      </c>
      <c r="AS140" t="s">
        <v>478</v>
      </c>
      <c r="AT140" t="s">
        <v>479</v>
      </c>
      <c r="AW140" s="4" t="str">
        <f t="shared" si="71"/>
        <v>0</v>
      </c>
      <c r="AX140" s="4">
        <f t="shared" si="72"/>
        <v>4</v>
      </c>
      <c r="AY140" s="4">
        <f t="shared" si="73"/>
        <v>4</v>
      </c>
      <c r="AZ140" s="4">
        <f t="shared" si="74"/>
        <v>2</v>
      </c>
      <c r="BA140" s="4">
        <f t="shared" si="75"/>
        <v>4</v>
      </c>
      <c r="BB140" s="4">
        <f t="shared" si="76"/>
        <v>4</v>
      </c>
      <c r="BC140" s="4">
        <f t="shared" si="77"/>
        <v>4</v>
      </c>
      <c r="BD140" s="4">
        <f t="shared" si="78"/>
        <v>2</v>
      </c>
      <c r="BE140" s="4">
        <f t="shared" si="79"/>
        <v>4</v>
      </c>
      <c r="BF140" s="4">
        <f t="shared" si="80"/>
        <v>2</v>
      </c>
      <c r="BG140" s="4">
        <f t="shared" si="81"/>
        <v>4</v>
      </c>
      <c r="BH140" s="4">
        <f t="shared" si="82"/>
        <v>4</v>
      </c>
      <c r="BI140" s="4">
        <f t="shared" si="83"/>
        <v>4</v>
      </c>
      <c r="BJ140" s="4">
        <f t="shared" si="84"/>
        <v>2</v>
      </c>
      <c r="BK140" s="4" t="str">
        <f t="shared" si="85"/>
        <v>0</v>
      </c>
      <c r="BL140" s="4" t="str">
        <f t="shared" si="86"/>
        <v>0</v>
      </c>
      <c r="BM140" s="4" t="str">
        <f t="shared" si="87"/>
        <v>0</v>
      </c>
      <c r="BN140" s="4" t="str">
        <f t="shared" si="88"/>
        <v>0</v>
      </c>
      <c r="BO140" s="4">
        <f t="shared" si="89"/>
        <v>4</v>
      </c>
      <c r="BP140" s="4">
        <f t="shared" si="90"/>
        <v>4</v>
      </c>
      <c r="BQ140" s="4">
        <f t="shared" si="91"/>
        <v>6</v>
      </c>
      <c r="BR140" s="4">
        <f t="shared" si="92"/>
        <v>4</v>
      </c>
      <c r="BS140" s="4">
        <f t="shared" si="93"/>
        <v>4</v>
      </c>
      <c r="BT140" s="4">
        <f t="shared" si="94"/>
        <v>4</v>
      </c>
      <c r="BU140" s="4">
        <f t="shared" si="95"/>
        <v>4</v>
      </c>
      <c r="BV140" s="4" t="str">
        <f t="shared" si="96"/>
        <v>0</v>
      </c>
      <c r="BW140" s="4">
        <f t="shared" si="97"/>
        <v>6</v>
      </c>
      <c r="BX140" s="4">
        <f t="shared" si="98"/>
        <v>0</v>
      </c>
      <c r="BY140" s="4">
        <f t="shared" si="99"/>
        <v>0</v>
      </c>
      <c r="BZ140" s="37">
        <f t="shared" si="100"/>
        <v>80</v>
      </c>
      <c r="CA140" s="32" t="str">
        <f>VLOOKUP(J:J,'Agent wise'!A:C,3,0)</f>
        <v>Adharsh</v>
      </c>
      <c r="CB140" s="32">
        <f t="shared" si="101"/>
        <v>45908</v>
      </c>
      <c r="CC140" t="str">
        <f t="shared" si="102"/>
        <v>FC</v>
      </c>
      <c r="CJ140">
        <f t="shared" si="103"/>
        <v>8</v>
      </c>
      <c r="CK140">
        <f t="shared" si="104"/>
        <v>9</v>
      </c>
      <c r="CL140">
        <f t="shared" si="105"/>
        <v>2025</v>
      </c>
    </row>
    <row r="141" spans="1:90" ht="15" customHeight="1" x14ac:dyDescent="0.35">
      <c r="A141" s="32">
        <v>45908.364526226855</v>
      </c>
      <c r="B141" t="s">
        <v>368</v>
      </c>
      <c r="C141" s="32">
        <v>0</v>
      </c>
      <c r="D141" t="s">
        <v>73</v>
      </c>
      <c r="E141" s="32">
        <v>45908</v>
      </c>
      <c r="F141" t="s">
        <v>140</v>
      </c>
      <c r="G141" s="32">
        <v>45907</v>
      </c>
      <c r="H141">
        <v>9486338409</v>
      </c>
      <c r="I141">
        <v>292</v>
      </c>
      <c r="J141" t="s">
        <v>338</v>
      </c>
      <c r="K141" t="s">
        <v>52</v>
      </c>
      <c r="L141" t="s">
        <v>53</v>
      </c>
      <c r="M141" t="s">
        <v>48</v>
      </c>
      <c r="N141" t="s">
        <v>48</v>
      </c>
      <c r="O141" t="s">
        <v>48</v>
      </c>
      <c r="P141" t="s">
        <v>48</v>
      </c>
      <c r="Q141" t="s">
        <v>48</v>
      </c>
      <c r="R141" t="s">
        <v>48</v>
      </c>
      <c r="S141" t="s">
        <v>48</v>
      </c>
      <c r="T141" t="s">
        <v>48</v>
      </c>
      <c r="U141" t="s">
        <v>48</v>
      </c>
      <c r="V141" t="s">
        <v>48</v>
      </c>
      <c r="W141" t="s">
        <v>48</v>
      </c>
      <c r="X141" t="s">
        <v>48</v>
      </c>
      <c r="Y141" t="s">
        <v>48</v>
      </c>
      <c r="Z141" t="s">
        <v>48</v>
      </c>
      <c r="AA141" t="s">
        <v>48</v>
      </c>
      <c r="AB141" t="s">
        <v>48</v>
      </c>
      <c r="AC141" t="s">
        <v>49</v>
      </c>
      <c r="AD141" t="s">
        <v>48</v>
      </c>
      <c r="AE141" t="s">
        <v>49</v>
      </c>
      <c r="AF141" t="s">
        <v>48</v>
      </c>
      <c r="AG141" t="s">
        <v>48</v>
      </c>
      <c r="AH141" t="s">
        <v>50</v>
      </c>
      <c r="AI141" t="s">
        <v>49</v>
      </c>
      <c r="AJ141" t="s">
        <v>48</v>
      </c>
      <c r="AK141" t="s">
        <v>50</v>
      </c>
      <c r="AL141" t="s">
        <v>49</v>
      </c>
      <c r="AM141" t="s">
        <v>48</v>
      </c>
      <c r="AN141" t="s">
        <v>48</v>
      </c>
      <c r="AO141" t="s">
        <v>48</v>
      </c>
      <c r="AP141" t="s">
        <v>480</v>
      </c>
      <c r="AQ141" s="1" t="s">
        <v>1421</v>
      </c>
      <c r="AR141" t="s">
        <v>51</v>
      </c>
      <c r="AS141" t="s">
        <v>396</v>
      </c>
      <c r="AT141" t="s">
        <v>148</v>
      </c>
      <c r="AW141" s="4">
        <f t="shared" si="71"/>
        <v>6</v>
      </c>
      <c r="AX141" s="4">
        <f t="shared" si="72"/>
        <v>4</v>
      </c>
      <c r="AY141" s="4">
        <f t="shared" si="73"/>
        <v>4</v>
      </c>
      <c r="AZ141" s="4">
        <f t="shared" si="74"/>
        <v>2</v>
      </c>
      <c r="BA141" s="4">
        <f t="shared" si="75"/>
        <v>4</v>
      </c>
      <c r="BB141" s="4">
        <f t="shared" si="76"/>
        <v>4</v>
      </c>
      <c r="BC141" s="4">
        <f t="shared" si="77"/>
        <v>4</v>
      </c>
      <c r="BD141" s="4">
        <f t="shared" si="78"/>
        <v>2</v>
      </c>
      <c r="BE141" s="4">
        <f t="shared" si="79"/>
        <v>4</v>
      </c>
      <c r="BF141" s="4">
        <f t="shared" si="80"/>
        <v>2</v>
      </c>
      <c r="BG141" s="4">
        <f t="shared" si="81"/>
        <v>4</v>
      </c>
      <c r="BH141" s="4">
        <f t="shared" si="82"/>
        <v>4</v>
      </c>
      <c r="BI141" s="4">
        <f t="shared" si="83"/>
        <v>4</v>
      </c>
      <c r="BJ141" s="4">
        <f t="shared" si="84"/>
        <v>2</v>
      </c>
      <c r="BK141" s="4">
        <f t="shared" si="85"/>
        <v>4</v>
      </c>
      <c r="BL141" s="4">
        <f t="shared" si="86"/>
        <v>2</v>
      </c>
      <c r="BM141" s="4" t="str">
        <f t="shared" si="87"/>
        <v>0</v>
      </c>
      <c r="BN141" s="4">
        <f t="shared" si="88"/>
        <v>4</v>
      </c>
      <c r="BO141" s="4" t="str">
        <f t="shared" si="89"/>
        <v>0</v>
      </c>
      <c r="BP141" s="4">
        <f t="shared" si="90"/>
        <v>4</v>
      </c>
      <c r="BQ141" s="4">
        <f t="shared" si="91"/>
        <v>6</v>
      </c>
      <c r="BR141" s="4">
        <f t="shared" si="92"/>
        <v>4</v>
      </c>
      <c r="BS141" s="4" t="str">
        <f t="shared" si="93"/>
        <v>0</v>
      </c>
      <c r="BT141" s="4">
        <f t="shared" si="94"/>
        <v>4</v>
      </c>
      <c r="BU141" s="4">
        <f t="shared" si="95"/>
        <v>4</v>
      </c>
      <c r="BV141" s="4" t="str">
        <f t="shared" si="96"/>
        <v>0</v>
      </c>
      <c r="BW141" s="4">
        <f t="shared" si="97"/>
        <v>6</v>
      </c>
      <c r="BX141" s="4">
        <f t="shared" si="98"/>
        <v>0</v>
      </c>
      <c r="BY141" s="4">
        <f t="shared" si="99"/>
        <v>0</v>
      </c>
      <c r="BZ141" s="37">
        <f t="shared" si="100"/>
        <v>88</v>
      </c>
      <c r="CA141" s="32" t="str">
        <f>VLOOKUP(J:J,'Agent wise'!A:C,3,0)</f>
        <v>Adharsh</v>
      </c>
      <c r="CB141" s="32">
        <f t="shared" si="101"/>
        <v>45908</v>
      </c>
      <c r="CC141" t="str">
        <f t="shared" si="102"/>
        <v>Average</v>
      </c>
      <c r="CJ141">
        <f t="shared" si="103"/>
        <v>8</v>
      </c>
      <c r="CK141">
        <f t="shared" si="104"/>
        <v>9</v>
      </c>
      <c r="CL141">
        <f t="shared" si="105"/>
        <v>2025</v>
      </c>
    </row>
    <row r="142" spans="1:90" ht="15" customHeight="1" x14ac:dyDescent="0.35">
      <c r="A142" s="32">
        <v>45908.456400601848</v>
      </c>
      <c r="B142" t="s">
        <v>138</v>
      </c>
      <c r="C142" s="32">
        <v>0</v>
      </c>
      <c r="D142" t="s">
        <v>139</v>
      </c>
      <c r="E142" s="32">
        <v>45908</v>
      </c>
      <c r="F142" t="s">
        <v>140</v>
      </c>
      <c r="G142" s="32">
        <v>45907</v>
      </c>
      <c r="H142">
        <v>9495096034</v>
      </c>
      <c r="I142">
        <v>130</v>
      </c>
      <c r="J142" t="s">
        <v>481</v>
      </c>
      <c r="K142" t="s">
        <v>46</v>
      </c>
      <c r="L142" t="s">
        <v>47</v>
      </c>
      <c r="M142" t="s">
        <v>48</v>
      </c>
      <c r="N142" t="s">
        <v>48</v>
      </c>
      <c r="O142" t="s">
        <v>48</v>
      </c>
      <c r="P142" t="s">
        <v>48</v>
      </c>
      <c r="Q142" t="s">
        <v>48</v>
      </c>
      <c r="R142" t="s">
        <v>48</v>
      </c>
      <c r="S142" t="s">
        <v>48</v>
      </c>
      <c r="T142" t="s">
        <v>48</v>
      </c>
      <c r="U142" t="s">
        <v>48</v>
      </c>
      <c r="V142" t="s">
        <v>48</v>
      </c>
      <c r="W142" t="s">
        <v>48</v>
      </c>
      <c r="X142" t="s">
        <v>48</v>
      </c>
      <c r="Y142" t="s">
        <v>48</v>
      </c>
      <c r="Z142" t="s">
        <v>48</v>
      </c>
      <c r="AA142" t="s">
        <v>49</v>
      </c>
      <c r="AB142" t="s">
        <v>49</v>
      </c>
      <c r="AC142" t="s">
        <v>49</v>
      </c>
      <c r="AD142" t="s">
        <v>48</v>
      </c>
      <c r="AE142" t="s">
        <v>48</v>
      </c>
      <c r="AF142" t="s">
        <v>48</v>
      </c>
      <c r="AG142" t="s">
        <v>48</v>
      </c>
      <c r="AH142" t="s">
        <v>48</v>
      </c>
      <c r="AI142" t="s">
        <v>50</v>
      </c>
      <c r="AJ142" t="s">
        <v>48</v>
      </c>
      <c r="AK142" t="s">
        <v>48</v>
      </c>
      <c r="AL142" t="s">
        <v>48</v>
      </c>
      <c r="AM142" t="s">
        <v>49</v>
      </c>
      <c r="AN142" t="s">
        <v>48</v>
      </c>
      <c r="AO142" t="s">
        <v>49</v>
      </c>
      <c r="AP142" t="s">
        <v>482</v>
      </c>
      <c r="AQ142" s="1" t="s">
        <v>1465</v>
      </c>
      <c r="AR142" t="s">
        <v>51</v>
      </c>
      <c r="AS142" t="s">
        <v>438</v>
      </c>
      <c r="AT142" t="s">
        <v>483</v>
      </c>
      <c r="AW142" s="4">
        <f t="shared" si="71"/>
        <v>6</v>
      </c>
      <c r="AX142" s="4">
        <f t="shared" si="72"/>
        <v>4</v>
      </c>
      <c r="AY142" s="4">
        <f t="shared" si="73"/>
        <v>4</v>
      </c>
      <c r="AZ142" s="4">
        <f t="shared" si="74"/>
        <v>2</v>
      </c>
      <c r="BA142" s="4">
        <f t="shared" si="75"/>
        <v>4</v>
      </c>
      <c r="BB142" s="4">
        <f t="shared" si="76"/>
        <v>4</v>
      </c>
      <c r="BC142" s="4">
        <f t="shared" si="77"/>
        <v>4</v>
      </c>
      <c r="BD142" s="4">
        <f t="shared" si="78"/>
        <v>2</v>
      </c>
      <c r="BE142" s="4">
        <f t="shared" si="79"/>
        <v>4</v>
      </c>
      <c r="BF142" s="4">
        <f t="shared" si="80"/>
        <v>2</v>
      </c>
      <c r="BG142" s="4">
        <f t="shared" si="81"/>
        <v>4</v>
      </c>
      <c r="BH142" s="4">
        <f t="shared" si="82"/>
        <v>4</v>
      </c>
      <c r="BI142" s="4">
        <f t="shared" si="83"/>
        <v>4</v>
      </c>
      <c r="BJ142" s="4">
        <f t="shared" si="84"/>
        <v>2</v>
      </c>
      <c r="BK142" s="4" t="str">
        <f t="shared" si="85"/>
        <v>0</v>
      </c>
      <c r="BL142" s="4" t="str">
        <f t="shared" si="86"/>
        <v>0</v>
      </c>
      <c r="BM142" s="4" t="str">
        <f t="shared" si="87"/>
        <v>0</v>
      </c>
      <c r="BN142" s="4">
        <f t="shared" si="88"/>
        <v>4</v>
      </c>
      <c r="BO142" s="4">
        <f t="shared" si="89"/>
        <v>4</v>
      </c>
      <c r="BP142" s="4">
        <f t="shared" si="90"/>
        <v>4</v>
      </c>
      <c r="BQ142" s="4">
        <f t="shared" si="91"/>
        <v>6</v>
      </c>
      <c r="BR142" s="4">
        <f t="shared" si="92"/>
        <v>4</v>
      </c>
      <c r="BS142" s="4">
        <f t="shared" si="93"/>
        <v>4</v>
      </c>
      <c r="BT142" s="4">
        <f t="shared" si="94"/>
        <v>4</v>
      </c>
      <c r="BU142" s="4">
        <f t="shared" si="95"/>
        <v>4</v>
      </c>
      <c r="BV142" s="4">
        <f t="shared" si="96"/>
        <v>0</v>
      </c>
      <c r="BW142" s="4" t="str">
        <f t="shared" si="97"/>
        <v>0</v>
      </c>
      <c r="BX142" s="4">
        <f t="shared" si="98"/>
        <v>0</v>
      </c>
      <c r="BY142" s="4" t="str">
        <f t="shared" si="99"/>
        <v>0</v>
      </c>
      <c r="BZ142" s="37">
        <f t="shared" si="100"/>
        <v>84</v>
      </c>
      <c r="CA142" s="32" t="str">
        <f>VLOOKUP(J:J,'Agent wise'!A:C,3,0)</f>
        <v xml:space="preserve">Shiny </v>
      </c>
      <c r="CB142" s="32">
        <f t="shared" si="101"/>
        <v>45908</v>
      </c>
      <c r="CC142" t="str">
        <f t="shared" si="102"/>
        <v>FC</v>
      </c>
      <c r="CJ142">
        <f t="shared" si="103"/>
        <v>8</v>
      </c>
      <c r="CK142">
        <f t="shared" si="104"/>
        <v>9</v>
      </c>
      <c r="CL142">
        <f t="shared" si="105"/>
        <v>2025</v>
      </c>
    </row>
    <row r="143" spans="1:90" ht="15" customHeight="1" x14ac:dyDescent="0.35">
      <c r="A143" s="32">
        <v>45908.462741539348</v>
      </c>
      <c r="B143" t="s">
        <v>138</v>
      </c>
      <c r="C143" s="32">
        <v>0</v>
      </c>
      <c r="D143" t="s">
        <v>139</v>
      </c>
      <c r="E143" s="32">
        <v>45908</v>
      </c>
      <c r="F143" t="s">
        <v>140</v>
      </c>
      <c r="G143" s="32">
        <v>45907</v>
      </c>
      <c r="H143">
        <v>9995439876</v>
      </c>
      <c r="I143">
        <v>160</v>
      </c>
      <c r="J143" t="s">
        <v>481</v>
      </c>
      <c r="K143" t="s">
        <v>46</v>
      </c>
      <c r="L143" t="s">
        <v>47</v>
      </c>
      <c r="M143" t="s">
        <v>48</v>
      </c>
      <c r="N143" t="s">
        <v>48</v>
      </c>
      <c r="O143" t="s">
        <v>48</v>
      </c>
      <c r="P143" t="s">
        <v>48</v>
      </c>
      <c r="Q143" t="s">
        <v>48</v>
      </c>
      <c r="R143" t="s">
        <v>48</v>
      </c>
      <c r="S143" t="s">
        <v>48</v>
      </c>
      <c r="T143" t="s">
        <v>48</v>
      </c>
      <c r="U143" t="s">
        <v>48</v>
      </c>
      <c r="V143" t="s">
        <v>48</v>
      </c>
      <c r="W143" t="s">
        <v>48</v>
      </c>
      <c r="X143" t="s">
        <v>48</v>
      </c>
      <c r="Y143" t="s">
        <v>48</v>
      </c>
      <c r="Z143" t="s">
        <v>48</v>
      </c>
      <c r="AA143" t="s">
        <v>49</v>
      </c>
      <c r="AB143" t="s">
        <v>48</v>
      </c>
      <c r="AC143" t="s">
        <v>49</v>
      </c>
      <c r="AD143" t="s">
        <v>48</v>
      </c>
      <c r="AE143" t="s">
        <v>48</v>
      </c>
      <c r="AF143" t="s">
        <v>48</v>
      </c>
      <c r="AG143" t="s">
        <v>48</v>
      </c>
      <c r="AH143" t="s">
        <v>48</v>
      </c>
      <c r="AI143" t="s">
        <v>50</v>
      </c>
      <c r="AJ143" t="s">
        <v>48</v>
      </c>
      <c r="AK143" t="s">
        <v>48</v>
      </c>
      <c r="AL143" t="s">
        <v>48</v>
      </c>
      <c r="AM143" t="s">
        <v>49</v>
      </c>
      <c r="AN143" t="s">
        <v>48</v>
      </c>
      <c r="AO143" t="s">
        <v>49</v>
      </c>
      <c r="AP143" t="s">
        <v>484</v>
      </c>
      <c r="AQ143" s="1" t="s">
        <v>1466</v>
      </c>
      <c r="AR143" t="s">
        <v>51</v>
      </c>
      <c r="AS143" t="s">
        <v>485</v>
      </c>
      <c r="AT143" t="s">
        <v>469</v>
      </c>
      <c r="AW143" s="4">
        <f t="shared" si="71"/>
        <v>6</v>
      </c>
      <c r="AX143" s="4">
        <f t="shared" si="72"/>
        <v>4</v>
      </c>
      <c r="AY143" s="4">
        <f t="shared" si="73"/>
        <v>4</v>
      </c>
      <c r="AZ143" s="4">
        <f t="shared" si="74"/>
        <v>2</v>
      </c>
      <c r="BA143" s="4">
        <f t="shared" si="75"/>
        <v>4</v>
      </c>
      <c r="BB143" s="4">
        <f t="shared" si="76"/>
        <v>4</v>
      </c>
      <c r="BC143" s="4">
        <f t="shared" si="77"/>
        <v>4</v>
      </c>
      <c r="BD143" s="4">
        <f t="shared" si="78"/>
        <v>2</v>
      </c>
      <c r="BE143" s="4">
        <f t="shared" si="79"/>
        <v>4</v>
      </c>
      <c r="BF143" s="4">
        <f t="shared" si="80"/>
        <v>2</v>
      </c>
      <c r="BG143" s="4">
        <f t="shared" si="81"/>
        <v>4</v>
      </c>
      <c r="BH143" s="4">
        <f t="shared" si="82"/>
        <v>4</v>
      </c>
      <c r="BI143" s="4">
        <f t="shared" si="83"/>
        <v>4</v>
      </c>
      <c r="BJ143" s="4">
        <f t="shared" si="84"/>
        <v>2</v>
      </c>
      <c r="BK143" s="4" t="str">
        <f t="shared" si="85"/>
        <v>0</v>
      </c>
      <c r="BL143" s="4">
        <f t="shared" si="86"/>
        <v>2</v>
      </c>
      <c r="BM143" s="4" t="str">
        <f t="shared" si="87"/>
        <v>0</v>
      </c>
      <c r="BN143" s="4">
        <f t="shared" si="88"/>
        <v>4</v>
      </c>
      <c r="BO143" s="4">
        <f t="shared" si="89"/>
        <v>4</v>
      </c>
      <c r="BP143" s="4">
        <f t="shared" si="90"/>
        <v>4</v>
      </c>
      <c r="BQ143" s="4">
        <f t="shared" si="91"/>
        <v>6</v>
      </c>
      <c r="BR143" s="4">
        <f t="shared" si="92"/>
        <v>4</v>
      </c>
      <c r="BS143" s="4">
        <f t="shared" si="93"/>
        <v>4</v>
      </c>
      <c r="BT143" s="4">
        <f t="shared" si="94"/>
        <v>4</v>
      </c>
      <c r="BU143" s="4">
        <f t="shared" si="95"/>
        <v>4</v>
      </c>
      <c r="BV143" s="4">
        <f t="shared" si="96"/>
        <v>0</v>
      </c>
      <c r="BW143" s="4" t="str">
        <f t="shared" si="97"/>
        <v>0</v>
      </c>
      <c r="BX143" s="4">
        <f t="shared" si="98"/>
        <v>0</v>
      </c>
      <c r="BY143" s="4" t="str">
        <f t="shared" si="99"/>
        <v>0</v>
      </c>
      <c r="BZ143" s="37">
        <f t="shared" si="100"/>
        <v>86</v>
      </c>
      <c r="CA143" s="32" t="str">
        <f>VLOOKUP(J:J,'Agent wise'!A:C,3,0)</f>
        <v xml:space="preserve">Shiny </v>
      </c>
      <c r="CB143" s="32">
        <f t="shared" si="101"/>
        <v>45908</v>
      </c>
      <c r="CC143" t="str">
        <f t="shared" si="102"/>
        <v>Average</v>
      </c>
      <c r="CJ143">
        <f t="shared" si="103"/>
        <v>8</v>
      </c>
      <c r="CK143">
        <f t="shared" si="104"/>
        <v>9</v>
      </c>
      <c r="CL143">
        <f t="shared" si="105"/>
        <v>2025</v>
      </c>
    </row>
    <row r="144" spans="1:90" ht="15" customHeight="1" x14ac:dyDescent="0.35">
      <c r="A144" s="32">
        <v>45908.478351273152</v>
      </c>
      <c r="B144" t="s">
        <v>138</v>
      </c>
      <c r="C144" s="32">
        <v>0</v>
      </c>
      <c r="D144" t="s">
        <v>139</v>
      </c>
      <c r="E144" s="32">
        <v>45908</v>
      </c>
      <c r="F144" t="s">
        <v>140</v>
      </c>
      <c r="G144" s="32">
        <v>45907</v>
      </c>
      <c r="H144">
        <v>9447317716</v>
      </c>
      <c r="I144">
        <v>225</v>
      </c>
      <c r="J144" t="s">
        <v>481</v>
      </c>
      <c r="K144" t="s">
        <v>46</v>
      </c>
      <c r="L144" t="s">
        <v>47</v>
      </c>
      <c r="M144" t="s">
        <v>48</v>
      </c>
      <c r="N144" t="s">
        <v>48</v>
      </c>
      <c r="O144" t="s">
        <v>48</v>
      </c>
      <c r="P144" t="s">
        <v>48</v>
      </c>
      <c r="Q144" t="s">
        <v>48</v>
      </c>
      <c r="R144" t="s">
        <v>48</v>
      </c>
      <c r="S144" t="s">
        <v>48</v>
      </c>
      <c r="T144" t="s">
        <v>48</v>
      </c>
      <c r="U144" t="s">
        <v>48</v>
      </c>
      <c r="V144" t="s">
        <v>48</v>
      </c>
      <c r="W144" t="s">
        <v>48</v>
      </c>
      <c r="X144" t="s">
        <v>48</v>
      </c>
      <c r="Y144" t="s">
        <v>48</v>
      </c>
      <c r="Z144" t="s">
        <v>48</v>
      </c>
      <c r="AA144" t="s">
        <v>49</v>
      </c>
      <c r="AB144" t="s">
        <v>48</v>
      </c>
      <c r="AC144" t="s">
        <v>49</v>
      </c>
      <c r="AD144" t="s">
        <v>48</v>
      </c>
      <c r="AE144" t="s">
        <v>48</v>
      </c>
      <c r="AF144" t="s">
        <v>48</v>
      </c>
      <c r="AG144" t="s">
        <v>48</v>
      </c>
      <c r="AH144" t="s">
        <v>48</v>
      </c>
      <c r="AI144" t="s">
        <v>50</v>
      </c>
      <c r="AJ144" t="s">
        <v>48</v>
      </c>
      <c r="AK144" t="s">
        <v>48</v>
      </c>
      <c r="AL144" t="s">
        <v>48</v>
      </c>
      <c r="AM144" t="s">
        <v>49</v>
      </c>
      <c r="AN144" t="s">
        <v>48</v>
      </c>
      <c r="AO144" t="s">
        <v>49</v>
      </c>
      <c r="AP144" t="s">
        <v>486</v>
      </c>
      <c r="AQ144" s="1" t="s">
        <v>1467</v>
      </c>
      <c r="AR144" t="s">
        <v>51</v>
      </c>
      <c r="AS144" t="s">
        <v>487</v>
      </c>
      <c r="AT144" t="s">
        <v>488</v>
      </c>
      <c r="AW144" s="4">
        <f t="shared" si="71"/>
        <v>6</v>
      </c>
      <c r="AX144" s="4">
        <f t="shared" si="72"/>
        <v>4</v>
      </c>
      <c r="AY144" s="4">
        <f t="shared" si="73"/>
        <v>4</v>
      </c>
      <c r="AZ144" s="4">
        <f t="shared" si="74"/>
        <v>2</v>
      </c>
      <c r="BA144" s="4">
        <f t="shared" si="75"/>
        <v>4</v>
      </c>
      <c r="BB144" s="4">
        <f t="shared" si="76"/>
        <v>4</v>
      </c>
      <c r="BC144" s="4">
        <f t="shared" si="77"/>
        <v>4</v>
      </c>
      <c r="BD144" s="4">
        <f t="shared" si="78"/>
        <v>2</v>
      </c>
      <c r="BE144" s="4">
        <f t="shared" si="79"/>
        <v>4</v>
      </c>
      <c r="BF144" s="4">
        <f t="shared" si="80"/>
        <v>2</v>
      </c>
      <c r="BG144" s="4">
        <f t="shared" si="81"/>
        <v>4</v>
      </c>
      <c r="BH144" s="4">
        <f t="shared" si="82"/>
        <v>4</v>
      </c>
      <c r="BI144" s="4">
        <f t="shared" si="83"/>
        <v>4</v>
      </c>
      <c r="BJ144" s="4">
        <f t="shared" si="84"/>
        <v>2</v>
      </c>
      <c r="BK144" s="4" t="str">
        <f t="shared" si="85"/>
        <v>0</v>
      </c>
      <c r="BL144" s="4">
        <f t="shared" si="86"/>
        <v>2</v>
      </c>
      <c r="BM144" s="4" t="str">
        <f t="shared" si="87"/>
        <v>0</v>
      </c>
      <c r="BN144" s="4">
        <f t="shared" si="88"/>
        <v>4</v>
      </c>
      <c r="BO144" s="4">
        <f t="shared" si="89"/>
        <v>4</v>
      </c>
      <c r="BP144" s="4">
        <f t="shared" si="90"/>
        <v>4</v>
      </c>
      <c r="BQ144" s="4">
        <f t="shared" si="91"/>
        <v>6</v>
      </c>
      <c r="BR144" s="4">
        <f t="shared" si="92"/>
        <v>4</v>
      </c>
      <c r="BS144" s="4">
        <f t="shared" si="93"/>
        <v>4</v>
      </c>
      <c r="BT144" s="4">
        <f t="shared" si="94"/>
        <v>4</v>
      </c>
      <c r="BU144" s="4">
        <f t="shared" si="95"/>
        <v>4</v>
      </c>
      <c r="BV144" s="4">
        <f t="shared" si="96"/>
        <v>0</v>
      </c>
      <c r="BW144" s="4" t="str">
        <f t="shared" si="97"/>
        <v>0</v>
      </c>
      <c r="BX144" s="4">
        <f t="shared" si="98"/>
        <v>0</v>
      </c>
      <c r="BY144" s="4" t="str">
        <f t="shared" si="99"/>
        <v>0</v>
      </c>
      <c r="BZ144" s="37">
        <f t="shared" si="100"/>
        <v>86</v>
      </c>
      <c r="CA144" s="32" t="str">
        <f>VLOOKUP(J:J,'Agent wise'!A:C,3,0)</f>
        <v xml:space="preserve">Shiny </v>
      </c>
      <c r="CB144" s="32">
        <f t="shared" si="101"/>
        <v>45908</v>
      </c>
      <c r="CC144" t="str">
        <f t="shared" si="102"/>
        <v>Average</v>
      </c>
      <c r="CJ144">
        <f t="shared" si="103"/>
        <v>8</v>
      </c>
      <c r="CK144">
        <f t="shared" si="104"/>
        <v>9</v>
      </c>
      <c r="CL144">
        <f t="shared" si="105"/>
        <v>2025</v>
      </c>
    </row>
    <row r="145" spans="1:90" ht="15" customHeight="1" x14ac:dyDescent="0.35">
      <c r="A145" s="32">
        <v>45908.484157407409</v>
      </c>
      <c r="B145" t="s">
        <v>138</v>
      </c>
      <c r="C145" s="32">
        <v>0</v>
      </c>
      <c r="D145" t="s">
        <v>139</v>
      </c>
      <c r="E145" s="32">
        <v>45908</v>
      </c>
      <c r="F145" t="s">
        <v>140</v>
      </c>
      <c r="G145" s="32">
        <v>45907</v>
      </c>
      <c r="H145">
        <v>9495659803</v>
      </c>
      <c r="I145">
        <v>193</v>
      </c>
      <c r="J145" t="s">
        <v>489</v>
      </c>
      <c r="K145" t="s">
        <v>46</v>
      </c>
      <c r="L145" t="s">
        <v>47</v>
      </c>
      <c r="M145" t="s">
        <v>48</v>
      </c>
      <c r="N145" t="s">
        <v>48</v>
      </c>
      <c r="O145" t="s">
        <v>48</v>
      </c>
      <c r="P145" t="s">
        <v>48</v>
      </c>
      <c r="Q145" t="s">
        <v>48</v>
      </c>
      <c r="R145" t="s">
        <v>48</v>
      </c>
      <c r="S145" t="s">
        <v>48</v>
      </c>
      <c r="T145" t="s">
        <v>48</v>
      </c>
      <c r="U145" t="s">
        <v>48</v>
      </c>
      <c r="V145" t="s">
        <v>48</v>
      </c>
      <c r="W145" t="s">
        <v>48</v>
      </c>
      <c r="X145" t="s">
        <v>48</v>
      </c>
      <c r="Y145" t="s">
        <v>48</v>
      </c>
      <c r="Z145" t="s">
        <v>48</v>
      </c>
      <c r="AA145" t="s">
        <v>49</v>
      </c>
      <c r="AB145" t="s">
        <v>50</v>
      </c>
      <c r="AC145" t="s">
        <v>49</v>
      </c>
      <c r="AD145" t="s">
        <v>48</v>
      </c>
      <c r="AE145" t="s">
        <v>48</v>
      </c>
      <c r="AF145" t="s">
        <v>48</v>
      </c>
      <c r="AG145" t="s">
        <v>48</v>
      </c>
      <c r="AH145" t="s">
        <v>48</v>
      </c>
      <c r="AI145" t="s">
        <v>50</v>
      </c>
      <c r="AJ145" t="s">
        <v>48</v>
      </c>
      <c r="AK145" t="s">
        <v>48</v>
      </c>
      <c r="AL145" t="s">
        <v>48</v>
      </c>
      <c r="AM145" t="s">
        <v>49</v>
      </c>
      <c r="AN145" t="s">
        <v>49</v>
      </c>
      <c r="AO145" t="s">
        <v>49</v>
      </c>
      <c r="AP145" t="s">
        <v>486</v>
      </c>
      <c r="AQ145" s="1" t="s">
        <v>1468</v>
      </c>
      <c r="AR145" t="s">
        <v>51</v>
      </c>
      <c r="AS145" t="s">
        <v>490</v>
      </c>
      <c r="AT145" t="s">
        <v>142</v>
      </c>
      <c r="AW145" s="4">
        <f t="shared" si="71"/>
        <v>6</v>
      </c>
      <c r="AX145" s="4">
        <f t="shared" si="72"/>
        <v>4</v>
      </c>
      <c r="AY145" s="4">
        <f t="shared" si="73"/>
        <v>4</v>
      </c>
      <c r="AZ145" s="4">
        <f t="shared" si="74"/>
        <v>2</v>
      </c>
      <c r="BA145" s="4">
        <f t="shared" si="75"/>
        <v>4</v>
      </c>
      <c r="BB145" s="4">
        <f t="shared" si="76"/>
        <v>4</v>
      </c>
      <c r="BC145" s="4">
        <f t="shared" si="77"/>
        <v>4</v>
      </c>
      <c r="BD145" s="4">
        <f t="shared" si="78"/>
        <v>2</v>
      </c>
      <c r="BE145" s="4">
        <f t="shared" si="79"/>
        <v>4</v>
      </c>
      <c r="BF145" s="4">
        <f t="shared" si="80"/>
        <v>2</v>
      </c>
      <c r="BG145" s="4">
        <f t="shared" si="81"/>
        <v>4</v>
      </c>
      <c r="BH145" s="4">
        <f t="shared" si="82"/>
        <v>4</v>
      </c>
      <c r="BI145" s="4">
        <f t="shared" si="83"/>
        <v>4</v>
      </c>
      <c r="BJ145" s="4">
        <f t="shared" si="84"/>
        <v>2</v>
      </c>
      <c r="BK145" s="4" t="str">
        <f t="shared" si="85"/>
        <v>0</v>
      </c>
      <c r="BL145" s="4">
        <f t="shared" si="86"/>
        <v>2</v>
      </c>
      <c r="BM145" s="4" t="str">
        <f t="shared" si="87"/>
        <v>0</v>
      </c>
      <c r="BN145" s="4">
        <f t="shared" si="88"/>
        <v>4</v>
      </c>
      <c r="BO145" s="4">
        <f t="shared" si="89"/>
        <v>4</v>
      </c>
      <c r="BP145" s="4">
        <f t="shared" si="90"/>
        <v>4</v>
      </c>
      <c r="BQ145" s="4">
        <f t="shared" si="91"/>
        <v>6</v>
      </c>
      <c r="BR145" s="4">
        <f t="shared" si="92"/>
        <v>4</v>
      </c>
      <c r="BS145" s="4">
        <f t="shared" si="93"/>
        <v>4</v>
      </c>
      <c r="BT145" s="4">
        <f t="shared" si="94"/>
        <v>4</v>
      </c>
      <c r="BU145" s="4">
        <f t="shared" si="95"/>
        <v>4</v>
      </c>
      <c r="BV145" s="4">
        <f t="shared" si="96"/>
        <v>0</v>
      </c>
      <c r="BW145" s="4" t="str">
        <f t="shared" si="97"/>
        <v>0</v>
      </c>
      <c r="BX145" s="4" t="str">
        <f t="shared" si="98"/>
        <v>0</v>
      </c>
      <c r="BY145" s="4" t="str">
        <f t="shared" si="99"/>
        <v>0</v>
      </c>
      <c r="BZ145" s="37">
        <f t="shared" si="100"/>
        <v>86</v>
      </c>
      <c r="CA145" s="32" t="str">
        <f>VLOOKUP(J:J,'Agent wise'!A:C,3,0)</f>
        <v>Shakeer</v>
      </c>
      <c r="CB145" s="32">
        <f t="shared" si="101"/>
        <v>45908</v>
      </c>
      <c r="CC145" t="str">
        <f t="shared" si="102"/>
        <v>Average</v>
      </c>
      <c r="CJ145">
        <f t="shared" si="103"/>
        <v>8</v>
      </c>
      <c r="CK145">
        <f t="shared" si="104"/>
        <v>9</v>
      </c>
      <c r="CL145">
        <f t="shared" si="105"/>
        <v>2025</v>
      </c>
    </row>
    <row r="146" spans="1:90" ht="15" customHeight="1" x14ac:dyDescent="0.35">
      <c r="A146" s="32">
        <v>45908.490970798608</v>
      </c>
      <c r="B146" t="s">
        <v>138</v>
      </c>
      <c r="C146" s="32">
        <v>0</v>
      </c>
      <c r="D146" t="s">
        <v>139</v>
      </c>
      <c r="E146" s="32">
        <v>45908</v>
      </c>
      <c r="F146" t="s">
        <v>140</v>
      </c>
      <c r="G146" s="32">
        <v>45907</v>
      </c>
      <c r="H146">
        <v>9495750315</v>
      </c>
      <c r="I146">
        <v>242</v>
      </c>
      <c r="J146" t="s">
        <v>489</v>
      </c>
      <c r="K146" t="s">
        <v>46</v>
      </c>
      <c r="L146" t="s">
        <v>47</v>
      </c>
      <c r="M146" t="s">
        <v>48</v>
      </c>
      <c r="N146" t="s">
        <v>48</v>
      </c>
      <c r="O146" t="s">
        <v>48</v>
      </c>
      <c r="P146" t="s">
        <v>48</v>
      </c>
      <c r="Q146" t="s">
        <v>48</v>
      </c>
      <c r="R146" t="s">
        <v>48</v>
      </c>
      <c r="S146" t="s">
        <v>48</v>
      </c>
      <c r="T146" t="s">
        <v>48</v>
      </c>
      <c r="U146" t="s">
        <v>48</v>
      </c>
      <c r="V146" t="s">
        <v>48</v>
      </c>
      <c r="W146" t="s">
        <v>48</v>
      </c>
      <c r="X146" t="s">
        <v>48</v>
      </c>
      <c r="Y146" t="s">
        <v>48</v>
      </c>
      <c r="Z146" t="s">
        <v>48</v>
      </c>
      <c r="AA146" t="s">
        <v>49</v>
      </c>
      <c r="AB146" t="s">
        <v>48</v>
      </c>
      <c r="AC146" t="s">
        <v>49</v>
      </c>
      <c r="AD146" t="s">
        <v>48</v>
      </c>
      <c r="AE146" t="s">
        <v>48</v>
      </c>
      <c r="AF146" t="s">
        <v>48</v>
      </c>
      <c r="AG146" t="s">
        <v>48</v>
      </c>
      <c r="AH146" t="s">
        <v>48</v>
      </c>
      <c r="AI146" t="s">
        <v>50</v>
      </c>
      <c r="AJ146" t="s">
        <v>48</v>
      </c>
      <c r="AK146" t="s">
        <v>48</v>
      </c>
      <c r="AL146" t="s">
        <v>48</v>
      </c>
      <c r="AM146" t="s">
        <v>48</v>
      </c>
      <c r="AN146" t="s">
        <v>48</v>
      </c>
      <c r="AO146" t="s">
        <v>49</v>
      </c>
      <c r="AP146" t="s">
        <v>484</v>
      </c>
      <c r="AQ146" s="1" t="s">
        <v>1469</v>
      </c>
      <c r="AR146" t="s">
        <v>51</v>
      </c>
      <c r="AS146" t="s">
        <v>490</v>
      </c>
      <c r="AT146" t="s">
        <v>425</v>
      </c>
      <c r="AW146" s="4">
        <f t="shared" si="71"/>
        <v>6</v>
      </c>
      <c r="AX146" s="4">
        <f t="shared" si="72"/>
        <v>4</v>
      </c>
      <c r="AY146" s="4">
        <f t="shared" si="73"/>
        <v>4</v>
      </c>
      <c r="AZ146" s="4">
        <f t="shared" si="74"/>
        <v>2</v>
      </c>
      <c r="BA146" s="4">
        <f t="shared" si="75"/>
        <v>4</v>
      </c>
      <c r="BB146" s="4">
        <f t="shared" si="76"/>
        <v>4</v>
      </c>
      <c r="BC146" s="4">
        <f t="shared" si="77"/>
        <v>4</v>
      </c>
      <c r="BD146" s="4">
        <f t="shared" si="78"/>
        <v>2</v>
      </c>
      <c r="BE146" s="4">
        <f t="shared" si="79"/>
        <v>4</v>
      </c>
      <c r="BF146" s="4">
        <f t="shared" si="80"/>
        <v>2</v>
      </c>
      <c r="BG146" s="4">
        <f t="shared" si="81"/>
        <v>4</v>
      </c>
      <c r="BH146" s="4">
        <f t="shared" si="82"/>
        <v>4</v>
      </c>
      <c r="BI146" s="4">
        <f t="shared" si="83"/>
        <v>4</v>
      </c>
      <c r="BJ146" s="4">
        <f t="shared" si="84"/>
        <v>2</v>
      </c>
      <c r="BK146" s="4" t="str">
        <f t="shared" si="85"/>
        <v>0</v>
      </c>
      <c r="BL146" s="4">
        <f t="shared" si="86"/>
        <v>2</v>
      </c>
      <c r="BM146" s="4" t="str">
        <f t="shared" si="87"/>
        <v>0</v>
      </c>
      <c r="BN146" s="4">
        <f t="shared" si="88"/>
        <v>4</v>
      </c>
      <c r="BO146" s="4">
        <f t="shared" si="89"/>
        <v>4</v>
      </c>
      <c r="BP146" s="4">
        <f t="shared" si="90"/>
        <v>4</v>
      </c>
      <c r="BQ146" s="4">
        <f t="shared" si="91"/>
        <v>6</v>
      </c>
      <c r="BR146" s="4">
        <f t="shared" si="92"/>
        <v>4</v>
      </c>
      <c r="BS146" s="4">
        <f t="shared" si="93"/>
        <v>4</v>
      </c>
      <c r="BT146" s="4">
        <f t="shared" si="94"/>
        <v>4</v>
      </c>
      <c r="BU146" s="4">
        <f t="shared" si="95"/>
        <v>4</v>
      </c>
      <c r="BV146" s="4">
        <f t="shared" si="96"/>
        <v>0</v>
      </c>
      <c r="BW146" s="4">
        <f t="shared" si="97"/>
        <v>6</v>
      </c>
      <c r="BX146" s="4">
        <f t="shared" si="98"/>
        <v>0</v>
      </c>
      <c r="BY146" s="4" t="str">
        <f t="shared" si="99"/>
        <v>0</v>
      </c>
      <c r="BZ146" s="37">
        <f t="shared" si="100"/>
        <v>92</v>
      </c>
      <c r="CA146" s="32" t="str">
        <f>VLOOKUP(J:J,'Agent wise'!A:C,3,0)</f>
        <v>Shakeer</v>
      </c>
      <c r="CB146" s="32">
        <f t="shared" si="101"/>
        <v>45908</v>
      </c>
      <c r="CC146" t="str">
        <f t="shared" si="102"/>
        <v>Good</v>
      </c>
      <c r="CJ146">
        <f t="shared" si="103"/>
        <v>8</v>
      </c>
      <c r="CK146">
        <f t="shared" si="104"/>
        <v>9</v>
      </c>
      <c r="CL146">
        <f t="shared" si="105"/>
        <v>2025</v>
      </c>
    </row>
    <row r="147" spans="1:90" ht="15" customHeight="1" x14ac:dyDescent="0.35">
      <c r="A147" s="32">
        <v>45908.500159988427</v>
      </c>
      <c r="B147" t="s">
        <v>138</v>
      </c>
      <c r="C147" s="32">
        <v>0</v>
      </c>
      <c r="D147" t="s">
        <v>139</v>
      </c>
      <c r="E147" s="32">
        <v>45908</v>
      </c>
      <c r="F147" t="s">
        <v>140</v>
      </c>
      <c r="G147" s="32">
        <v>45907</v>
      </c>
      <c r="H147">
        <v>9188535867</v>
      </c>
      <c r="I147">
        <v>253</v>
      </c>
      <c r="J147" t="s">
        <v>489</v>
      </c>
      <c r="K147" t="s">
        <v>46</v>
      </c>
      <c r="L147" t="s">
        <v>47</v>
      </c>
      <c r="M147" t="s">
        <v>48</v>
      </c>
      <c r="N147" t="s">
        <v>48</v>
      </c>
      <c r="O147" t="s">
        <v>48</v>
      </c>
      <c r="P147" t="s">
        <v>48</v>
      </c>
      <c r="Q147" t="s">
        <v>48</v>
      </c>
      <c r="R147" t="s">
        <v>48</v>
      </c>
      <c r="S147" t="s">
        <v>48</v>
      </c>
      <c r="T147" t="s">
        <v>48</v>
      </c>
      <c r="U147" t="s">
        <v>48</v>
      </c>
      <c r="V147" t="s">
        <v>48</v>
      </c>
      <c r="W147" t="s">
        <v>48</v>
      </c>
      <c r="X147" t="s">
        <v>48</v>
      </c>
      <c r="Y147" t="s">
        <v>48</v>
      </c>
      <c r="Z147" t="s">
        <v>48</v>
      </c>
      <c r="AA147" t="s">
        <v>49</v>
      </c>
      <c r="AB147" t="s">
        <v>48</v>
      </c>
      <c r="AC147" t="s">
        <v>49</v>
      </c>
      <c r="AD147" t="s">
        <v>48</v>
      </c>
      <c r="AE147" t="s">
        <v>48</v>
      </c>
      <c r="AF147" t="s">
        <v>48</v>
      </c>
      <c r="AG147" t="s">
        <v>48</v>
      </c>
      <c r="AH147" t="s">
        <v>48</v>
      </c>
      <c r="AI147" t="s">
        <v>50</v>
      </c>
      <c r="AJ147" t="s">
        <v>48</v>
      </c>
      <c r="AK147" t="s">
        <v>48</v>
      </c>
      <c r="AL147" t="s">
        <v>48</v>
      </c>
      <c r="AM147" t="s">
        <v>48</v>
      </c>
      <c r="AN147" t="s">
        <v>48</v>
      </c>
      <c r="AO147" t="s">
        <v>48</v>
      </c>
      <c r="AP147" t="s">
        <v>491</v>
      </c>
      <c r="AQ147" s="1" t="s">
        <v>1470</v>
      </c>
      <c r="AR147" t="s">
        <v>51</v>
      </c>
      <c r="AS147" t="s">
        <v>490</v>
      </c>
      <c r="AT147" t="s">
        <v>65</v>
      </c>
      <c r="AW147" s="4">
        <f t="shared" si="71"/>
        <v>6</v>
      </c>
      <c r="AX147" s="4">
        <f t="shared" si="72"/>
        <v>4</v>
      </c>
      <c r="AY147" s="4">
        <f t="shared" si="73"/>
        <v>4</v>
      </c>
      <c r="AZ147" s="4">
        <f t="shared" si="74"/>
        <v>2</v>
      </c>
      <c r="BA147" s="4">
        <f t="shared" si="75"/>
        <v>4</v>
      </c>
      <c r="BB147" s="4">
        <f t="shared" si="76"/>
        <v>4</v>
      </c>
      <c r="BC147" s="4">
        <f t="shared" si="77"/>
        <v>4</v>
      </c>
      <c r="BD147" s="4">
        <f t="shared" si="78"/>
        <v>2</v>
      </c>
      <c r="BE147" s="4">
        <f t="shared" si="79"/>
        <v>4</v>
      </c>
      <c r="BF147" s="4">
        <f t="shared" si="80"/>
        <v>2</v>
      </c>
      <c r="BG147" s="4">
        <f t="shared" si="81"/>
        <v>4</v>
      </c>
      <c r="BH147" s="4">
        <f t="shared" si="82"/>
        <v>4</v>
      </c>
      <c r="BI147" s="4">
        <f t="shared" si="83"/>
        <v>4</v>
      </c>
      <c r="BJ147" s="4">
        <f t="shared" si="84"/>
        <v>2</v>
      </c>
      <c r="BK147" s="4" t="str">
        <f t="shared" si="85"/>
        <v>0</v>
      </c>
      <c r="BL147" s="4">
        <f t="shared" si="86"/>
        <v>2</v>
      </c>
      <c r="BM147" s="4" t="str">
        <f t="shared" si="87"/>
        <v>0</v>
      </c>
      <c r="BN147" s="4">
        <f t="shared" si="88"/>
        <v>4</v>
      </c>
      <c r="BO147" s="4">
        <f t="shared" si="89"/>
        <v>4</v>
      </c>
      <c r="BP147" s="4">
        <f t="shared" si="90"/>
        <v>4</v>
      </c>
      <c r="BQ147" s="4">
        <f t="shared" si="91"/>
        <v>6</v>
      </c>
      <c r="BR147" s="4">
        <f t="shared" si="92"/>
        <v>4</v>
      </c>
      <c r="BS147" s="4">
        <f t="shared" si="93"/>
        <v>4</v>
      </c>
      <c r="BT147" s="4">
        <f t="shared" si="94"/>
        <v>4</v>
      </c>
      <c r="BU147" s="4">
        <f t="shared" si="95"/>
        <v>4</v>
      </c>
      <c r="BV147" s="4">
        <f t="shared" si="96"/>
        <v>0</v>
      </c>
      <c r="BW147" s="4">
        <f t="shared" si="97"/>
        <v>6</v>
      </c>
      <c r="BX147" s="4">
        <f t="shared" si="98"/>
        <v>0</v>
      </c>
      <c r="BY147" s="4">
        <f t="shared" si="99"/>
        <v>0</v>
      </c>
      <c r="BZ147" s="37">
        <f t="shared" si="100"/>
        <v>92</v>
      </c>
      <c r="CA147" s="32" t="str">
        <f>VLOOKUP(J:J,'Agent wise'!A:C,3,0)</f>
        <v>Shakeer</v>
      </c>
      <c r="CB147" s="32">
        <f t="shared" si="101"/>
        <v>45908</v>
      </c>
      <c r="CC147" t="str">
        <f t="shared" si="102"/>
        <v>Good</v>
      </c>
      <c r="CJ147">
        <f t="shared" si="103"/>
        <v>8</v>
      </c>
      <c r="CK147">
        <f t="shared" si="104"/>
        <v>9</v>
      </c>
      <c r="CL147">
        <f t="shared" si="105"/>
        <v>2025</v>
      </c>
    </row>
    <row r="148" spans="1:90" ht="15" customHeight="1" x14ac:dyDescent="0.35">
      <c r="A148" s="32">
        <v>45908.510332291669</v>
      </c>
      <c r="B148" t="s">
        <v>138</v>
      </c>
      <c r="C148" s="32">
        <v>0</v>
      </c>
      <c r="D148" t="s">
        <v>139</v>
      </c>
      <c r="E148" s="32">
        <v>45908</v>
      </c>
      <c r="F148" t="s">
        <v>140</v>
      </c>
      <c r="G148" s="32">
        <v>45907</v>
      </c>
      <c r="H148">
        <v>9745364747</v>
      </c>
      <c r="I148">
        <v>287</v>
      </c>
      <c r="J148" t="s">
        <v>459</v>
      </c>
      <c r="K148" t="s">
        <v>46</v>
      </c>
      <c r="L148" t="s">
        <v>47</v>
      </c>
      <c r="M148" t="s">
        <v>48</v>
      </c>
      <c r="N148" t="s">
        <v>48</v>
      </c>
      <c r="O148" t="s">
        <v>48</v>
      </c>
      <c r="P148" t="s">
        <v>48</v>
      </c>
      <c r="Q148" t="s">
        <v>48</v>
      </c>
      <c r="R148" t="s">
        <v>48</v>
      </c>
      <c r="S148" t="s">
        <v>48</v>
      </c>
      <c r="T148" t="s">
        <v>48</v>
      </c>
      <c r="U148" t="s">
        <v>48</v>
      </c>
      <c r="V148" t="s">
        <v>48</v>
      </c>
      <c r="W148" t="s">
        <v>48</v>
      </c>
      <c r="X148" t="s">
        <v>48</v>
      </c>
      <c r="Y148" t="s">
        <v>48</v>
      </c>
      <c r="Z148" t="s">
        <v>48</v>
      </c>
      <c r="AA148" t="s">
        <v>49</v>
      </c>
      <c r="AB148" t="s">
        <v>48</v>
      </c>
      <c r="AC148" t="s">
        <v>49</v>
      </c>
      <c r="AD148" t="s">
        <v>48</v>
      </c>
      <c r="AE148" t="s">
        <v>48</v>
      </c>
      <c r="AF148" t="s">
        <v>48</v>
      </c>
      <c r="AG148" t="s">
        <v>48</v>
      </c>
      <c r="AH148" t="s">
        <v>48</v>
      </c>
      <c r="AI148" t="s">
        <v>50</v>
      </c>
      <c r="AJ148" t="s">
        <v>48</v>
      </c>
      <c r="AK148" t="s">
        <v>48</v>
      </c>
      <c r="AL148" t="s">
        <v>48</v>
      </c>
      <c r="AM148" t="s">
        <v>48</v>
      </c>
      <c r="AN148" t="s">
        <v>48</v>
      </c>
      <c r="AO148" t="s">
        <v>49</v>
      </c>
      <c r="AP148" t="s">
        <v>492</v>
      </c>
      <c r="AQ148" s="1" t="s">
        <v>1471</v>
      </c>
      <c r="AR148" t="s">
        <v>51</v>
      </c>
      <c r="AS148" t="s">
        <v>64</v>
      </c>
      <c r="AT148" t="s">
        <v>80</v>
      </c>
      <c r="AW148" s="4">
        <f t="shared" ref="AW148:AW211" si="106">IF(OR(M148="YES", M148="Not Applicable"), AW$1, "0")</f>
        <v>6</v>
      </c>
      <c r="AX148" s="4">
        <f t="shared" ref="AX148:AX211" si="107">IF(OR(N148="YES", N148="Not Applicable"), AX$1, "0")</f>
        <v>4</v>
      </c>
      <c r="AY148" s="4">
        <f t="shared" ref="AY148:AY211" si="108">IF(OR(O148="YES", O148="Not Applicable"), AY$1, "0")</f>
        <v>4</v>
      </c>
      <c r="AZ148" s="4">
        <f t="shared" ref="AZ148:AZ211" si="109">IF(OR(P148="YES", P148="Not Applicable"), AZ$1, "0")</f>
        <v>2</v>
      </c>
      <c r="BA148" s="4">
        <f t="shared" ref="BA148:BA211" si="110">IF(OR(Q148="YES", Q148="Not Applicable"), BA$1, "0")</f>
        <v>4</v>
      </c>
      <c r="BB148" s="4">
        <f t="shared" ref="BB148:BB211" si="111">IF(OR(R148="YES", R148="Not Applicable"), BB$1, "0")</f>
        <v>4</v>
      </c>
      <c r="BC148" s="4">
        <f t="shared" ref="BC148:BC211" si="112">IF(OR(S148="YES", S148="Not Applicable"), BC$1, "0")</f>
        <v>4</v>
      </c>
      <c r="BD148" s="4">
        <f t="shared" ref="BD148:BD211" si="113">IF(OR(T148="YES", T148="Not Applicable"), BD$1, "0")</f>
        <v>2</v>
      </c>
      <c r="BE148" s="4">
        <f t="shared" ref="BE148:BE211" si="114">IF(OR(U148="YES", U148="Not Applicable"), BE$1, "0")</f>
        <v>4</v>
      </c>
      <c r="BF148" s="4">
        <f t="shared" ref="BF148:BF211" si="115">IF(OR(V148="YES", V148="Not Applicable"), BF$1, "0")</f>
        <v>2</v>
      </c>
      <c r="BG148" s="4">
        <f t="shared" ref="BG148:BG211" si="116">IF(OR(W148="YES", W148="Not Applicable"), BG$1, "0")</f>
        <v>4</v>
      </c>
      <c r="BH148" s="4">
        <f t="shared" ref="BH148:BH211" si="117">IF(OR(X148="YES", X148="Not Applicable"), BH$1, "0")</f>
        <v>4</v>
      </c>
      <c r="BI148" s="4">
        <f t="shared" ref="BI148:BI211" si="118">IF(OR(Y148="YES", Y148="Not Applicable"), BI$1, "0")</f>
        <v>4</v>
      </c>
      <c r="BJ148" s="4">
        <f t="shared" ref="BJ148:BJ211" si="119">IF(OR(Z148="YES", Z148="Not Applicable"), BJ$1, "0")</f>
        <v>2</v>
      </c>
      <c r="BK148" s="4" t="str">
        <f t="shared" ref="BK148:BK211" si="120">IF(OR(AA148="YES", AA148="Not Applicable"), BK$1, "0")</f>
        <v>0</v>
      </c>
      <c r="BL148" s="4">
        <f t="shared" ref="BL148:BL211" si="121">IF(OR(AB148="YES", AB148="Not Applicable"), BL$1, "0")</f>
        <v>2</v>
      </c>
      <c r="BM148" s="4" t="str">
        <f t="shared" ref="BM148:BM211" si="122">IF(OR(AC148="YES", AC148="Not Applicable"), BM$1, "0")</f>
        <v>0</v>
      </c>
      <c r="BN148" s="4">
        <f t="shared" ref="BN148:BN211" si="123">IF(OR(AD148="YES", AD148="Not Applicable"), BN$1, "0")</f>
        <v>4</v>
      </c>
      <c r="BO148" s="4">
        <f t="shared" ref="BO148:BO211" si="124">IF(OR(AE148="YES", AE148="Not Applicable"), BO$1, "0")</f>
        <v>4</v>
      </c>
      <c r="BP148" s="4">
        <f t="shared" ref="BP148:BP211" si="125">IF(OR(AF148="YES", AF148="Not Applicable"), BP$1, "0")</f>
        <v>4</v>
      </c>
      <c r="BQ148" s="4">
        <f t="shared" ref="BQ148:BQ211" si="126">IF(OR(AG148="YES", AG148="Not Applicable"), BQ$1, "0")</f>
        <v>6</v>
      </c>
      <c r="BR148" s="4">
        <f t="shared" ref="BR148:BR211" si="127">IF(OR(AH148="YES", AH148="Not Applicable"), BR$1, "0")</f>
        <v>4</v>
      </c>
      <c r="BS148" s="4">
        <f t="shared" ref="BS148:BS211" si="128">IF(OR(AI148="YES", AI148="Not Applicable"), BS$1, "0")</f>
        <v>4</v>
      </c>
      <c r="BT148" s="4">
        <f t="shared" ref="BT148:BT211" si="129">IF(OR(AJ148="YES", AJ148="Not Applicable"), BT$1, "0")</f>
        <v>4</v>
      </c>
      <c r="BU148" s="4">
        <f t="shared" ref="BU148:BU211" si="130">IF(OR(AK148="YES", AK148="Not Applicable"), BU$1, "0")</f>
        <v>4</v>
      </c>
      <c r="BV148" s="4">
        <f t="shared" ref="BV148:BV211" si="131">IF(OR(AL148="YES", AL148="Not Applicable"), BV$1, "0")</f>
        <v>0</v>
      </c>
      <c r="BW148" s="4">
        <f t="shared" ref="BW148:BW211" si="132">IF(OR(AM148="YES", AM148="Not Applicable"), BW$1, "0")</f>
        <v>6</v>
      </c>
      <c r="BX148" s="4">
        <f t="shared" ref="BX148:BX211" si="133">IF(OR(AN148="YES", AN148="Not Applicable"), BX$1, "0")</f>
        <v>0</v>
      </c>
      <c r="BY148" s="4" t="str">
        <f t="shared" ref="BY148:BY211" si="134">IF(OR(AO148="YES", AO148="Not Applicable"), BY$1, "0")</f>
        <v>0</v>
      </c>
      <c r="BZ148" s="37">
        <f t="shared" ref="BZ148:BZ211" si="135">SUM(AW148:BY148)</f>
        <v>92</v>
      </c>
      <c r="CA148" s="32" t="str">
        <f>VLOOKUP(J:J,'Agent wise'!A:C,3,0)</f>
        <v>Saran S</v>
      </c>
      <c r="CB148" s="32">
        <f t="shared" si="101"/>
        <v>45908</v>
      </c>
      <c r="CC148" t="str">
        <f t="shared" si="102"/>
        <v>Good</v>
      </c>
      <c r="CJ148">
        <f t="shared" si="103"/>
        <v>8</v>
      </c>
      <c r="CK148">
        <f t="shared" si="104"/>
        <v>9</v>
      </c>
      <c r="CL148">
        <f t="shared" si="105"/>
        <v>2025</v>
      </c>
    </row>
    <row r="149" spans="1:90" ht="15" customHeight="1" x14ac:dyDescent="0.35">
      <c r="A149" s="32">
        <v>45908.51485269676</v>
      </c>
      <c r="B149" t="s">
        <v>138</v>
      </c>
      <c r="C149" s="32">
        <v>0</v>
      </c>
      <c r="D149" t="s">
        <v>139</v>
      </c>
      <c r="E149" s="32">
        <v>45908</v>
      </c>
      <c r="F149" t="s">
        <v>140</v>
      </c>
      <c r="G149" s="32">
        <v>45907</v>
      </c>
      <c r="H149">
        <v>9188238303</v>
      </c>
      <c r="I149">
        <v>238</v>
      </c>
      <c r="J149" t="s">
        <v>459</v>
      </c>
      <c r="K149" t="s">
        <v>46</v>
      </c>
      <c r="L149" t="s">
        <v>47</v>
      </c>
      <c r="M149" t="s">
        <v>48</v>
      </c>
      <c r="N149" t="s">
        <v>48</v>
      </c>
      <c r="O149" t="s">
        <v>48</v>
      </c>
      <c r="P149" t="s">
        <v>48</v>
      </c>
      <c r="Q149" t="s">
        <v>48</v>
      </c>
      <c r="R149" t="s">
        <v>48</v>
      </c>
      <c r="S149" t="s">
        <v>48</v>
      </c>
      <c r="T149" t="s">
        <v>48</v>
      </c>
      <c r="U149" t="s">
        <v>48</v>
      </c>
      <c r="V149" t="s">
        <v>48</v>
      </c>
      <c r="W149" t="s">
        <v>48</v>
      </c>
      <c r="X149" t="s">
        <v>48</v>
      </c>
      <c r="Y149" t="s">
        <v>48</v>
      </c>
      <c r="Z149" t="s">
        <v>48</v>
      </c>
      <c r="AA149" t="s">
        <v>49</v>
      </c>
      <c r="AB149" t="s">
        <v>48</v>
      </c>
      <c r="AC149" t="s">
        <v>49</v>
      </c>
      <c r="AD149" t="s">
        <v>48</v>
      </c>
      <c r="AE149" t="s">
        <v>48</v>
      </c>
      <c r="AF149" t="s">
        <v>48</v>
      </c>
      <c r="AG149" t="s">
        <v>48</v>
      </c>
      <c r="AH149" t="s">
        <v>48</v>
      </c>
      <c r="AI149" t="s">
        <v>50</v>
      </c>
      <c r="AJ149" t="s">
        <v>48</v>
      </c>
      <c r="AK149" t="s">
        <v>48</v>
      </c>
      <c r="AL149" t="s">
        <v>48</v>
      </c>
      <c r="AM149" t="s">
        <v>48</v>
      </c>
      <c r="AN149" t="s">
        <v>48</v>
      </c>
      <c r="AO149" t="s">
        <v>49</v>
      </c>
      <c r="AP149" t="s">
        <v>493</v>
      </c>
      <c r="AQ149" s="1" t="s">
        <v>1471</v>
      </c>
      <c r="AR149" t="s">
        <v>51</v>
      </c>
      <c r="AS149" t="s">
        <v>64</v>
      </c>
      <c r="AT149" t="s">
        <v>65</v>
      </c>
      <c r="AW149" s="4">
        <f t="shared" si="106"/>
        <v>6</v>
      </c>
      <c r="AX149" s="4">
        <f t="shared" si="107"/>
        <v>4</v>
      </c>
      <c r="AY149" s="4">
        <f t="shared" si="108"/>
        <v>4</v>
      </c>
      <c r="AZ149" s="4">
        <f t="shared" si="109"/>
        <v>2</v>
      </c>
      <c r="BA149" s="4">
        <f t="shared" si="110"/>
        <v>4</v>
      </c>
      <c r="BB149" s="4">
        <f t="shared" si="111"/>
        <v>4</v>
      </c>
      <c r="BC149" s="4">
        <f t="shared" si="112"/>
        <v>4</v>
      </c>
      <c r="BD149" s="4">
        <f t="shared" si="113"/>
        <v>2</v>
      </c>
      <c r="BE149" s="4">
        <f t="shared" si="114"/>
        <v>4</v>
      </c>
      <c r="BF149" s="4">
        <f t="shared" si="115"/>
        <v>2</v>
      </c>
      <c r="BG149" s="4">
        <f t="shared" si="116"/>
        <v>4</v>
      </c>
      <c r="BH149" s="4">
        <f t="shared" si="117"/>
        <v>4</v>
      </c>
      <c r="BI149" s="4">
        <f t="shared" si="118"/>
        <v>4</v>
      </c>
      <c r="BJ149" s="4">
        <f t="shared" si="119"/>
        <v>2</v>
      </c>
      <c r="BK149" s="4" t="str">
        <f t="shared" si="120"/>
        <v>0</v>
      </c>
      <c r="BL149" s="4">
        <f t="shared" si="121"/>
        <v>2</v>
      </c>
      <c r="BM149" s="4" t="str">
        <f t="shared" si="122"/>
        <v>0</v>
      </c>
      <c r="BN149" s="4">
        <f t="shared" si="123"/>
        <v>4</v>
      </c>
      <c r="BO149" s="4">
        <f t="shared" si="124"/>
        <v>4</v>
      </c>
      <c r="BP149" s="4">
        <f t="shared" si="125"/>
        <v>4</v>
      </c>
      <c r="BQ149" s="4">
        <f t="shared" si="126"/>
        <v>6</v>
      </c>
      <c r="BR149" s="4">
        <f t="shared" si="127"/>
        <v>4</v>
      </c>
      <c r="BS149" s="4">
        <f t="shared" si="128"/>
        <v>4</v>
      </c>
      <c r="BT149" s="4">
        <f t="shared" si="129"/>
        <v>4</v>
      </c>
      <c r="BU149" s="4">
        <f t="shared" si="130"/>
        <v>4</v>
      </c>
      <c r="BV149" s="4">
        <f t="shared" si="131"/>
        <v>0</v>
      </c>
      <c r="BW149" s="4">
        <f t="shared" si="132"/>
        <v>6</v>
      </c>
      <c r="BX149" s="4">
        <f t="shared" si="133"/>
        <v>0</v>
      </c>
      <c r="BY149" s="4" t="str">
        <f t="shared" si="134"/>
        <v>0</v>
      </c>
      <c r="BZ149" s="37">
        <f t="shared" si="135"/>
        <v>92</v>
      </c>
      <c r="CA149" s="32" t="str">
        <f>VLOOKUP(J:J,'Agent wise'!A:C,3,0)</f>
        <v>Saran S</v>
      </c>
      <c r="CB149" s="32">
        <f t="shared" si="101"/>
        <v>45908</v>
      </c>
      <c r="CC149" t="str">
        <f t="shared" si="102"/>
        <v>Good</v>
      </c>
      <c r="CJ149">
        <f t="shared" si="103"/>
        <v>8</v>
      </c>
      <c r="CK149">
        <f t="shared" si="104"/>
        <v>9</v>
      </c>
      <c r="CL149">
        <f t="shared" si="105"/>
        <v>2025</v>
      </c>
    </row>
    <row r="150" spans="1:90" ht="15" customHeight="1" x14ac:dyDescent="0.35">
      <c r="A150" s="32">
        <v>45908.554418680556</v>
      </c>
      <c r="B150" t="s">
        <v>138</v>
      </c>
      <c r="C150" s="32">
        <v>0</v>
      </c>
      <c r="D150" t="s">
        <v>139</v>
      </c>
      <c r="E150" s="32">
        <v>45908</v>
      </c>
      <c r="F150" t="s">
        <v>140</v>
      </c>
      <c r="G150" s="32">
        <v>45907</v>
      </c>
      <c r="H150">
        <v>9188079305</v>
      </c>
      <c r="I150">
        <v>207</v>
      </c>
      <c r="J150" t="s">
        <v>459</v>
      </c>
      <c r="K150" t="s">
        <v>46</v>
      </c>
      <c r="L150" t="s">
        <v>47</v>
      </c>
      <c r="M150" t="s">
        <v>48</v>
      </c>
      <c r="N150" t="s">
        <v>48</v>
      </c>
      <c r="O150" t="s">
        <v>48</v>
      </c>
      <c r="P150" t="s">
        <v>48</v>
      </c>
      <c r="Q150" t="s">
        <v>48</v>
      </c>
      <c r="R150" t="s">
        <v>48</v>
      </c>
      <c r="S150" t="s">
        <v>48</v>
      </c>
      <c r="T150" t="s">
        <v>48</v>
      </c>
      <c r="U150" t="s">
        <v>48</v>
      </c>
      <c r="V150" t="s">
        <v>48</v>
      </c>
      <c r="W150" t="s">
        <v>48</v>
      </c>
      <c r="X150" t="s">
        <v>48</v>
      </c>
      <c r="Y150" t="s">
        <v>48</v>
      </c>
      <c r="Z150" t="s">
        <v>48</v>
      </c>
      <c r="AA150" t="s">
        <v>49</v>
      </c>
      <c r="AB150" t="s">
        <v>48</v>
      </c>
      <c r="AC150" t="s">
        <v>49</v>
      </c>
      <c r="AD150" t="s">
        <v>48</v>
      </c>
      <c r="AE150" t="s">
        <v>48</v>
      </c>
      <c r="AF150" t="s">
        <v>48</v>
      </c>
      <c r="AG150" t="s">
        <v>48</v>
      </c>
      <c r="AH150" t="s">
        <v>48</v>
      </c>
      <c r="AI150" t="s">
        <v>50</v>
      </c>
      <c r="AJ150" t="s">
        <v>48</v>
      </c>
      <c r="AK150" t="s">
        <v>48</v>
      </c>
      <c r="AL150" t="s">
        <v>48</v>
      </c>
      <c r="AM150" t="s">
        <v>49</v>
      </c>
      <c r="AN150" t="s">
        <v>48</v>
      </c>
      <c r="AO150" t="s">
        <v>49</v>
      </c>
      <c r="AP150" t="s">
        <v>492</v>
      </c>
      <c r="AQ150" s="1" t="s">
        <v>1472</v>
      </c>
      <c r="AR150" t="s">
        <v>51</v>
      </c>
      <c r="AS150" t="s">
        <v>68</v>
      </c>
      <c r="AT150" t="s">
        <v>69</v>
      </c>
      <c r="AW150" s="4">
        <f t="shared" si="106"/>
        <v>6</v>
      </c>
      <c r="AX150" s="4">
        <f t="shared" si="107"/>
        <v>4</v>
      </c>
      <c r="AY150" s="4">
        <f t="shared" si="108"/>
        <v>4</v>
      </c>
      <c r="AZ150" s="4">
        <f t="shared" si="109"/>
        <v>2</v>
      </c>
      <c r="BA150" s="4">
        <f t="shared" si="110"/>
        <v>4</v>
      </c>
      <c r="BB150" s="4">
        <f t="shared" si="111"/>
        <v>4</v>
      </c>
      <c r="BC150" s="4">
        <f t="shared" si="112"/>
        <v>4</v>
      </c>
      <c r="BD150" s="4">
        <f t="shared" si="113"/>
        <v>2</v>
      </c>
      <c r="BE150" s="4">
        <f t="shared" si="114"/>
        <v>4</v>
      </c>
      <c r="BF150" s="4">
        <f t="shared" si="115"/>
        <v>2</v>
      </c>
      <c r="BG150" s="4">
        <f t="shared" si="116"/>
        <v>4</v>
      </c>
      <c r="BH150" s="4">
        <f t="shared" si="117"/>
        <v>4</v>
      </c>
      <c r="BI150" s="4">
        <f t="shared" si="118"/>
        <v>4</v>
      </c>
      <c r="BJ150" s="4">
        <f t="shared" si="119"/>
        <v>2</v>
      </c>
      <c r="BK150" s="4" t="str">
        <f t="shared" si="120"/>
        <v>0</v>
      </c>
      <c r="BL150" s="4">
        <f t="shared" si="121"/>
        <v>2</v>
      </c>
      <c r="BM150" s="4" t="str">
        <f t="shared" si="122"/>
        <v>0</v>
      </c>
      <c r="BN150" s="4">
        <f t="shared" si="123"/>
        <v>4</v>
      </c>
      <c r="BO150" s="4">
        <f t="shared" si="124"/>
        <v>4</v>
      </c>
      <c r="BP150" s="4">
        <f t="shared" si="125"/>
        <v>4</v>
      </c>
      <c r="BQ150" s="4">
        <f t="shared" si="126"/>
        <v>6</v>
      </c>
      <c r="BR150" s="4">
        <f t="shared" si="127"/>
        <v>4</v>
      </c>
      <c r="BS150" s="4">
        <f t="shared" si="128"/>
        <v>4</v>
      </c>
      <c r="BT150" s="4">
        <f t="shared" si="129"/>
        <v>4</v>
      </c>
      <c r="BU150" s="4">
        <f t="shared" si="130"/>
        <v>4</v>
      </c>
      <c r="BV150" s="4">
        <f t="shared" si="131"/>
        <v>0</v>
      </c>
      <c r="BW150" s="4" t="str">
        <f t="shared" si="132"/>
        <v>0</v>
      </c>
      <c r="BX150" s="4">
        <f t="shared" si="133"/>
        <v>0</v>
      </c>
      <c r="BY150" s="4" t="str">
        <f t="shared" si="134"/>
        <v>0</v>
      </c>
      <c r="BZ150" s="37">
        <f t="shared" si="135"/>
        <v>86</v>
      </c>
      <c r="CA150" s="32" t="str">
        <f>VLOOKUP(J:J,'Agent wise'!A:C,3,0)</f>
        <v>Saran S</v>
      </c>
      <c r="CB150" s="32">
        <f t="shared" si="101"/>
        <v>45908</v>
      </c>
      <c r="CC150" t="str">
        <f t="shared" si="102"/>
        <v>Average</v>
      </c>
      <c r="CJ150">
        <f t="shared" si="103"/>
        <v>8</v>
      </c>
      <c r="CK150">
        <f t="shared" si="104"/>
        <v>9</v>
      </c>
      <c r="CL150">
        <f t="shared" si="105"/>
        <v>2025</v>
      </c>
    </row>
    <row r="151" spans="1:90" ht="15" customHeight="1" x14ac:dyDescent="0.35">
      <c r="A151" s="32">
        <v>45908.91470332176</v>
      </c>
      <c r="B151" t="s">
        <v>173</v>
      </c>
      <c r="C151" s="32">
        <v>0</v>
      </c>
      <c r="D151" t="s">
        <v>56</v>
      </c>
      <c r="E151" s="32">
        <v>45908</v>
      </c>
      <c r="F151" t="s">
        <v>140</v>
      </c>
      <c r="G151" s="32">
        <v>45908</v>
      </c>
      <c r="H151">
        <v>9500915221</v>
      </c>
      <c r="I151">
        <v>150</v>
      </c>
      <c r="J151" t="s">
        <v>279</v>
      </c>
      <c r="K151" t="s">
        <v>52</v>
      </c>
      <c r="L151" t="s">
        <v>53</v>
      </c>
      <c r="M151" t="s">
        <v>48</v>
      </c>
      <c r="N151" t="s">
        <v>48</v>
      </c>
      <c r="O151" t="s">
        <v>48</v>
      </c>
      <c r="P151" t="s">
        <v>48</v>
      </c>
      <c r="Q151" t="s">
        <v>48</v>
      </c>
      <c r="R151" t="s">
        <v>48</v>
      </c>
      <c r="S151" t="s">
        <v>48</v>
      </c>
      <c r="T151" t="s">
        <v>48</v>
      </c>
      <c r="U151" t="s">
        <v>49</v>
      </c>
      <c r="V151" t="s">
        <v>48</v>
      </c>
      <c r="W151" t="s">
        <v>48</v>
      </c>
      <c r="X151" t="s">
        <v>50</v>
      </c>
      <c r="Y151" t="s">
        <v>48</v>
      </c>
      <c r="Z151" t="s">
        <v>48</v>
      </c>
      <c r="AA151" t="s">
        <v>49</v>
      </c>
      <c r="AB151" t="s">
        <v>49</v>
      </c>
      <c r="AC151" t="s">
        <v>49</v>
      </c>
      <c r="AD151" t="s">
        <v>50</v>
      </c>
      <c r="AE151" t="s">
        <v>48</v>
      </c>
      <c r="AF151" t="s">
        <v>48</v>
      </c>
      <c r="AG151" t="s">
        <v>48</v>
      </c>
      <c r="AH151" t="s">
        <v>50</v>
      </c>
      <c r="AI151" t="s">
        <v>50</v>
      </c>
      <c r="AJ151" t="s">
        <v>48</v>
      </c>
      <c r="AK151" t="s">
        <v>48</v>
      </c>
      <c r="AL151" t="s">
        <v>49</v>
      </c>
      <c r="AM151" t="s">
        <v>48</v>
      </c>
      <c r="AN151" t="s">
        <v>48</v>
      </c>
      <c r="AO151" t="s">
        <v>48</v>
      </c>
      <c r="AP151" t="s">
        <v>494</v>
      </c>
      <c r="AQ151" s="1" t="s">
        <v>495</v>
      </c>
      <c r="AR151" t="s">
        <v>51</v>
      </c>
      <c r="AS151" t="s">
        <v>496</v>
      </c>
      <c r="AT151" t="s">
        <v>497</v>
      </c>
      <c r="AW151" s="4">
        <f t="shared" si="106"/>
        <v>6</v>
      </c>
      <c r="AX151" s="4">
        <f t="shared" si="107"/>
        <v>4</v>
      </c>
      <c r="AY151" s="4">
        <f t="shared" si="108"/>
        <v>4</v>
      </c>
      <c r="AZ151" s="4">
        <f t="shared" si="109"/>
        <v>2</v>
      </c>
      <c r="BA151" s="4">
        <f t="shared" si="110"/>
        <v>4</v>
      </c>
      <c r="BB151" s="4">
        <f t="shared" si="111"/>
        <v>4</v>
      </c>
      <c r="BC151" s="4">
        <f t="shared" si="112"/>
        <v>4</v>
      </c>
      <c r="BD151" s="4">
        <f t="shared" si="113"/>
        <v>2</v>
      </c>
      <c r="BE151" s="4" t="str">
        <f t="shared" si="114"/>
        <v>0</v>
      </c>
      <c r="BF151" s="4">
        <f t="shared" si="115"/>
        <v>2</v>
      </c>
      <c r="BG151" s="4">
        <f t="shared" si="116"/>
        <v>4</v>
      </c>
      <c r="BH151" s="4">
        <f t="shared" si="117"/>
        <v>4</v>
      </c>
      <c r="BI151" s="4">
        <f t="shared" si="118"/>
        <v>4</v>
      </c>
      <c r="BJ151" s="4">
        <f t="shared" si="119"/>
        <v>2</v>
      </c>
      <c r="BK151" s="4" t="str">
        <f t="shared" si="120"/>
        <v>0</v>
      </c>
      <c r="BL151" s="4" t="str">
        <f t="shared" si="121"/>
        <v>0</v>
      </c>
      <c r="BM151" s="4" t="str">
        <f t="shared" si="122"/>
        <v>0</v>
      </c>
      <c r="BN151" s="4">
        <f t="shared" si="123"/>
        <v>4</v>
      </c>
      <c r="BO151" s="4">
        <f t="shared" si="124"/>
        <v>4</v>
      </c>
      <c r="BP151" s="4">
        <f t="shared" si="125"/>
        <v>4</v>
      </c>
      <c r="BQ151" s="4">
        <f t="shared" si="126"/>
        <v>6</v>
      </c>
      <c r="BR151" s="4">
        <f t="shared" si="127"/>
        <v>4</v>
      </c>
      <c r="BS151" s="4">
        <f t="shared" si="128"/>
        <v>4</v>
      </c>
      <c r="BT151" s="4">
        <f t="shared" si="129"/>
        <v>4</v>
      </c>
      <c r="BU151" s="4">
        <f t="shared" si="130"/>
        <v>4</v>
      </c>
      <c r="BV151" s="4" t="str">
        <f t="shared" si="131"/>
        <v>0</v>
      </c>
      <c r="BW151" s="4">
        <f t="shared" si="132"/>
        <v>6</v>
      </c>
      <c r="BX151" s="4">
        <f t="shared" si="133"/>
        <v>0</v>
      </c>
      <c r="BY151" s="4">
        <f t="shared" si="134"/>
        <v>0</v>
      </c>
      <c r="BZ151" s="37">
        <f t="shared" si="135"/>
        <v>86</v>
      </c>
      <c r="CA151" s="32" t="str">
        <f>VLOOKUP(J:J,'Agent wise'!A:C,3,0)</f>
        <v xml:space="preserve">Shiny </v>
      </c>
      <c r="CB151" s="32">
        <f t="shared" si="101"/>
        <v>45908</v>
      </c>
      <c r="CC151" t="str">
        <f t="shared" si="102"/>
        <v>Average</v>
      </c>
      <c r="CJ151">
        <f t="shared" si="103"/>
        <v>8</v>
      </c>
      <c r="CK151">
        <f t="shared" si="104"/>
        <v>9</v>
      </c>
      <c r="CL151">
        <f t="shared" si="105"/>
        <v>2025</v>
      </c>
    </row>
    <row r="152" spans="1:90" ht="15" customHeight="1" x14ac:dyDescent="0.35">
      <c r="A152" s="32">
        <v>45908.917877384258</v>
      </c>
      <c r="B152" t="s">
        <v>173</v>
      </c>
      <c r="C152" s="32">
        <v>0</v>
      </c>
      <c r="D152" t="s">
        <v>56</v>
      </c>
      <c r="E152" s="32">
        <v>45908</v>
      </c>
      <c r="F152" t="s">
        <v>140</v>
      </c>
      <c r="G152" s="32">
        <v>45908</v>
      </c>
      <c r="H152">
        <v>9447373060</v>
      </c>
      <c r="I152">
        <v>137</v>
      </c>
      <c r="J152" t="s">
        <v>279</v>
      </c>
      <c r="K152" t="s">
        <v>46</v>
      </c>
      <c r="L152" t="s">
        <v>47</v>
      </c>
      <c r="M152" t="s">
        <v>48</v>
      </c>
      <c r="N152" t="s">
        <v>48</v>
      </c>
      <c r="O152" t="s">
        <v>48</v>
      </c>
      <c r="P152" t="s">
        <v>48</v>
      </c>
      <c r="Q152" t="s">
        <v>48</v>
      </c>
      <c r="R152" t="s">
        <v>48</v>
      </c>
      <c r="S152" t="s">
        <v>48</v>
      </c>
      <c r="T152" t="s">
        <v>48</v>
      </c>
      <c r="U152" t="s">
        <v>49</v>
      </c>
      <c r="V152" t="s">
        <v>48</v>
      </c>
      <c r="W152" t="s">
        <v>48</v>
      </c>
      <c r="X152" t="s">
        <v>50</v>
      </c>
      <c r="Y152" t="s">
        <v>48</v>
      </c>
      <c r="Z152" t="s">
        <v>49</v>
      </c>
      <c r="AA152" t="s">
        <v>48</v>
      </c>
      <c r="AB152" t="s">
        <v>48</v>
      </c>
      <c r="AC152" t="s">
        <v>50</v>
      </c>
      <c r="AD152" t="s">
        <v>50</v>
      </c>
      <c r="AE152" t="s">
        <v>48</v>
      </c>
      <c r="AF152" t="s">
        <v>48</v>
      </c>
      <c r="AG152" t="s">
        <v>48</v>
      </c>
      <c r="AH152" t="s">
        <v>50</v>
      </c>
      <c r="AI152" t="s">
        <v>50</v>
      </c>
      <c r="AJ152" t="s">
        <v>48</v>
      </c>
      <c r="AK152" t="s">
        <v>48</v>
      </c>
      <c r="AL152" t="s">
        <v>49</v>
      </c>
      <c r="AM152" t="s">
        <v>48</v>
      </c>
      <c r="AN152" t="s">
        <v>48</v>
      </c>
      <c r="AO152" t="s">
        <v>48</v>
      </c>
      <c r="AP152" t="s">
        <v>498</v>
      </c>
      <c r="AQ152" s="1" t="s">
        <v>499</v>
      </c>
      <c r="AR152" t="s">
        <v>51</v>
      </c>
      <c r="AS152" t="s">
        <v>59</v>
      </c>
      <c r="AT152" t="s">
        <v>60</v>
      </c>
      <c r="AW152" s="4">
        <f t="shared" si="106"/>
        <v>6</v>
      </c>
      <c r="AX152" s="4">
        <f t="shared" si="107"/>
        <v>4</v>
      </c>
      <c r="AY152" s="4">
        <f t="shared" si="108"/>
        <v>4</v>
      </c>
      <c r="AZ152" s="4">
        <f t="shared" si="109"/>
        <v>2</v>
      </c>
      <c r="BA152" s="4">
        <f t="shared" si="110"/>
        <v>4</v>
      </c>
      <c r="BB152" s="4">
        <f t="shared" si="111"/>
        <v>4</v>
      </c>
      <c r="BC152" s="4">
        <f t="shared" si="112"/>
        <v>4</v>
      </c>
      <c r="BD152" s="4">
        <f t="shared" si="113"/>
        <v>2</v>
      </c>
      <c r="BE152" s="4" t="str">
        <f t="shared" si="114"/>
        <v>0</v>
      </c>
      <c r="BF152" s="4">
        <f t="shared" si="115"/>
        <v>2</v>
      </c>
      <c r="BG152" s="4">
        <f t="shared" si="116"/>
        <v>4</v>
      </c>
      <c r="BH152" s="4">
        <f t="shared" si="117"/>
        <v>4</v>
      </c>
      <c r="BI152" s="4">
        <f t="shared" si="118"/>
        <v>4</v>
      </c>
      <c r="BJ152" s="4" t="str">
        <f t="shared" si="119"/>
        <v>0</v>
      </c>
      <c r="BK152" s="4">
        <f t="shared" si="120"/>
        <v>4</v>
      </c>
      <c r="BL152" s="4">
        <f t="shared" si="121"/>
        <v>2</v>
      </c>
      <c r="BM152" s="4">
        <f t="shared" si="122"/>
        <v>4</v>
      </c>
      <c r="BN152" s="4">
        <f t="shared" si="123"/>
        <v>4</v>
      </c>
      <c r="BO152" s="4">
        <f t="shared" si="124"/>
        <v>4</v>
      </c>
      <c r="BP152" s="4">
        <f t="shared" si="125"/>
        <v>4</v>
      </c>
      <c r="BQ152" s="4">
        <f t="shared" si="126"/>
        <v>6</v>
      </c>
      <c r="BR152" s="4">
        <f t="shared" si="127"/>
        <v>4</v>
      </c>
      <c r="BS152" s="4">
        <f t="shared" si="128"/>
        <v>4</v>
      </c>
      <c r="BT152" s="4">
        <f t="shared" si="129"/>
        <v>4</v>
      </c>
      <c r="BU152" s="4">
        <f t="shared" si="130"/>
        <v>4</v>
      </c>
      <c r="BV152" s="4" t="str">
        <f t="shared" si="131"/>
        <v>0</v>
      </c>
      <c r="BW152" s="4">
        <f t="shared" si="132"/>
        <v>6</v>
      </c>
      <c r="BX152" s="4">
        <f t="shared" si="133"/>
        <v>0</v>
      </c>
      <c r="BY152" s="4">
        <f t="shared" si="134"/>
        <v>0</v>
      </c>
      <c r="BZ152" s="37">
        <f t="shared" si="135"/>
        <v>94</v>
      </c>
      <c r="CA152" s="32" t="str">
        <f>VLOOKUP(J:J,'Agent wise'!A:C,3,0)</f>
        <v xml:space="preserve">Shiny </v>
      </c>
      <c r="CB152" s="32">
        <f t="shared" si="101"/>
        <v>45908</v>
      </c>
      <c r="CC152" t="str">
        <f t="shared" si="102"/>
        <v>Good</v>
      </c>
      <c r="CJ152">
        <f t="shared" si="103"/>
        <v>8</v>
      </c>
      <c r="CK152">
        <f t="shared" si="104"/>
        <v>9</v>
      </c>
      <c r="CL152">
        <f t="shared" si="105"/>
        <v>2025</v>
      </c>
    </row>
    <row r="153" spans="1:90" ht="15" customHeight="1" x14ac:dyDescent="0.35">
      <c r="A153" s="32">
        <v>45908.925154722223</v>
      </c>
      <c r="B153" t="s">
        <v>173</v>
      </c>
      <c r="C153" s="32">
        <v>0</v>
      </c>
      <c r="D153" t="s">
        <v>56</v>
      </c>
      <c r="E153" s="32">
        <v>45908</v>
      </c>
      <c r="F153" t="s">
        <v>140</v>
      </c>
      <c r="G153" s="32">
        <v>45908</v>
      </c>
      <c r="H153">
        <v>9092248848</v>
      </c>
      <c r="I153">
        <v>145</v>
      </c>
      <c r="J153" t="s">
        <v>99</v>
      </c>
      <c r="K153" t="s">
        <v>52</v>
      </c>
      <c r="L153" t="s">
        <v>53</v>
      </c>
      <c r="M153" t="s">
        <v>48</v>
      </c>
      <c r="N153" t="s">
        <v>48</v>
      </c>
      <c r="O153" t="s">
        <v>48</v>
      </c>
      <c r="P153" t="s">
        <v>48</v>
      </c>
      <c r="Q153" t="s">
        <v>48</v>
      </c>
      <c r="R153" t="s">
        <v>48</v>
      </c>
      <c r="S153" t="s">
        <v>48</v>
      </c>
      <c r="T153" t="s">
        <v>48</v>
      </c>
      <c r="U153" t="s">
        <v>49</v>
      </c>
      <c r="V153" t="s">
        <v>48</v>
      </c>
      <c r="W153" t="s">
        <v>48</v>
      </c>
      <c r="X153" t="s">
        <v>50</v>
      </c>
      <c r="Y153" t="s">
        <v>48</v>
      </c>
      <c r="Z153" t="s">
        <v>48</v>
      </c>
      <c r="AA153" t="s">
        <v>48</v>
      </c>
      <c r="AB153" t="s">
        <v>48</v>
      </c>
      <c r="AC153" t="s">
        <v>50</v>
      </c>
      <c r="AD153" t="s">
        <v>50</v>
      </c>
      <c r="AE153" t="s">
        <v>49</v>
      </c>
      <c r="AF153" t="s">
        <v>50</v>
      </c>
      <c r="AG153" t="s">
        <v>48</v>
      </c>
      <c r="AH153" t="s">
        <v>50</v>
      </c>
      <c r="AI153" t="s">
        <v>50</v>
      </c>
      <c r="AJ153" t="s">
        <v>48</v>
      </c>
      <c r="AK153" t="s">
        <v>48</v>
      </c>
      <c r="AL153" t="s">
        <v>49</v>
      </c>
      <c r="AM153" t="s">
        <v>48</v>
      </c>
      <c r="AN153" t="s">
        <v>48</v>
      </c>
      <c r="AO153" t="s">
        <v>48</v>
      </c>
      <c r="AP153" t="s">
        <v>500</v>
      </c>
      <c r="AQ153" s="1" t="s">
        <v>501</v>
      </c>
      <c r="AR153" t="s">
        <v>51</v>
      </c>
      <c r="AS153" t="s">
        <v>84</v>
      </c>
      <c r="AT153" t="s">
        <v>502</v>
      </c>
      <c r="AW153" s="4">
        <f t="shared" si="106"/>
        <v>6</v>
      </c>
      <c r="AX153" s="4">
        <f t="shared" si="107"/>
        <v>4</v>
      </c>
      <c r="AY153" s="4">
        <f t="shared" si="108"/>
        <v>4</v>
      </c>
      <c r="AZ153" s="4">
        <f t="shared" si="109"/>
        <v>2</v>
      </c>
      <c r="BA153" s="4">
        <f t="shared" si="110"/>
        <v>4</v>
      </c>
      <c r="BB153" s="4">
        <f t="shared" si="111"/>
        <v>4</v>
      </c>
      <c r="BC153" s="4">
        <f t="shared" si="112"/>
        <v>4</v>
      </c>
      <c r="BD153" s="4">
        <f t="shared" si="113"/>
        <v>2</v>
      </c>
      <c r="BE153" s="4" t="str">
        <f t="shared" si="114"/>
        <v>0</v>
      </c>
      <c r="BF153" s="4">
        <f t="shared" si="115"/>
        <v>2</v>
      </c>
      <c r="BG153" s="4">
        <f t="shared" si="116"/>
        <v>4</v>
      </c>
      <c r="BH153" s="4">
        <f t="shared" si="117"/>
        <v>4</v>
      </c>
      <c r="BI153" s="4">
        <f t="shared" si="118"/>
        <v>4</v>
      </c>
      <c r="BJ153" s="4">
        <f t="shared" si="119"/>
        <v>2</v>
      </c>
      <c r="BK153" s="4">
        <f t="shared" si="120"/>
        <v>4</v>
      </c>
      <c r="BL153" s="4">
        <f t="shared" si="121"/>
        <v>2</v>
      </c>
      <c r="BM153" s="4">
        <f t="shared" si="122"/>
        <v>4</v>
      </c>
      <c r="BN153" s="4">
        <f t="shared" si="123"/>
        <v>4</v>
      </c>
      <c r="BO153" s="4" t="str">
        <f t="shared" si="124"/>
        <v>0</v>
      </c>
      <c r="BP153" s="4">
        <f t="shared" si="125"/>
        <v>4</v>
      </c>
      <c r="BQ153" s="4">
        <f t="shared" si="126"/>
        <v>6</v>
      </c>
      <c r="BR153" s="4">
        <f t="shared" si="127"/>
        <v>4</v>
      </c>
      <c r="BS153" s="4">
        <f t="shared" si="128"/>
        <v>4</v>
      </c>
      <c r="BT153" s="4">
        <f t="shared" si="129"/>
        <v>4</v>
      </c>
      <c r="BU153" s="4">
        <f t="shared" si="130"/>
        <v>4</v>
      </c>
      <c r="BV153" s="4" t="str">
        <f t="shared" si="131"/>
        <v>0</v>
      </c>
      <c r="BW153" s="4">
        <f t="shared" si="132"/>
        <v>6</v>
      </c>
      <c r="BX153" s="4">
        <f t="shared" si="133"/>
        <v>0</v>
      </c>
      <c r="BY153" s="4">
        <f t="shared" si="134"/>
        <v>0</v>
      </c>
      <c r="BZ153" s="37">
        <f t="shared" si="135"/>
        <v>92</v>
      </c>
      <c r="CA153" s="32" t="str">
        <f>VLOOKUP(J:J,'Agent wise'!A:C,3,0)</f>
        <v xml:space="preserve">Shiny </v>
      </c>
      <c r="CB153" s="32">
        <f t="shared" si="101"/>
        <v>45908</v>
      </c>
      <c r="CC153" t="str">
        <f t="shared" si="102"/>
        <v>Good</v>
      </c>
      <c r="CJ153">
        <f t="shared" si="103"/>
        <v>8</v>
      </c>
      <c r="CK153">
        <f t="shared" si="104"/>
        <v>9</v>
      </c>
      <c r="CL153">
        <f t="shared" si="105"/>
        <v>2025</v>
      </c>
    </row>
    <row r="154" spans="1:90" ht="15" customHeight="1" x14ac:dyDescent="0.35">
      <c r="A154" s="32">
        <v>45908.930125787039</v>
      </c>
      <c r="B154" t="s">
        <v>173</v>
      </c>
      <c r="C154" s="32">
        <v>0</v>
      </c>
      <c r="D154" t="s">
        <v>56</v>
      </c>
      <c r="E154" s="32">
        <v>45908</v>
      </c>
      <c r="F154" t="s">
        <v>140</v>
      </c>
      <c r="G154" s="32">
        <v>45908</v>
      </c>
      <c r="H154">
        <v>7418228831</v>
      </c>
      <c r="I154">
        <v>134</v>
      </c>
      <c r="J154" t="s">
        <v>99</v>
      </c>
      <c r="K154" t="s">
        <v>52</v>
      </c>
      <c r="L154" t="s">
        <v>53</v>
      </c>
      <c r="M154" t="s">
        <v>48</v>
      </c>
      <c r="N154" t="s">
        <v>48</v>
      </c>
      <c r="O154" t="s">
        <v>48</v>
      </c>
      <c r="P154" t="s">
        <v>48</v>
      </c>
      <c r="Q154" t="s">
        <v>48</v>
      </c>
      <c r="R154" t="s">
        <v>48</v>
      </c>
      <c r="S154" t="s">
        <v>48</v>
      </c>
      <c r="T154" t="s">
        <v>48</v>
      </c>
      <c r="U154" t="s">
        <v>49</v>
      </c>
      <c r="V154" t="s">
        <v>48</v>
      </c>
      <c r="W154" t="s">
        <v>48</v>
      </c>
      <c r="X154" t="s">
        <v>50</v>
      </c>
      <c r="Y154" t="s">
        <v>48</v>
      </c>
      <c r="Z154" t="s">
        <v>49</v>
      </c>
      <c r="AA154" t="s">
        <v>48</v>
      </c>
      <c r="AB154" t="s">
        <v>48</v>
      </c>
      <c r="AC154" t="s">
        <v>48</v>
      </c>
      <c r="AD154" t="s">
        <v>50</v>
      </c>
      <c r="AE154" t="s">
        <v>48</v>
      </c>
      <c r="AF154" t="s">
        <v>50</v>
      </c>
      <c r="AG154" t="s">
        <v>48</v>
      </c>
      <c r="AH154" t="s">
        <v>50</v>
      </c>
      <c r="AI154" t="s">
        <v>50</v>
      </c>
      <c r="AJ154" t="s">
        <v>48</v>
      </c>
      <c r="AK154" t="s">
        <v>48</v>
      </c>
      <c r="AL154" t="s">
        <v>49</v>
      </c>
      <c r="AM154" t="s">
        <v>48</v>
      </c>
      <c r="AN154" t="s">
        <v>48</v>
      </c>
      <c r="AO154" t="s">
        <v>48</v>
      </c>
      <c r="AP154" t="s">
        <v>109</v>
      </c>
      <c r="AQ154" s="1" t="s">
        <v>503</v>
      </c>
      <c r="AR154" t="s">
        <v>51</v>
      </c>
      <c r="AS154" t="s">
        <v>59</v>
      </c>
      <c r="AT154" t="s">
        <v>60</v>
      </c>
      <c r="AW154" s="4">
        <f t="shared" si="106"/>
        <v>6</v>
      </c>
      <c r="AX154" s="4">
        <f t="shared" si="107"/>
        <v>4</v>
      </c>
      <c r="AY154" s="4">
        <f t="shared" si="108"/>
        <v>4</v>
      </c>
      <c r="AZ154" s="4">
        <f t="shared" si="109"/>
        <v>2</v>
      </c>
      <c r="BA154" s="4">
        <f t="shared" si="110"/>
        <v>4</v>
      </c>
      <c r="BB154" s="4">
        <f t="shared" si="111"/>
        <v>4</v>
      </c>
      <c r="BC154" s="4">
        <f t="shared" si="112"/>
        <v>4</v>
      </c>
      <c r="BD154" s="4">
        <f t="shared" si="113"/>
        <v>2</v>
      </c>
      <c r="BE154" s="4" t="str">
        <f t="shared" si="114"/>
        <v>0</v>
      </c>
      <c r="BF154" s="4">
        <f t="shared" si="115"/>
        <v>2</v>
      </c>
      <c r="BG154" s="4">
        <f t="shared" si="116"/>
        <v>4</v>
      </c>
      <c r="BH154" s="4">
        <f t="shared" si="117"/>
        <v>4</v>
      </c>
      <c r="BI154" s="4">
        <f t="shared" si="118"/>
        <v>4</v>
      </c>
      <c r="BJ154" s="4" t="str">
        <f t="shared" si="119"/>
        <v>0</v>
      </c>
      <c r="BK154" s="4">
        <f t="shared" si="120"/>
        <v>4</v>
      </c>
      <c r="BL154" s="4">
        <f t="shared" si="121"/>
        <v>2</v>
      </c>
      <c r="BM154" s="4">
        <f t="shared" si="122"/>
        <v>4</v>
      </c>
      <c r="BN154" s="4">
        <f t="shared" si="123"/>
        <v>4</v>
      </c>
      <c r="BO154" s="4">
        <f t="shared" si="124"/>
        <v>4</v>
      </c>
      <c r="BP154" s="4">
        <f t="shared" si="125"/>
        <v>4</v>
      </c>
      <c r="BQ154" s="4">
        <f t="shared" si="126"/>
        <v>6</v>
      </c>
      <c r="BR154" s="4">
        <f t="shared" si="127"/>
        <v>4</v>
      </c>
      <c r="BS154" s="4">
        <f t="shared" si="128"/>
        <v>4</v>
      </c>
      <c r="BT154" s="4">
        <f t="shared" si="129"/>
        <v>4</v>
      </c>
      <c r="BU154" s="4">
        <f t="shared" si="130"/>
        <v>4</v>
      </c>
      <c r="BV154" s="4" t="str">
        <f t="shared" si="131"/>
        <v>0</v>
      </c>
      <c r="BW154" s="4">
        <f t="shared" si="132"/>
        <v>6</v>
      </c>
      <c r="BX154" s="4">
        <f t="shared" si="133"/>
        <v>0</v>
      </c>
      <c r="BY154" s="4">
        <f t="shared" si="134"/>
        <v>0</v>
      </c>
      <c r="BZ154" s="37">
        <f t="shared" si="135"/>
        <v>94</v>
      </c>
      <c r="CA154" s="32" t="str">
        <f>VLOOKUP(J:J,'Agent wise'!A:C,3,0)</f>
        <v xml:space="preserve">Shiny </v>
      </c>
      <c r="CB154" s="32">
        <f t="shared" si="101"/>
        <v>45908</v>
      </c>
      <c r="CC154" t="str">
        <f t="shared" si="102"/>
        <v>Good</v>
      </c>
      <c r="CJ154">
        <f t="shared" si="103"/>
        <v>8</v>
      </c>
      <c r="CK154">
        <f t="shared" si="104"/>
        <v>9</v>
      </c>
      <c r="CL154">
        <f t="shared" si="105"/>
        <v>2025</v>
      </c>
    </row>
    <row r="155" spans="1:90" ht="15" customHeight="1" x14ac:dyDescent="0.35">
      <c r="A155" s="32">
        <v>45908.933240335653</v>
      </c>
      <c r="B155" t="s">
        <v>173</v>
      </c>
      <c r="C155" s="32">
        <v>0</v>
      </c>
      <c r="D155" t="s">
        <v>56</v>
      </c>
      <c r="E155" s="32">
        <v>45908</v>
      </c>
      <c r="F155" t="s">
        <v>140</v>
      </c>
      <c r="G155" s="32">
        <v>45908</v>
      </c>
      <c r="H155">
        <v>9487743648</v>
      </c>
      <c r="I155">
        <v>204</v>
      </c>
      <c r="J155" t="s">
        <v>99</v>
      </c>
      <c r="K155" t="s">
        <v>52</v>
      </c>
      <c r="L155" t="s">
        <v>53</v>
      </c>
      <c r="M155" t="s">
        <v>48</v>
      </c>
      <c r="N155" t="s">
        <v>48</v>
      </c>
      <c r="O155" t="s">
        <v>48</v>
      </c>
      <c r="P155" t="s">
        <v>48</v>
      </c>
      <c r="Q155" t="s">
        <v>48</v>
      </c>
      <c r="R155" t="s">
        <v>48</v>
      </c>
      <c r="S155" t="s">
        <v>48</v>
      </c>
      <c r="T155" t="s">
        <v>48</v>
      </c>
      <c r="U155" t="s">
        <v>49</v>
      </c>
      <c r="V155" t="s">
        <v>48</v>
      </c>
      <c r="W155" t="s">
        <v>48</v>
      </c>
      <c r="X155" t="s">
        <v>50</v>
      </c>
      <c r="Y155" t="s">
        <v>48</v>
      </c>
      <c r="Z155" t="s">
        <v>49</v>
      </c>
      <c r="AA155" t="s">
        <v>48</v>
      </c>
      <c r="AB155" t="s">
        <v>48</v>
      </c>
      <c r="AC155" t="s">
        <v>50</v>
      </c>
      <c r="AD155" t="s">
        <v>48</v>
      </c>
      <c r="AE155" t="s">
        <v>48</v>
      </c>
      <c r="AF155" t="s">
        <v>50</v>
      </c>
      <c r="AG155" t="s">
        <v>48</v>
      </c>
      <c r="AH155" t="s">
        <v>50</v>
      </c>
      <c r="AI155" t="s">
        <v>48</v>
      </c>
      <c r="AJ155" t="s">
        <v>48</v>
      </c>
      <c r="AK155" t="s">
        <v>48</v>
      </c>
      <c r="AL155" t="s">
        <v>49</v>
      </c>
      <c r="AM155" t="s">
        <v>48</v>
      </c>
      <c r="AN155" t="s">
        <v>48</v>
      </c>
      <c r="AO155" t="s">
        <v>48</v>
      </c>
      <c r="AP155" t="s">
        <v>109</v>
      </c>
      <c r="AQ155" s="1" t="s">
        <v>504</v>
      </c>
      <c r="AR155" t="s">
        <v>51</v>
      </c>
      <c r="AS155" t="s">
        <v>184</v>
      </c>
      <c r="AT155" t="s">
        <v>160</v>
      </c>
      <c r="AW155" s="4">
        <f t="shared" si="106"/>
        <v>6</v>
      </c>
      <c r="AX155" s="4">
        <f t="shared" si="107"/>
        <v>4</v>
      </c>
      <c r="AY155" s="4">
        <f t="shared" si="108"/>
        <v>4</v>
      </c>
      <c r="AZ155" s="4">
        <f t="shared" si="109"/>
        <v>2</v>
      </c>
      <c r="BA155" s="4">
        <f t="shared" si="110"/>
        <v>4</v>
      </c>
      <c r="BB155" s="4">
        <f t="shared" si="111"/>
        <v>4</v>
      </c>
      <c r="BC155" s="4">
        <f t="shared" si="112"/>
        <v>4</v>
      </c>
      <c r="BD155" s="4">
        <f t="shared" si="113"/>
        <v>2</v>
      </c>
      <c r="BE155" s="4" t="str">
        <f t="shared" si="114"/>
        <v>0</v>
      </c>
      <c r="BF155" s="4">
        <f t="shared" si="115"/>
        <v>2</v>
      </c>
      <c r="BG155" s="4">
        <f t="shared" si="116"/>
        <v>4</v>
      </c>
      <c r="BH155" s="4">
        <f t="shared" si="117"/>
        <v>4</v>
      </c>
      <c r="BI155" s="4">
        <f t="shared" si="118"/>
        <v>4</v>
      </c>
      <c r="BJ155" s="4" t="str">
        <f t="shared" si="119"/>
        <v>0</v>
      </c>
      <c r="BK155" s="4">
        <f t="shared" si="120"/>
        <v>4</v>
      </c>
      <c r="BL155" s="4">
        <f t="shared" si="121"/>
        <v>2</v>
      </c>
      <c r="BM155" s="4">
        <f t="shared" si="122"/>
        <v>4</v>
      </c>
      <c r="BN155" s="4">
        <f t="shared" si="123"/>
        <v>4</v>
      </c>
      <c r="BO155" s="4">
        <f t="shared" si="124"/>
        <v>4</v>
      </c>
      <c r="BP155" s="4">
        <f t="shared" si="125"/>
        <v>4</v>
      </c>
      <c r="BQ155" s="4">
        <f t="shared" si="126"/>
        <v>6</v>
      </c>
      <c r="BR155" s="4">
        <f t="shared" si="127"/>
        <v>4</v>
      </c>
      <c r="BS155" s="4">
        <f t="shared" si="128"/>
        <v>4</v>
      </c>
      <c r="BT155" s="4">
        <f t="shared" si="129"/>
        <v>4</v>
      </c>
      <c r="BU155" s="4">
        <f t="shared" si="130"/>
        <v>4</v>
      </c>
      <c r="BV155" s="4" t="str">
        <f t="shared" si="131"/>
        <v>0</v>
      </c>
      <c r="BW155" s="4">
        <f t="shared" si="132"/>
        <v>6</v>
      </c>
      <c r="BX155" s="4">
        <f t="shared" si="133"/>
        <v>0</v>
      </c>
      <c r="BY155" s="4">
        <f t="shared" si="134"/>
        <v>0</v>
      </c>
      <c r="BZ155" s="37">
        <f t="shared" si="135"/>
        <v>94</v>
      </c>
      <c r="CA155" s="32" t="str">
        <f>VLOOKUP(J:J,'Agent wise'!A:C,3,0)</f>
        <v xml:space="preserve">Shiny </v>
      </c>
      <c r="CB155" s="32">
        <f t="shared" si="101"/>
        <v>45908</v>
      </c>
      <c r="CC155" t="str">
        <f t="shared" si="102"/>
        <v>Good</v>
      </c>
      <c r="CJ155">
        <f t="shared" si="103"/>
        <v>8</v>
      </c>
      <c r="CK155">
        <f t="shared" si="104"/>
        <v>9</v>
      </c>
      <c r="CL155">
        <f t="shared" si="105"/>
        <v>2025</v>
      </c>
    </row>
    <row r="156" spans="1:90" ht="15" customHeight="1" x14ac:dyDescent="0.35">
      <c r="A156" s="32">
        <v>45908.935996736109</v>
      </c>
      <c r="B156" t="s">
        <v>173</v>
      </c>
      <c r="C156" s="32">
        <v>0</v>
      </c>
      <c r="D156" t="s">
        <v>56</v>
      </c>
      <c r="E156" s="32">
        <v>45908</v>
      </c>
      <c r="F156" t="s">
        <v>140</v>
      </c>
      <c r="G156" s="32">
        <v>45908</v>
      </c>
      <c r="H156">
        <v>7907743630</v>
      </c>
      <c r="I156">
        <v>136</v>
      </c>
      <c r="J156" t="s">
        <v>77</v>
      </c>
      <c r="K156" t="s">
        <v>46</v>
      </c>
      <c r="L156" t="s">
        <v>47</v>
      </c>
      <c r="M156" t="s">
        <v>48</v>
      </c>
      <c r="N156" t="s">
        <v>48</v>
      </c>
      <c r="O156" t="s">
        <v>48</v>
      </c>
      <c r="P156" t="s">
        <v>48</v>
      </c>
      <c r="Q156" t="s">
        <v>48</v>
      </c>
      <c r="R156" t="s">
        <v>48</v>
      </c>
      <c r="S156" t="s">
        <v>48</v>
      </c>
      <c r="T156" t="s">
        <v>48</v>
      </c>
      <c r="U156" t="s">
        <v>49</v>
      </c>
      <c r="V156" t="s">
        <v>48</v>
      </c>
      <c r="W156" t="s">
        <v>48</v>
      </c>
      <c r="X156" t="s">
        <v>50</v>
      </c>
      <c r="Y156" t="s">
        <v>48</v>
      </c>
      <c r="Z156" t="s">
        <v>48</v>
      </c>
      <c r="AA156" t="s">
        <v>48</v>
      </c>
      <c r="AB156" t="s">
        <v>48</v>
      </c>
      <c r="AC156" t="s">
        <v>49</v>
      </c>
      <c r="AD156" t="s">
        <v>48</v>
      </c>
      <c r="AE156" t="s">
        <v>48</v>
      </c>
      <c r="AF156" t="s">
        <v>50</v>
      </c>
      <c r="AG156" t="s">
        <v>48</v>
      </c>
      <c r="AH156" t="s">
        <v>50</v>
      </c>
      <c r="AI156" t="s">
        <v>48</v>
      </c>
      <c r="AJ156" t="s">
        <v>48</v>
      </c>
      <c r="AK156" t="s">
        <v>48</v>
      </c>
      <c r="AL156" t="s">
        <v>49</v>
      </c>
      <c r="AM156" t="s">
        <v>48</v>
      </c>
      <c r="AN156" t="s">
        <v>48</v>
      </c>
      <c r="AO156" t="s">
        <v>48</v>
      </c>
      <c r="AP156" t="s">
        <v>505</v>
      </c>
      <c r="AQ156" s="1" t="s">
        <v>506</v>
      </c>
      <c r="AR156" t="s">
        <v>51</v>
      </c>
      <c r="AS156" t="s">
        <v>507</v>
      </c>
      <c r="AT156" t="s">
        <v>508</v>
      </c>
      <c r="AW156" s="4">
        <f t="shared" si="106"/>
        <v>6</v>
      </c>
      <c r="AX156" s="4">
        <f t="shared" si="107"/>
        <v>4</v>
      </c>
      <c r="AY156" s="4">
        <f t="shared" si="108"/>
        <v>4</v>
      </c>
      <c r="AZ156" s="4">
        <f t="shared" si="109"/>
        <v>2</v>
      </c>
      <c r="BA156" s="4">
        <f t="shared" si="110"/>
        <v>4</v>
      </c>
      <c r="BB156" s="4">
        <f t="shared" si="111"/>
        <v>4</v>
      </c>
      <c r="BC156" s="4">
        <f t="shared" si="112"/>
        <v>4</v>
      </c>
      <c r="BD156" s="4">
        <f t="shared" si="113"/>
        <v>2</v>
      </c>
      <c r="BE156" s="4" t="str">
        <f t="shared" si="114"/>
        <v>0</v>
      </c>
      <c r="BF156" s="4">
        <f t="shared" si="115"/>
        <v>2</v>
      </c>
      <c r="BG156" s="4">
        <f t="shared" si="116"/>
        <v>4</v>
      </c>
      <c r="BH156" s="4">
        <f t="shared" si="117"/>
        <v>4</v>
      </c>
      <c r="BI156" s="4">
        <f t="shared" si="118"/>
        <v>4</v>
      </c>
      <c r="BJ156" s="4">
        <f t="shared" si="119"/>
        <v>2</v>
      </c>
      <c r="BK156" s="4">
        <f t="shared" si="120"/>
        <v>4</v>
      </c>
      <c r="BL156" s="4">
        <f t="shared" si="121"/>
        <v>2</v>
      </c>
      <c r="BM156" s="4" t="str">
        <f t="shared" si="122"/>
        <v>0</v>
      </c>
      <c r="BN156" s="4">
        <f t="shared" si="123"/>
        <v>4</v>
      </c>
      <c r="BO156" s="4">
        <f t="shared" si="124"/>
        <v>4</v>
      </c>
      <c r="BP156" s="4">
        <f t="shared" si="125"/>
        <v>4</v>
      </c>
      <c r="BQ156" s="4">
        <f t="shared" si="126"/>
        <v>6</v>
      </c>
      <c r="BR156" s="4">
        <f t="shared" si="127"/>
        <v>4</v>
      </c>
      <c r="BS156" s="4">
        <f t="shared" si="128"/>
        <v>4</v>
      </c>
      <c r="BT156" s="4">
        <f t="shared" si="129"/>
        <v>4</v>
      </c>
      <c r="BU156" s="4">
        <f t="shared" si="130"/>
        <v>4</v>
      </c>
      <c r="BV156" s="4" t="str">
        <f t="shared" si="131"/>
        <v>0</v>
      </c>
      <c r="BW156" s="4">
        <f t="shared" si="132"/>
        <v>6</v>
      </c>
      <c r="BX156" s="4">
        <f t="shared" si="133"/>
        <v>0</v>
      </c>
      <c r="BY156" s="4">
        <f t="shared" si="134"/>
        <v>0</v>
      </c>
      <c r="BZ156" s="37">
        <f t="shared" si="135"/>
        <v>92</v>
      </c>
      <c r="CA156" s="32" t="str">
        <f>VLOOKUP(J:J,'Agent wise'!A:C,3,0)</f>
        <v xml:space="preserve">Shiny </v>
      </c>
      <c r="CB156" s="32">
        <f t="shared" si="101"/>
        <v>45908</v>
      </c>
      <c r="CC156" t="str">
        <f t="shared" si="102"/>
        <v>Good</v>
      </c>
      <c r="CJ156">
        <f t="shared" si="103"/>
        <v>8</v>
      </c>
      <c r="CK156">
        <f t="shared" si="104"/>
        <v>9</v>
      </c>
      <c r="CL156">
        <f t="shared" si="105"/>
        <v>2025</v>
      </c>
    </row>
    <row r="157" spans="1:90" ht="15" customHeight="1" x14ac:dyDescent="0.35">
      <c r="A157" s="32">
        <v>45908.948210891205</v>
      </c>
      <c r="B157" t="s">
        <v>173</v>
      </c>
      <c r="C157" s="32">
        <v>0</v>
      </c>
      <c r="D157" t="s">
        <v>56</v>
      </c>
      <c r="E157" s="32">
        <v>45908</v>
      </c>
      <c r="F157" t="s">
        <v>140</v>
      </c>
      <c r="G157" s="32">
        <v>45908</v>
      </c>
      <c r="H157">
        <v>9539183656</v>
      </c>
      <c r="I157">
        <v>125</v>
      </c>
      <c r="J157" t="s">
        <v>77</v>
      </c>
      <c r="K157" t="s">
        <v>46</v>
      </c>
      <c r="L157" t="s">
        <v>47</v>
      </c>
      <c r="M157" t="s">
        <v>48</v>
      </c>
      <c r="N157" t="s">
        <v>48</v>
      </c>
      <c r="O157" t="s">
        <v>48</v>
      </c>
      <c r="P157" t="s">
        <v>48</v>
      </c>
      <c r="Q157" t="s">
        <v>48</v>
      </c>
      <c r="R157" t="s">
        <v>48</v>
      </c>
      <c r="S157" t="s">
        <v>48</v>
      </c>
      <c r="T157" t="s">
        <v>48</v>
      </c>
      <c r="U157" t="s">
        <v>49</v>
      </c>
      <c r="V157" t="s">
        <v>48</v>
      </c>
      <c r="W157" t="s">
        <v>48</v>
      </c>
      <c r="X157" t="s">
        <v>50</v>
      </c>
      <c r="Y157" t="s">
        <v>48</v>
      </c>
      <c r="Z157" t="s">
        <v>48</v>
      </c>
      <c r="AA157" t="s">
        <v>48</v>
      </c>
      <c r="AB157" t="s">
        <v>48</v>
      </c>
      <c r="AC157" t="s">
        <v>49</v>
      </c>
      <c r="AD157" t="s">
        <v>50</v>
      </c>
      <c r="AE157" t="s">
        <v>48</v>
      </c>
      <c r="AF157" t="s">
        <v>50</v>
      </c>
      <c r="AG157" t="s">
        <v>48</v>
      </c>
      <c r="AH157" t="s">
        <v>50</v>
      </c>
      <c r="AI157" t="s">
        <v>48</v>
      </c>
      <c r="AJ157" t="s">
        <v>48</v>
      </c>
      <c r="AK157" t="s">
        <v>48</v>
      </c>
      <c r="AL157" t="s">
        <v>49</v>
      </c>
      <c r="AM157" t="s">
        <v>48</v>
      </c>
      <c r="AN157" t="s">
        <v>48</v>
      </c>
      <c r="AO157" t="s">
        <v>48</v>
      </c>
      <c r="AP157" t="s">
        <v>509</v>
      </c>
      <c r="AQ157" s="1" t="s">
        <v>510</v>
      </c>
      <c r="AR157" t="s">
        <v>51</v>
      </c>
      <c r="AS157" t="s">
        <v>184</v>
      </c>
      <c r="AT157" t="s">
        <v>511</v>
      </c>
      <c r="AW157" s="4">
        <f t="shared" si="106"/>
        <v>6</v>
      </c>
      <c r="AX157" s="4">
        <f t="shared" si="107"/>
        <v>4</v>
      </c>
      <c r="AY157" s="4">
        <f t="shared" si="108"/>
        <v>4</v>
      </c>
      <c r="AZ157" s="4">
        <f t="shared" si="109"/>
        <v>2</v>
      </c>
      <c r="BA157" s="4">
        <f t="shared" si="110"/>
        <v>4</v>
      </c>
      <c r="BB157" s="4">
        <f t="shared" si="111"/>
        <v>4</v>
      </c>
      <c r="BC157" s="4">
        <f t="shared" si="112"/>
        <v>4</v>
      </c>
      <c r="BD157" s="4">
        <f t="shared" si="113"/>
        <v>2</v>
      </c>
      <c r="BE157" s="4" t="str">
        <f t="shared" si="114"/>
        <v>0</v>
      </c>
      <c r="BF157" s="4">
        <f t="shared" si="115"/>
        <v>2</v>
      </c>
      <c r="BG157" s="4">
        <f t="shared" si="116"/>
        <v>4</v>
      </c>
      <c r="BH157" s="4">
        <f t="shared" si="117"/>
        <v>4</v>
      </c>
      <c r="BI157" s="4">
        <f t="shared" si="118"/>
        <v>4</v>
      </c>
      <c r="BJ157" s="4">
        <f t="shared" si="119"/>
        <v>2</v>
      </c>
      <c r="BK157" s="4">
        <f t="shared" si="120"/>
        <v>4</v>
      </c>
      <c r="BL157" s="4">
        <f t="shared" si="121"/>
        <v>2</v>
      </c>
      <c r="BM157" s="4" t="str">
        <f t="shared" si="122"/>
        <v>0</v>
      </c>
      <c r="BN157" s="4">
        <f t="shared" si="123"/>
        <v>4</v>
      </c>
      <c r="BO157" s="4">
        <f t="shared" si="124"/>
        <v>4</v>
      </c>
      <c r="BP157" s="4">
        <f t="shared" si="125"/>
        <v>4</v>
      </c>
      <c r="BQ157" s="4">
        <f t="shared" si="126"/>
        <v>6</v>
      </c>
      <c r="BR157" s="4">
        <f t="shared" si="127"/>
        <v>4</v>
      </c>
      <c r="BS157" s="4">
        <f t="shared" si="128"/>
        <v>4</v>
      </c>
      <c r="BT157" s="4">
        <f t="shared" si="129"/>
        <v>4</v>
      </c>
      <c r="BU157" s="4">
        <f t="shared" si="130"/>
        <v>4</v>
      </c>
      <c r="BV157" s="4" t="str">
        <f t="shared" si="131"/>
        <v>0</v>
      </c>
      <c r="BW157" s="4">
        <f t="shared" si="132"/>
        <v>6</v>
      </c>
      <c r="BX157" s="4">
        <f t="shared" si="133"/>
        <v>0</v>
      </c>
      <c r="BY157" s="4">
        <f t="shared" si="134"/>
        <v>0</v>
      </c>
      <c r="BZ157" s="37">
        <f t="shared" si="135"/>
        <v>92</v>
      </c>
      <c r="CA157" s="32" t="str">
        <f>VLOOKUP(J:J,'Agent wise'!A:C,3,0)</f>
        <v xml:space="preserve">Shiny </v>
      </c>
      <c r="CB157" s="32">
        <f t="shared" si="101"/>
        <v>45908</v>
      </c>
      <c r="CC157" t="str">
        <f t="shared" si="102"/>
        <v>Good</v>
      </c>
      <c r="CJ157">
        <f t="shared" si="103"/>
        <v>8</v>
      </c>
      <c r="CK157">
        <f t="shared" si="104"/>
        <v>9</v>
      </c>
      <c r="CL157">
        <f t="shared" si="105"/>
        <v>2025</v>
      </c>
    </row>
    <row r="158" spans="1:90" ht="15" customHeight="1" x14ac:dyDescent="0.35">
      <c r="A158" s="32">
        <v>45908.955943668981</v>
      </c>
      <c r="B158" t="s">
        <v>173</v>
      </c>
      <c r="C158" s="32">
        <v>0</v>
      </c>
      <c r="D158" t="s">
        <v>56</v>
      </c>
      <c r="E158" s="32">
        <v>45908</v>
      </c>
      <c r="F158" t="s">
        <v>140</v>
      </c>
      <c r="G158" s="32">
        <v>45908</v>
      </c>
      <c r="H158">
        <v>9442691041</v>
      </c>
      <c r="I158">
        <v>117</v>
      </c>
      <c r="J158" t="s">
        <v>321</v>
      </c>
      <c r="K158" t="s">
        <v>52</v>
      </c>
      <c r="L158" t="s">
        <v>53</v>
      </c>
      <c r="M158" t="s">
        <v>48</v>
      </c>
      <c r="N158" t="s">
        <v>48</v>
      </c>
      <c r="O158" t="s">
        <v>48</v>
      </c>
      <c r="P158" t="s">
        <v>48</v>
      </c>
      <c r="Q158" t="s">
        <v>48</v>
      </c>
      <c r="R158" t="s">
        <v>48</v>
      </c>
      <c r="S158" t="s">
        <v>48</v>
      </c>
      <c r="T158" t="s">
        <v>48</v>
      </c>
      <c r="U158" t="s">
        <v>49</v>
      </c>
      <c r="V158" t="s">
        <v>48</v>
      </c>
      <c r="W158" t="s">
        <v>48</v>
      </c>
      <c r="X158" t="s">
        <v>48</v>
      </c>
      <c r="Y158" t="s">
        <v>48</v>
      </c>
      <c r="Z158" t="s">
        <v>49</v>
      </c>
      <c r="AA158" t="s">
        <v>48</v>
      </c>
      <c r="AB158" t="s">
        <v>48</v>
      </c>
      <c r="AC158" t="s">
        <v>49</v>
      </c>
      <c r="AD158" t="s">
        <v>48</v>
      </c>
      <c r="AE158" t="s">
        <v>48</v>
      </c>
      <c r="AF158" t="s">
        <v>50</v>
      </c>
      <c r="AG158" t="s">
        <v>48</v>
      </c>
      <c r="AH158" t="s">
        <v>50</v>
      </c>
      <c r="AI158" t="s">
        <v>48</v>
      </c>
      <c r="AJ158" t="s">
        <v>48</v>
      </c>
      <c r="AK158" t="s">
        <v>48</v>
      </c>
      <c r="AL158" t="s">
        <v>49</v>
      </c>
      <c r="AM158" t="s">
        <v>48</v>
      </c>
      <c r="AN158" t="s">
        <v>48</v>
      </c>
      <c r="AO158" t="s">
        <v>48</v>
      </c>
      <c r="AP158" t="s">
        <v>512</v>
      </c>
      <c r="AQ158" s="1" t="s">
        <v>513</v>
      </c>
      <c r="AR158" t="s">
        <v>51</v>
      </c>
      <c r="AS158" t="s">
        <v>184</v>
      </c>
      <c r="AT158" t="s">
        <v>514</v>
      </c>
      <c r="AW158" s="4">
        <f t="shared" si="106"/>
        <v>6</v>
      </c>
      <c r="AX158" s="4">
        <f t="shared" si="107"/>
        <v>4</v>
      </c>
      <c r="AY158" s="4">
        <f t="shared" si="108"/>
        <v>4</v>
      </c>
      <c r="AZ158" s="4">
        <f t="shared" si="109"/>
        <v>2</v>
      </c>
      <c r="BA158" s="4">
        <f t="shared" si="110"/>
        <v>4</v>
      </c>
      <c r="BB158" s="4">
        <f t="shared" si="111"/>
        <v>4</v>
      </c>
      <c r="BC158" s="4">
        <f t="shared" si="112"/>
        <v>4</v>
      </c>
      <c r="BD158" s="4">
        <f t="shared" si="113"/>
        <v>2</v>
      </c>
      <c r="BE158" s="4" t="str">
        <f t="shared" si="114"/>
        <v>0</v>
      </c>
      <c r="BF158" s="4">
        <f t="shared" si="115"/>
        <v>2</v>
      </c>
      <c r="BG158" s="4">
        <f t="shared" si="116"/>
        <v>4</v>
      </c>
      <c r="BH158" s="4">
        <f t="shared" si="117"/>
        <v>4</v>
      </c>
      <c r="BI158" s="4">
        <f t="shared" si="118"/>
        <v>4</v>
      </c>
      <c r="BJ158" s="4" t="str">
        <f t="shared" si="119"/>
        <v>0</v>
      </c>
      <c r="BK158" s="4">
        <f t="shared" si="120"/>
        <v>4</v>
      </c>
      <c r="BL158" s="4">
        <f t="shared" si="121"/>
        <v>2</v>
      </c>
      <c r="BM158" s="4" t="str">
        <f t="shared" si="122"/>
        <v>0</v>
      </c>
      <c r="BN158" s="4">
        <f t="shared" si="123"/>
        <v>4</v>
      </c>
      <c r="BO158" s="4">
        <f t="shared" si="124"/>
        <v>4</v>
      </c>
      <c r="BP158" s="4">
        <f t="shared" si="125"/>
        <v>4</v>
      </c>
      <c r="BQ158" s="4">
        <f t="shared" si="126"/>
        <v>6</v>
      </c>
      <c r="BR158" s="4">
        <f t="shared" si="127"/>
        <v>4</v>
      </c>
      <c r="BS158" s="4">
        <f t="shared" si="128"/>
        <v>4</v>
      </c>
      <c r="BT158" s="4">
        <f t="shared" si="129"/>
        <v>4</v>
      </c>
      <c r="BU158" s="4">
        <f t="shared" si="130"/>
        <v>4</v>
      </c>
      <c r="BV158" s="4" t="str">
        <f t="shared" si="131"/>
        <v>0</v>
      </c>
      <c r="BW158" s="4">
        <f t="shared" si="132"/>
        <v>6</v>
      </c>
      <c r="BX158" s="4">
        <f t="shared" si="133"/>
        <v>0</v>
      </c>
      <c r="BY158" s="4">
        <f t="shared" si="134"/>
        <v>0</v>
      </c>
      <c r="BZ158" s="37">
        <f t="shared" si="135"/>
        <v>90</v>
      </c>
      <c r="CA158" s="32" t="str">
        <f>VLOOKUP(J:J,'Agent wise'!A:C,3,0)</f>
        <v xml:space="preserve">Shiny </v>
      </c>
      <c r="CB158" s="32">
        <f t="shared" si="101"/>
        <v>45908</v>
      </c>
      <c r="CC158" t="str">
        <f t="shared" si="102"/>
        <v>Good</v>
      </c>
      <c r="CJ158">
        <f t="shared" si="103"/>
        <v>8</v>
      </c>
      <c r="CK158">
        <f t="shared" si="104"/>
        <v>9</v>
      </c>
      <c r="CL158">
        <f t="shared" si="105"/>
        <v>2025</v>
      </c>
    </row>
    <row r="159" spans="1:90" ht="15" customHeight="1" x14ac:dyDescent="0.35">
      <c r="A159" s="32">
        <v>45909.034318194448</v>
      </c>
      <c r="B159" t="s">
        <v>188</v>
      </c>
      <c r="C159" s="32">
        <v>0</v>
      </c>
      <c r="D159" t="s">
        <v>61</v>
      </c>
      <c r="E159" s="32">
        <v>45908</v>
      </c>
      <c r="F159" t="s">
        <v>140</v>
      </c>
      <c r="G159" s="32">
        <v>45908</v>
      </c>
      <c r="H159">
        <v>9443389205</v>
      </c>
      <c r="I159">
        <v>135</v>
      </c>
      <c r="J159" t="s">
        <v>124</v>
      </c>
      <c r="K159" t="s">
        <v>52</v>
      </c>
      <c r="L159" t="s">
        <v>53</v>
      </c>
      <c r="M159" t="s">
        <v>49</v>
      </c>
      <c r="N159" t="s">
        <v>48</v>
      </c>
      <c r="O159" t="s">
        <v>48</v>
      </c>
      <c r="P159" t="s">
        <v>48</v>
      </c>
      <c r="Q159" t="s">
        <v>48</v>
      </c>
      <c r="R159" t="s">
        <v>48</v>
      </c>
      <c r="S159" t="s">
        <v>48</v>
      </c>
      <c r="T159" t="s">
        <v>48</v>
      </c>
      <c r="U159" t="s">
        <v>49</v>
      </c>
      <c r="V159" t="s">
        <v>48</v>
      </c>
      <c r="W159" t="s">
        <v>48</v>
      </c>
      <c r="X159" t="s">
        <v>48</v>
      </c>
      <c r="Y159" t="s">
        <v>48</v>
      </c>
      <c r="Z159" t="s">
        <v>48</v>
      </c>
      <c r="AA159" t="s">
        <v>48</v>
      </c>
      <c r="AB159" t="s">
        <v>48</v>
      </c>
      <c r="AC159" t="s">
        <v>49</v>
      </c>
      <c r="AD159" t="s">
        <v>48</v>
      </c>
      <c r="AE159" t="s">
        <v>48</v>
      </c>
      <c r="AF159" t="s">
        <v>48</v>
      </c>
      <c r="AG159" t="s">
        <v>48</v>
      </c>
      <c r="AH159" t="s">
        <v>48</v>
      </c>
      <c r="AI159" t="s">
        <v>50</v>
      </c>
      <c r="AJ159" t="s">
        <v>48</v>
      </c>
      <c r="AK159" t="s">
        <v>48</v>
      </c>
      <c r="AL159" t="s">
        <v>48</v>
      </c>
      <c r="AM159" t="s">
        <v>48</v>
      </c>
      <c r="AN159" t="s">
        <v>48</v>
      </c>
      <c r="AO159" t="s">
        <v>48</v>
      </c>
      <c r="AP159" t="s">
        <v>515</v>
      </c>
      <c r="AQ159" s="1" t="s">
        <v>516</v>
      </c>
      <c r="AR159" t="s">
        <v>51</v>
      </c>
      <c r="AS159" t="s">
        <v>468</v>
      </c>
      <c r="AT159" t="s">
        <v>517</v>
      </c>
      <c r="AW159" s="4" t="str">
        <f t="shared" si="106"/>
        <v>0</v>
      </c>
      <c r="AX159" s="4">
        <f t="shared" si="107"/>
        <v>4</v>
      </c>
      <c r="AY159" s="4">
        <f t="shared" si="108"/>
        <v>4</v>
      </c>
      <c r="AZ159" s="4">
        <f t="shared" si="109"/>
        <v>2</v>
      </c>
      <c r="BA159" s="4">
        <f t="shared" si="110"/>
        <v>4</v>
      </c>
      <c r="BB159" s="4">
        <f t="shared" si="111"/>
        <v>4</v>
      </c>
      <c r="BC159" s="4">
        <f t="shared" si="112"/>
        <v>4</v>
      </c>
      <c r="BD159" s="4">
        <f t="shared" si="113"/>
        <v>2</v>
      </c>
      <c r="BE159" s="4" t="str">
        <f t="shared" si="114"/>
        <v>0</v>
      </c>
      <c r="BF159" s="4">
        <f t="shared" si="115"/>
        <v>2</v>
      </c>
      <c r="BG159" s="4">
        <f t="shared" si="116"/>
        <v>4</v>
      </c>
      <c r="BH159" s="4">
        <f t="shared" si="117"/>
        <v>4</v>
      </c>
      <c r="BI159" s="4">
        <f t="shared" si="118"/>
        <v>4</v>
      </c>
      <c r="BJ159" s="4">
        <f t="shared" si="119"/>
        <v>2</v>
      </c>
      <c r="BK159" s="4">
        <f t="shared" si="120"/>
        <v>4</v>
      </c>
      <c r="BL159" s="4">
        <f t="shared" si="121"/>
        <v>2</v>
      </c>
      <c r="BM159" s="4" t="str">
        <f t="shared" si="122"/>
        <v>0</v>
      </c>
      <c r="BN159" s="4">
        <f t="shared" si="123"/>
        <v>4</v>
      </c>
      <c r="BO159" s="4">
        <f t="shared" si="124"/>
        <v>4</v>
      </c>
      <c r="BP159" s="4">
        <f t="shared" si="125"/>
        <v>4</v>
      </c>
      <c r="BQ159" s="4">
        <f t="shared" si="126"/>
        <v>6</v>
      </c>
      <c r="BR159" s="4">
        <f t="shared" si="127"/>
        <v>4</v>
      </c>
      <c r="BS159" s="4">
        <f t="shared" si="128"/>
        <v>4</v>
      </c>
      <c r="BT159" s="4">
        <f t="shared" si="129"/>
        <v>4</v>
      </c>
      <c r="BU159" s="4">
        <f t="shared" si="130"/>
        <v>4</v>
      </c>
      <c r="BV159" s="4">
        <f t="shared" si="131"/>
        <v>0</v>
      </c>
      <c r="BW159" s="4">
        <f t="shared" si="132"/>
        <v>6</v>
      </c>
      <c r="BX159" s="4">
        <f t="shared" si="133"/>
        <v>0</v>
      </c>
      <c r="BY159" s="4">
        <f t="shared" si="134"/>
        <v>0</v>
      </c>
      <c r="BZ159" s="37">
        <f t="shared" si="135"/>
        <v>86</v>
      </c>
      <c r="CA159" s="32" t="str">
        <f>VLOOKUP(J:J,'Agent wise'!A:C,3,0)</f>
        <v xml:space="preserve">Shiny </v>
      </c>
      <c r="CB159" s="32">
        <f t="shared" si="101"/>
        <v>45908</v>
      </c>
      <c r="CC159" t="str">
        <f t="shared" si="102"/>
        <v>Average</v>
      </c>
      <c r="CJ159">
        <f t="shared" si="103"/>
        <v>8</v>
      </c>
      <c r="CK159">
        <f t="shared" si="104"/>
        <v>9</v>
      </c>
      <c r="CL159">
        <f t="shared" si="105"/>
        <v>2025</v>
      </c>
    </row>
    <row r="160" spans="1:90" ht="15" customHeight="1" x14ac:dyDescent="0.35">
      <c r="A160" s="32">
        <v>45909.036479537041</v>
      </c>
      <c r="B160" t="s">
        <v>188</v>
      </c>
      <c r="C160" s="32">
        <v>0</v>
      </c>
      <c r="D160" t="s">
        <v>61</v>
      </c>
      <c r="E160" s="32">
        <v>45908</v>
      </c>
      <c r="F160" t="s">
        <v>140</v>
      </c>
      <c r="G160" s="32">
        <v>45908</v>
      </c>
      <c r="H160">
        <v>7868829199</v>
      </c>
      <c r="I160">
        <v>130</v>
      </c>
      <c r="J160" t="s">
        <v>295</v>
      </c>
      <c r="K160" t="s">
        <v>52</v>
      </c>
      <c r="L160" t="s">
        <v>53</v>
      </c>
      <c r="M160" t="s">
        <v>48</v>
      </c>
      <c r="N160" t="s">
        <v>48</v>
      </c>
      <c r="O160" t="s">
        <v>48</v>
      </c>
      <c r="P160" t="s">
        <v>48</v>
      </c>
      <c r="Q160" t="s">
        <v>48</v>
      </c>
      <c r="R160" t="s">
        <v>48</v>
      </c>
      <c r="S160" t="s">
        <v>48</v>
      </c>
      <c r="T160" t="s">
        <v>48</v>
      </c>
      <c r="U160" t="s">
        <v>49</v>
      </c>
      <c r="V160" t="s">
        <v>48</v>
      </c>
      <c r="W160" t="s">
        <v>48</v>
      </c>
      <c r="X160" t="s">
        <v>48</v>
      </c>
      <c r="Y160" t="s">
        <v>48</v>
      </c>
      <c r="Z160" t="s">
        <v>48</v>
      </c>
      <c r="AA160" t="s">
        <v>48</v>
      </c>
      <c r="AB160" t="s">
        <v>48</v>
      </c>
      <c r="AC160" t="s">
        <v>49</v>
      </c>
      <c r="AD160" t="s">
        <v>48</v>
      </c>
      <c r="AE160" t="s">
        <v>48</v>
      </c>
      <c r="AF160" t="s">
        <v>48</v>
      </c>
      <c r="AG160" t="s">
        <v>49</v>
      </c>
      <c r="AH160" t="s">
        <v>48</v>
      </c>
      <c r="AI160" t="s">
        <v>50</v>
      </c>
      <c r="AJ160" t="s">
        <v>48</v>
      </c>
      <c r="AK160" t="s">
        <v>48</v>
      </c>
      <c r="AL160" t="s">
        <v>48</v>
      </c>
      <c r="AM160" t="s">
        <v>48</v>
      </c>
      <c r="AN160" t="s">
        <v>48</v>
      </c>
      <c r="AO160" t="s">
        <v>48</v>
      </c>
      <c r="AP160" t="s">
        <v>518</v>
      </c>
      <c r="AQ160" s="1" t="s">
        <v>519</v>
      </c>
      <c r="AR160" t="s">
        <v>51</v>
      </c>
      <c r="AS160" t="s">
        <v>520</v>
      </c>
      <c r="AT160" t="s">
        <v>521</v>
      </c>
      <c r="AW160" s="4">
        <f t="shared" si="106"/>
        <v>6</v>
      </c>
      <c r="AX160" s="4">
        <f t="shared" si="107"/>
        <v>4</v>
      </c>
      <c r="AY160" s="4">
        <f t="shared" si="108"/>
        <v>4</v>
      </c>
      <c r="AZ160" s="4">
        <f t="shared" si="109"/>
        <v>2</v>
      </c>
      <c r="BA160" s="4">
        <f t="shared" si="110"/>
        <v>4</v>
      </c>
      <c r="BB160" s="4">
        <f t="shared" si="111"/>
        <v>4</v>
      </c>
      <c r="BC160" s="4">
        <f t="shared" si="112"/>
        <v>4</v>
      </c>
      <c r="BD160" s="4">
        <f t="shared" si="113"/>
        <v>2</v>
      </c>
      <c r="BE160" s="4" t="str">
        <f t="shared" si="114"/>
        <v>0</v>
      </c>
      <c r="BF160" s="4">
        <f t="shared" si="115"/>
        <v>2</v>
      </c>
      <c r="BG160" s="4">
        <f t="shared" si="116"/>
        <v>4</v>
      </c>
      <c r="BH160" s="4">
        <f t="shared" si="117"/>
        <v>4</v>
      </c>
      <c r="BI160" s="4">
        <f t="shared" si="118"/>
        <v>4</v>
      </c>
      <c r="BJ160" s="4">
        <f t="shared" si="119"/>
        <v>2</v>
      </c>
      <c r="BK160" s="4">
        <f t="shared" si="120"/>
        <v>4</v>
      </c>
      <c r="BL160" s="4">
        <f t="shared" si="121"/>
        <v>2</v>
      </c>
      <c r="BM160" s="4" t="str">
        <f t="shared" si="122"/>
        <v>0</v>
      </c>
      <c r="BN160" s="4">
        <f t="shared" si="123"/>
        <v>4</v>
      </c>
      <c r="BO160" s="4">
        <f t="shared" si="124"/>
        <v>4</v>
      </c>
      <c r="BP160" s="4">
        <f t="shared" si="125"/>
        <v>4</v>
      </c>
      <c r="BQ160" s="4" t="str">
        <f t="shared" si="126"/>
        <v>0</v>
      </c>
      <c r="BR160" s="4">
        <f t="shared" si="127"/>
        <v>4</v>
      </c>
      <c r="BS160" s="4">
        <f t="shared" si="128"/>
        <v>4</v>
      </c>
      <c r="BT160" s="4">
        <f t="shared" si="129"/>
        <v>4</v>
      </c>
      <c r="BU160" s="4">
        <f t="shared" si="130"/>
        <v>4</v>
      </c>
      <c r="BV160" s="4">
        <f t="shared" si="131"/>
        <v>0</v>
      </c>
      <c r="BW160" s="4">
        <f t="shared" si="132"/>
        <v>6</v>
      </c>
      <c r="BX160" s="4">
        <f t="shared" si="133"/>
        <v>0</v>
      </c>
      <c r="BY160" s="4">
        <f t="shared" si="134"/>
        <v>0</v>
      </c>
      <c r="BZ160" s="37">
        <f t="shared" si="135"/>
        <v>86</v>
      </c>
      <c r="CA160" s="32" t="str">
        <f>VLOOKUP(J:J,'Agent wise'!A:C,3,0)</f>
        <v xml:space="preserve">Shiny </v>
      </c>
      <c r="CB160" s="32">
        <f t="shared" si="101"/>
        <v>45908</v>
      </c>
      <c r="CC160" t="str">
        <f t="shared" si="102"/>
        <v>Average</v>
      </c>
      <c r="CJ160">
        <f t="shared" si="103"/>
        <v>8</v>
      </c>
      <c r="CK160">
        <f t="shared" si="104"/>
        <v>9</v>
      </c>
      <c r="CL160">
        <f t="shared" si="105"/>
        <v>2025</v>
      </c>
    </row>
    <row r="161" spans="1:90" ht="15" customHeight="1" x14ac:dyDescent="0.35">
      <c r="A161" s="32">
        <v>45909.047188750003</v>
      </c>
      <c r="B161" t="s">
        <v>188</v>
      </c>
      <c r="C161" s="32">
        <v>0</v>
      </c>
      <c r="D161" t="s">
        <v>61</v>
      </c>
      <c r="E161" s="32">
        <v>45908</v>
      </c>
      <c r="F161" t="s">
        <v>140</v>
      </c>
      <c r="G161" s="32">
        <v>45908</v>
      </c>
      <c r="H161">
        <v>8124788817</v>
      </c>
      <c r="I161">
        <v>138</v>
      </c>
      <c r="J161" t="s">
        <v>99</v>
      </c>
      <c r="K161" t="s">
        <v>52</v>
      </c>
      <c r="L161" t="s">
        <v>53</v>
      </c>
      <c r="M161" t="s">
        <v>48</v>
      </c>
      <c r="N161" t="s">
        <v>48</v>
      </c>
      <c r="O161" t="s">
        <v>48</v>
      </c>
      <c r="P161" t="s">
        <v>48</v>
      </c>
      <c r="Q161" t="s">
        <v>48</v>
      </c>
      <c r="R161" t="s">
        <v>48</v>
      </c>
      <c r="S161" t="s">
        <v>48</v>
      </c>
      <c r="T161" t="s">
        <v>48</v>
      </c>
      <c r="U161" t="s">
        <v>49</v>
      </c>
      <c r="V161" t="s">
        <v>48</v>
      </c>
      <c r="W161" t="s">
        <v>48</v>
      </c>
      <c r="X161" t="s">
        <v>48</v>
      </c>
      <c r="Y161" t="s">
        <v>48</v>
      </c>
      <c r="Z161" t="s">
        <v>48</v>
      </c>
      <c r="AA161" t="s">
        <v>48</v>
      </c>
      <c r="AB161" t="s">
        <v>48</v>
      </c>
      <c r="AC161" t="s">
        <v>49</v>
      </c>
      <c r="AD161" t="s">
        <v>48</v>
      </c>
      <c r="AE161" t="s">
        <v>48</v>
      </c>
      <c r="AF161" t="s">
        <v>48</v>
      </c>
      <c r="AG161" t="s">
        <v>48</v>
      </c>
      <c r="AH161" t="s">
        <v>48</v>
      </c>
      <c r="AI161" t="s">
        <v>50</v>
      </c>
      <c r="AJ161" t="s">
        <v>48</v>
      </c>
      <c r="AK161" t="s">
        <v>48</v>
      </c>
      <c r="AL161" t="s">
        <v>49</v>
      </c>
      <c r="AM161" t="s">
        <v>49</v>
      </c>
      <c r="AN161" t="s">
        <v>49</v>
      </c>
      <c r="AO161" t="s">
        <v>49</v>
      </c>
      <c r="AP161" t="s">
        <v>522</v>
      </c>
      <c r="AQ161" s="1" t="s">
        <v>194</v>
      </c>
      <c r="AR161" t="s">
        <v>51</v>
      </c>
      <c r="AS161" t="s">
        <v>103</v>
      </c>
      <c r="AT161" t="s">
        <v>386</v>
      </c>
      <c r="AW161" s="4">
        <f t="shared" si="106"/>
        <v>6</v>
      </c>
      <c r="AX161" s="4">
        <f t="shared" si="107"/>
        <v>4</v>
      </c>
      <c r="AY161" s="4">
        <f t="shared" si="108"/>
        <v>4</v>
      </c>
      <c r="AZ161" s="4">
        <f t="shared" si="109"/>
        <v>2</v>
      </c>
      <c r="BA161" s="4">
        <f t="shared" si="110"/>
        <v>4</v>
      </c>
      <c r="BB161" s="4">
        <f t="shared" si="111"/>
        <v>4</v>
      </c>
      <c r="BC161" s="4">
        <f t="shared" si="112"/>
        <v>4</v>
      </c>
      <c r="BD161" s="4">
        <f t="shared" si="113"/>
        <v>2</v>
      </c>
      <c r="BE161" s="4" t="str">
        <f t="shared" si="114"/>
        <v>0</v>
      </c>
      <c r="BF161" s="4">
        <f t="shared" si="115"/>
        <v>2</v>
      </c>
      <c r="BG161" s="4">
        <f t="shared" si="116"/>
        <v>4</v>
      </c>
      <c r="BH161" s="4">
        <f t="shared" si="117"/>
        <v>4</v>
      </c>
      <c r="BI161" s="4">
        <f t="shared" si="118"/>
        <v>4</v>
      </c>
      <c r="BJ161" s="4">
        <f t="shared" si="119"/>
        <v>2</v>
      </c>
      <c r="BK161" s="4">
        <f t="shared" si="120"/>
        <v>4</v>
      </c>
      <c r="BL161" s="4">
        <f t="shared" si="121"/>
        <v>2</v>
      </c>
      <c r="BM161" s="4" t="str">
        <f t="shared" si="122"/>
        <v>0</v>
      </c>
      <c r="BN161" s="4">
        <f t="shared" si="123"/>
        <v>4</v>
      </c>
      <c r="BO161" s="4">
        <f t="shared" si="124"/>
        <v>4</v>
      </c>
      <c r="BP161" s="4">
        <f t="shared" si="125"/>
        <v>4</v>
      </c>
      <c r="BQ161" s="4">
        <f t="shared" si="126"/>
        <v>6</v>
      </c>
      <c r="BR161" s="4">
        <f t="shared" si="127"/>
        <v>4</v>
      </c>
      <c r="BS161" s="4">
        <f t="shared" si="128"/>
        <v>4</v>
      </c>
      <c r="BT161" s="4">
        <f t="shared" si="129"/>
        <v>4</v>
      </c>
      <c r="BU161" s="4">
        <f t="shared" si="130"/>
        <v>4</v>
      </c>
      <c r="BV161" s="4" t="str">
        <f t="shared" si="131"/>
        <v>0</v>
      </c>
      <c r="BW161" s="4" t="str">
        <f t="shared" si="132"/>
        <v>0</v>
      </c>
      <c r="BX161" s="4" t="str">
        <f t="shared" si="133"/>
        <v>0</v>
      </c>
      <c r="BY161" s="4" t="str">
        <f t="shared" si="134"/>
        <v>0</v>
      </c>
      <c r="BZ161" s="37">
        <f t="shared" si="135"/>
        <v>86</v>
      </c>
      <c r="CA161" s="32" t="str">
        <f>VLOOKUP(J:J,'Agent wise'!A:C,3,0)</f>
        <v xml:space="preserve">Shiny </v>
      </c>
      <c r="CB161" s="32">
        <f t="shared" si="101"/>
        <v>45908</v>
      </c>
      <c r="CC161" t="str">
        <f t="shared" si="102"/>
        <v>Average</v>
      </c>
      <c r="CJ161">
        <f t="shared" si="103"/>
        <v>8</v>
      </c>
      <c r="CK161">
        <f t="shared" si="104"/>
        <v>9</v>
      </c>
      <c r="CL161">
        <f t="shared" si="105"/>
        <v>2025</v>
      </c>
    </row>
    <row r="162" spans="1:90" ht="15" customHeight="1" x14ac:dyDescent="0.35">
      <c r="A162" s="32">
        <v>45909.05050430556</v>
      </c>
      <c r="B162" t="s">
        <v>188</v>
      </c>
      <c r="C162" s="32">
        <v>0</v>
      </c>
      <c r="D162" t="s">
        <v>61</v>
      </c>
      <c r="E162" s="32">
        <v>45908</v>
      </c>
      <c r="F162" t="s">
        <v>140</v>
      </c>
      <c r="G162" s="32">
        <v>45908</v>
      </c>
      <c r="H162">
        <v>9941975812</v>
      </c>
      <c r="I162">
        <v>127</v>
      </c>
      <c r="J162" t="s">
        <v>96</v>
      </c>
      <c r="K162" t="s">
        <v>52</v>
      </c>
      <c r="L162" t="s">
        <v>53</v>
      </c>
      <c r="M162" t="s">
        <v>48</v>
      </c>
      <c r="N162" t="s">
        <v>48</v>
      </c>
      <c r="O162" t="s">
        <v>48</v>
      </c>
      <c r="P162" t="s">
        <v>48</v>
      </c>
      <c r="Q162" t="s">
        <v>48</v>
      </c>
      <c r="R162" t="s">
        <v>48</v>
      </c>
      <c r="S162" t="s">
        <v>48</v>
      </c>
      <c r="T162" t="s">
        <v>48</v>
      </c>
      <c r="U162" t="s">
        <v>49</v>
      </c>
      <c r="V162" t="s">
        <v>48</v>
      </c>
      <c r="W162" t="s">
        <v>48</v>
      </c>
      <c r="X162" t="s">
        <v>48</v>
      </c>
      <c r="Y162" t="s">
        <v>48</v>
      </c>
      <c r="Z162" t="s">
        <v>49</v>
      </c>
      <c r="AA162" t="s">
        <v>48</v>
      </c>
      <c r="AB162" t="s">
        <v>49</v>
      </c>
      <c r="AC162" t="s">
        <v>48</v>
      </c>
      <c r="AD162" t="s">
        <v>48</v>
      </c>
      <c r="AE162" t="s">
        <v>48</v>
      </c>
      <c r="AF162" t="s">
        <v>48</v>
      </c>
      <c r="AG162" t="s">
        <v>49</v>
      </c>
      <c r="AH162" t="s">
        <v>50</v>
      </c>
      <c r="AI162" t="s">
        <v>50</v>
      </c>
      <c r="AJ162" t="s">
        <v>48</v>
      </c>
      <c r="AK162" t="s">
        <v>48</v>
      </c>
      <c r="AL162" t="s">
        <v>49</v>
      </c>
      <c r="AM162" t="s">
        <v>48</v>
      </c>
      <c r="AN162" t="s">
        <v>48</v>
      </c>
      <c r="AO162" t="s">
        <v>48</v>
      </c>
      <c r="AP162" t="s">
        <v>523</v>
      </c>
      <c r="AQ162" s="1" t="s">
        <v>524</v>
      </c>
      <c r="AR162" t="s">
        <v>51</v>
      </c>
      <c r="AS162" t="s">
        <v>72</v>
      </c>
      <c r="AT162" t="s">
        <v>76</v>
      </c>
      <c r="AW162" s="4">
        <f t="shared" si="106"/>
        <v>6</v>
      </c>
      <c r="AX162" s="4">
        <f t="shared" si="107"/>
        <v>4</v>
      </c>
      <c r="AY162" s="4">
        <f t="shared" si="108"/>
        <v>4</v>
      </c>
      <c r="AZ162" s="4">
        <f t="shared" si="109"/>
        <v>2</v>
      </c>
      <c r="BA162" s="4">
        <f t="shared" si="110"/>
        <v>4</v>
      </c>
      <c r="BB162" s="4">
        <f t="shared" si="111"/>
        <v>4</v>
      </c>
      <c r="BC162" s="4">
        <f t="shared" si="112"/>
        <v>4</v>
      </c>
      <c r="BD162" s="4">
        <f t="shared" si="113"/>
        <v>2</v>
      </c>
      <c r="BE162" s="4" t="str">
        <f t="shared" si="114"/>
        <v>0</v>
      </c>
      <c r="BF162" s="4">
        <f t="shared" si="115"/>
        <v>2</v>
      </c>
      <c r="BG162" s="4">
        <f t="shared" si="116"/>
        <v>4</v>
      </c>
      <c r="BH162" s="4">
        <f t="shared" si="117"/>
        <v>4</v>
      </c>
      <c r="BI162" s="4">
        <f t="shared" si="118"/>
        <v>4</v>
      </c>
      <c r="BJ162" s="4" t="str">
        <f t="shared" si="119"/>
        <v>0</v>
      </c>
      <c r="BK162" s="4">
        <f t="shared" si="120"/>
        <v>4</v>
      </c>
      <c r="BL162" s="4" t="str">
        <f t="shared" si="121"/>
        <v>0</v>
      </c>
      <c r="BM162" s="4">
        <f t="shared" si="122"/>
        <v>4</v>
      </c>
      <c r="BN162" s="4">
        <f t="shared" si="123"/>
        <v>4</v>
      </c>
      <c r="BO162" s="4">
        <f t="shared" si="124"/>
        <v>4</v>
      </c>
      <c r="BP162" s="4">
        <f t="shared" si="125"/>
        <v>4</v>
      </c>
      <c r="BQ162" s="4" t="str">
        <f t="shared" si="126"/>
        <v>0</v>
      </c>
      <c r="BR162" s="4">
        <f t="shared" si="127"/>
        <v>4</v>
      </c>
      <c r="BS162" s="4">
        <f t="shared" si="128"/>
        <v>4</v>
      </c>
      <c r="BT162" s="4">
        <f t="shared" si="129"/>
        <v>4</v>
      </c>
      <c r="BU162" s="4">
        <f t="shared" si="130"/>
        <v>4</v>
      </c>
      <c r="BV162" s="4" t="str">
        <f t="shared" si="131"/>
        <v>0</v>
      </c>
      <c r="BW162" s="4">
        <f t="shared" si="132"/>
        <v>6</v>
      </c>
      <c r="BX162" s="4">
        <f t="shared" si="133"/>
        <v>0</v>
      </c>
      <c r="BY162" s="4">
        <f t="shared" si="134"/>
        <v>0</v>
      </c>
      <c r="BZ162" s="37">
        <f t="shared" si="135"/>
        <v>86</v>
      </c>
      <c r="CA162" s="32" t="str">
        <f>VLOOKUP(J:J,'Agent wise'!A:C,3,0)</f>
        <v xml:space="preserve">Shiny </v>
      </c>
      <c r="CB162" s="32">
        <f t="shared" si="101"/>
        <v>45908</v>
      </c>
      <c r="CC162" t="str">
        <f t="shared" si="102"/>
        <v>Average</v>
      </c>
      <c r="CJ162">
        <f t="shared" si="103"/>
        <v>8</v>
      </c>
      <c r="CK162">
        <f t="shared" si="104"/>
        <v>9</v>
      </c>
      <c r="CL162">
        <f t="shared" si="105"/>
        <v>2025</v>
      </c>
    </row>
    <row r="163" spans="1:90" ht="15" customHeight="1" x14ac:dyDescent="0.35">
      <c r="A163" s="32">
        <v>45909.053480590279</v>
      </c>
      <c r="B163" t="s">
        <v>188</v>
      </c>
      <c r="C163" s="32">
        <v>0</v>
      </c>
      <c r="D163" t="s">
        <v>61</v>
      </c>
      <c r="E163" s="32">
        <v>45908</v>
      </c>
      <c r="F163" t="s">
        <v>140</v>
      </c>
      <c r="G163" s="32">
        <v>45908</v>
      </c>
      <c r="H163">
        <v>9447913941</v>
      </c>
      <c r="I163">
        <v>158</v>
      </c>
      <c r="J163" t="s">
        <v>74</v>
      </c>
      <c r="K163" t="s">
        <v>46</v>
      </c>
      <c r="L163" t="s">
        <v>47</v>
      </c>
      <c r="M163" t="s">
        <v>48</v>
      </c>
      <c r="N163" t="s">
        <v>48</v>
      </c>
      <c r="O163" t="s">
        <v>48</v>
      </c>
      <c r="P163" t="s">
        <v>48</v>
      </c>
      <c r="Q163" t="s">
        <v>48</v>
      </c>
      <c r="R163" t="s">
        <v>48</v>
      </c>
      <c r="S163" t="s">
        <v>48</v>
      </c>
      <c r="T163" t="s">
        <v>48</v>
      </c>
      <c r="U163" t="s">
        <v>49</v>
      </c>
      <c r="V163" t="s">
        <v>48</v>
      </c>
      <c r="W163" t="s">
        <v>48</v>
      </c>
      <c r="X163" t="s">
        <v>48</v>
      </c>
      <c r="Y163" t="s">
        <v>48</v>
      </c>
      <c r="Z163" t="s">
        <v>48</v>
      </c>
      <c r="AA163" t="s">
        <v>48</v>
      </c>
      <c r="AB163" t="s">
        <v>48</v>
      </c>
      <c r="AC163" t="s">
        <v>48</v>
      </c>
      <c r="AD163" t="s">
        <v>48</v>
      </c>
      <c r="AE163" t="s">
        <v>48</v>
      </c>
      <c r="AF163" t="s">
        <v>48</v>
      </c>
      <c r="AG163" t="s">
        <v>48</v>
      </c>
      <c r="AH163" t="s">
        <v>48</v>
      </c>
      <c r="AI163" t="s">
        <v>50</v>
      </c>
      <c r="AJ163" t="s">
        <v>48</v>
      </c>
      <c r="AK163" t="s">
        <v>48</v>
      </c>
      <c r="AL163" t="s">
        <v>49</v>
      </c>
      <c r="AM163" t="s">
        <v>48</v>
      </c>
      <c r="AN163" t="s">
        <v>48</v>
      </c>
      <c r="AO163" t="s">
        <v>48</v>
      </c>
      <c r="AP163" t="s">
        <v>525</v>
      </c>
      <c r="AQ163" s="1" t="s">
        <v>526</v>
      </c>
      <c r="AR163" t="s">
        <v>51</v>
      </c>
      <c r="AS163" t="s">
        <v>110</v>
      </c>
      <c r="AT163" t="s">
        <v>111</v>
      </c>
      <c r="AW163" s="4">
        <f t="shared" si="106"/>
        <v>6</v>
      </c>
      <c r="AX163" s="4">
        <f t="shared" si="107"/>
        <v>4</v>
      </c>
      <c r="AY163" s="4">
        <f t="shared" si="108"/>
        <v>4</v>
      </c>
      <c r="AZ163" s="4">
        <f t="shared" si="109"/>
        <v>2</v>
      </c>
      <c r="BA163" s="4">
        <f t="shared" si="110"/>
        <v>4</v>
      </c>
      <c r="BB163" s="4">
        <f t="shared" si="111"/>
        <v>4</v>
      </c>
      <c r="BC163" s="4">
        <f t="shared" si="112"/>
        <v>4</v>
      </c>
      <c r="BD163" s="4">
        <f t="shared" si="113"/>
        <v>2</v>
      </c>
      <c r="BE163" s="4" t="str">
        <f t="shared" si="114"/>
        <v>0</v>
      </c>
      <c r="BF163" s="4">
        <f t="shared" si="115"/>
        <v>2</v>
      </c>
      <c r="BG163" s="4">
        <f t="shared" si="116"/>
        <v>4</v>
      </c>
      <c r="BH163" s="4">
        <f t="shared" si="117"/>
        <v>4</v>
      </c>
      <c r="BI163" s="4">
        <f t="shared" si="118"/>
        <v>4</v>
      </c>
      <c r="BJ163" s="4">
        <f t="shared" si="119"/>
        <v>2</v>
      </c>
      <c r="BK163" s="4">
        <f t="shared" si="120"/>
        <v>4</v>
      </c>
      <c r="BL163" s="4">
        <f t="shared" si="121"/>
        <v>2</v>
      </c>
      <c r="BM163" s="4">
        <f t="shared" si="122"/>
        <v>4</v>
      </c>
      <c r="BN163" s="4">
        <f t="shared" si="123"/>
        <v>4</v>
      </c>
      <c r="BO163" s="4">
        <f t="shared" si="124"/>
        <v>4</v>
      </c>
      <c r="BP163" s="4">
        <f t="shared" si="125"/>
        <v>4</v>
      </c>
      <c r="BQ163" s="4">
        <f t="shared" si="126"/>
        <v>6</v>
      </c>
      <c r="BR163" s="4">
        <f t="shared" si="127"/>
        <v>4</v>
      </c>
      <c r="BS163" s="4">
        <f t="shared" si="128"/>
        <v>4</v>
      </c>
      <c r="BT163" s="4">
        <f t="shared" si="129"/>
        <v>4</v>
      </c>
      <c r="BU163" s="4">
        <f t="shared" si="130"/>
        <v>4</v>
      </c>
      <c r="BV163" s="4" t="str">
        <f t="shared" si="131"/>
        <v>0</v>
      </c>
      <c r="BW163" s="4">
        <f t="shared" si="132"/>
        <v>6</v>
      </c>
      <c r="BX163" s="4">
        <f t="shared" si="133"/>
        <v>0</v>
      </c>
      <c r="BY163" s="4">
        <f t="shared" si="134"/>
        <v>0</v>
      </c>
      <c r="BZ163" s="37">
        <f t="shared" si="135"/>
        <v>96</v>
      </c>
      <c r="CA163" s="32" t="str">
        <f>VLOOKUP(J:J,'Agent wise'!A:C,3,0)</f>
        <v xml:space="preserve">Shiny </v>
      </c>
      <c r="CB163" s="32">
        <f t="shared" si="101"/>
        <v>45908</v>
      </c>
      <c r="CC163" t="str">
        <f t="shared" si="102"/>
        <v>Excellent</v>
      </c>
      <c r="CJ163">
        <f t="shared" si="103"/>
        <v>8</v>
      </c>
      <c r="CK163">
        <f t="shared" si="104"/>
        <v>9</v>
      </c>
      <c r="CL163">
        <f t="shared" si="105"/>
        <v>2025</v>
      </c>
    </row>
    <row r="164" spans="1:90" ht="15" customHeight="1" x14ac:dyDescent="0.35">
      <c r="A164" s="32">
        <v>45909.056358229165</v>
      </c>
      <c r="B164" t="s">
        <v>188</v>
      </c>
      <c r="C164" s="32">
        <v>0</v>
      </c>
      <c r="D164" t="s">
        <v>61</v>
      </c>
      <c r="E164" s="32">
        <v>45908</v>
      </c>
      <c r="F164" t="s">
        <v>140</v>
      </c>
      <c r="G164" s="32">
        <v>45908</v>
      </c>
      <c r="H164">
        <v>9442250021</v>
      </c>
      <c r="I164">
        <v>127</v>
      </c>
      <c r="J164" t="s">
        <v>90</v>
      </c>
      <c r="K164" t="s">
        <v>52</v>
      </c>
      <c r="L164" t="s">
        <v>53</v>
      </c>
      <c r="M164" t="s">
        <v>48</v>
      </c>
      <c r="N164" t="s">
        <v>48</v>
      </c>
      <c r="O164" t="s">
        <v>48</v>
      </c>
      <c r="P164" t="s">
        <v>48</v>
      </c>
      <c r="Q164" t="s">
        <v>48</v>
      </c>
      <c r="R164" t="s">
        <v>48</v>
      </c>
      <c r="S164" t="s">
        <v>48</v>
      </c>
      <c r="T164" t="s">
        <v>48</v>
      </c>
      <c r="U164" t="s">
        <v>49</v>
      </c>
      <c r="V164" t="s">
        <v>48</v>
      </c>
      <c r="W164" t="s">
        <v>48</v>
      </c>
      <c r="X164" t="s">
        <v>48</v>
      </c>
      <c r="Y164" t="s">
        <v>48</v>
      </c>
      <c r="Z164" t="s">
        <v>48</v>
      </c>
      <c r="AA164" t="s">
        <v>48</v>
      </c>
      <c r="AB164" t="s">
        <v>48</v>
      </c>
      <c r="AC164" t="s">
        <v>48</v>
      </c>
      <c r="AD164" t="s">
        <v>49</v>
      </c>
      <c r="AE164" t="s">
        <v>48</v>
      </c>
      <c r="AF164" t="s">
        <v>48</v>
      </c>
      <c r="AG164" t="s">
        <v>48</v>
      </c>
      <c r="AH164" t="s">
        <v>50</v>
      </c>
      <c r="AI164" t="s">
        <v>50</v>
      </c>
      <c r="AJ164" t="s">
        <v>48</v>
      </c>
      <c r="AK164" t="s">
        <v>48</v>
      </c>
      <c r="AL164" t="s">
        <v>49</v>
      </c>
      <c r="AM164" t="s">
        <v>48</v>
      </c>
      <c r="AN164" t="s">
        <v>48</v>
      </c>
      <c r="AO164" t="s">
        <v>48</v>
      </c>
      <c r="AP164" t="s">
        <v>527</v>
      </c>
      <c r="AQ164" s="1" t="s">
        <v>528</v>
      </c>
      <c r="AR164" t="s">
        <v>51</v>
      </c>
      <c r="AS164" t="s">
        <v>478</v>
      </c>
      <c r="AT164" t="s">
        <v>529</v>
      </c>
      <c r="AW164" s="4">
        <f t="shared" si="106"/>
        <v>6</v>
      </c>
      <c r="AX164" s="4">
        <f t="shared" si="107"/>
        <v>4</v>
      </c>
      <c r="AY164" s="4">
        <f t="shared" si="108"/>
        <v>4</v>
      </c>
      <c r="AZ164" s="4">
        <f t="shared" si="109"/>
        <v>2</v>
      </c>
      <c r="BA164" s="4">
        <f t="shared" si="110"/>
        <v>4</v>
      </c>
      <c r="BB164" s="4">
        <f t="shared" si="111"/>
        <v>4</v>
      </c>
      <c r="BC164" s="4">
        <f t="shared" si="112"/>
        <v>4</v>
      </c>
      <c r="BD164" s="4">
        <f t="shared" si="113"/>
        <v>2</v>
      </c>
      <c r="BE164" s="4" t="str">
        <f t="shared" si="114"/>
        <v>0</v>
      </c>
      <c r="BF164" s="4">
        <f t="shared" si="115"/>
        <v>2</v>
      </c>
      <c r="BG164" s="4">
        <f t="shared" si="116"/>
        <v>4</v>
      </c>
      <c r="BH164" s="4">
        <f t="shared" si="117"/>
        <v>4</v>
      </c>
      <c r="BI164" s="4">
        <f t="shared" si="118"/>
        <v>4</v>
      </c>
      <c r="BJ164" s="4">
        <f t="shared" si="119"/>
        <v>2</v>
      </c>
      <c r="BK164" s="4">
        <f t="shared" si="120"/>
        <v>4</v>
      </c>
      <c r="BL164" s="4">
        <f t="shared" si="121"/>
        <v>2</v>
      </c>
      <c r="BM164" s="4">
        <f t="shared" si="122"/>
        <v>4</v>
      </c>
      <c r="BN164" s="4" t="str">
        <f t="shared" si="123"/>
        <v>0</v>
      </c>
      <c r="BO164" s="4">
        <f t="shared" si="124"/>
        <v>4</v>
      </c>
      <c r="BP164" s="4">
        <f t="shared" si="125"/>
        <v>4</v>
      </c>
      <c r="BQ164" s="4">
        <f t="shared" si="126"/>
        <v>6</v>
      </c>
      <c r="BR164" s="4">
        <f t="shared" si="127"/>
        <v>4</v>
      </c>
      <c r="BS164" s="4">
        <f t="shared" si="128"/>
        <v>4</v>
      </c>
      <c r="BT164" s="4">
        <f t="shared" si="129"/>
        <v>4</v>
      </c>
      <c r="BU164" s="4">
        <f t="shared" si="130"/>
        <v>4</v>
      </c>
      <c r="BV164" s="4" t="str">
        <f t="shared" si="131"/>
        <v>0</v>
      </c>
      <c r="BW164" s="4">
        <f t="shared" si="132"/>
        <v>6</v>
      </c>
      <c r="BX164" s="4">
        <f t="shared" si="133"/>
        <v>0</v>
      </c>
      <c r="BY164" s="4">
        <f t="shared" si="134"/>
        <v>0</v>
      </c>
      <c r="BZ164" s="37">
        <f t="shared" si="135"/>
        <v>92</v>
      </c>
      <c r="CA164" s="32" t="str">
        <f>VLOOKUP(J:J,'Agent wise'!A:C,3,0)</f>
        <v xml:space="preserve">Shiny </v>
      </c>
      <c r="CB164" s="32">
        <f t="shared" si="101"/>
        <v>45908</v>
      </c>
      <c r="CC164" t="str">
        <f t="shared" si="102"/>
        <v>Good</v>
      </c>
      <c r="CJ164">
        <f t="shared" si="103"/>
        <v>8</v>
      </c>
      <c r="CK164">
        <f t="shared" si="104"/>
        <v>9</v>
      </c>
      <c r="CL164">
        <f t="shared" si="105"/>
        <v>2025</v>
      </c>
    </row>
    <row r="165" spans="1:90" ht="15" customHeight="1" x14ac:dyDescent="0.35">
      <c r="A165" s="32">
        <v>45909.058658055554</v>
      </c>
      <c r="B165" t="s">
        <v>188</v>
      </c>
      <c r="C165" s="32">
        <v>0</v>
      </c>
      <c r="D165" t="s">
        <v>61</v>
      </c>
      <c r="E165" s="32">
        <v>45908</v>
      </c>
      <c r="F165" t="s">
        <v>140</v>
      </c>
      <c r="G165" s="32">
        <v>45908</v>
      </c>
      <c r="H165">
        <v>8903770125</v>
      </c>
      <c r="I165">
        <v>129</v>
      </c>
      <c r="J165" t="s">
        <v>75</v>
      </c>
      <c r="K165" t="s">
        <v>52</v>
      </c>
      <c r="L165" t="s">
        <v>53</v>
      </c>
      <c r="M165" t="s">
        <v>48</v>
      </c>
      <c r="N165" t="s">
        <v>48</v>
      </c>
      <c r="O165" t="s">
        <v>48</v>
      </c>
      <c r="P165" t="s">
        <v>48</v>
      </c>
      <c r="Q165" t="s">
        <v>48</v>
      </c>
      <c r="R165" t="s">
        <v>48</v>
      </c>
      <c r="S165" t="s">
        <v>48</v>
      </c>
      <c r="T165" t="s">
        <v>48</v>
      </c>
      <c r="U165" t="s">
        <v>49</v>
      </c>
      <c r="V165" t="s">
        <v>48</v>
      </c>
      <c r="W165" t="s">
        <v>48</v>
      </c>
      <c r="X165" t="s">
        <v>48</v>
      </c>
      <c r="Y165" t="s">
        <v>48</v>
      </c>
      <c r="Z165" t="s">
        <v>48</v>
      </c>
      <c r="AA165" t="s">
        <v>48</v>
      </c>
      <c r="AB165" t="s">
        <v>48</v>
      </c>
      <c r="AC165" t="s">
        <v>48</v>
      </c>
      <c r="AD165" t="s">
        <v>48</v>
      </c>
      <c r="AE165" t="s">
        <v>48</v>
      </c>
      <c r="AF165" t="s">
        <v>48</v>
      </c>
      <c r="AG165" t="s">
        <v>48</v>
      </c>
      <c r="AH165" t="s">
        <v>48</v>
      </c>
      <c r="AI165" t="s">
        <v>50</v>
      </c>
      <c r="AJ165" t="s">
        <v>48</v>
      </c>
      <c r="AK165" t="s">
        <v>48</v>
      </c>
      <c r="AL165" t="s">
        <v>49</v>
      </c>
      <c r="AM165" t="s">
        <v>48</v>
      </c>
      <c r="AN165" t="s">
        <v>48</v>
      </c>
      <c r="AO165" t="s">
        <v>48</v>
      </c>
      <c r="AP165" t="s">
        <v>525</v>
      </c>
      <c r="AQ165" s="1" t="s">
        <v>530</v>
      </c>
      <c r="AR165" t="s">
        <v>51</v>
      </c>
      <c r="AS165" t="s">
        <v>103</v>
      </c>
      <c r="AT165" t="s">
        <v>386</v>
      </c>
      <c r="AW165" s="4">
        <f t="shared" si="106"/>
        <v>6</v>
      </c>
      <c r="AX165" s="4">
        <f t="shared" si="107"/>
        <v>4</v>
      </c>
      <c r="AY165" s="4">
        <f t="shared" si="108"/>
        <v>4</v>
      </c>
      <c r="AZ165" s="4">
        <f t="shared" si="109"/>
        <v>2</v>
      </c>
      <c r="BA165" s="4">
        <f t="shared" si="110"/>
        <v>4</v>
      </c>
      <c r="BB165" s="4">
        <f t="shared" si="111"/>
        <v>4</v>
      </c>
      <c r="BC165" s="4">
        <f t="shared" si="112"/>
        <v>4</v>
      </c>
      <c r="BD165" s="4">
        <f t="shared" si="113"/>
        <v>2</v>
      </c>
      <c r="BE165" s="4" t="str">
        <f t="shared" si="114"/>
        <v>0</v>
      </c>
      <c r="BF165" s="4">
        <f t="shared" si="115"/>
        <v>2</v>
      </c>
      <c r="BG165" s="4">
        <f t="shared" si="116"/>
        <v>4</v>
      </c>
      <c r="BH165" s="4">
        <f t="shared" si="117"/>
        <v>4</v>
      </c>
      <c r="BI165" s="4">
        <f t="shared" si="118"/>
        <v>4</v>
      </c>
      <c r="BJ165" s="4">
        <f t="shared" si="119"/>
        <v>2</v>
      </c>
      <c r="BK165" s="4">
        <f t="shared" si="120"/>
        <v>4</v>
      </c>
      <c r="BL165" s="4">
        <f t="shared" si="121"/>
        <v>2</v>
      </c>
      <c r="BM165" s="4">
        <f t="shared" si="122"/>
        <v>4</v>
      </c>
      <c r="BN165" s="4">
        <f t="shared" si="123"/>
        <v>4</v>
      </c>
      <c r="BO165" s="4">
        <f t="shared" si="124"/>
        <v>4</v>
      </c>
      <c r="BP165" s="4">
        <f t="shared" si="125"/>
        <v>4</v>
      </c>
      <c r="BQ165" s="4">
        <f t="shared" si="126"/>
        <v>6</v>
      </c>
      <c r="BR165" s="4">
        <f t="shared" si="127"/>
        <v>4</v>
      </c>
      <c r="BS165" s="4">
        <f t="shared" si="128"/>
        <v>4</v>
      </c>
      <c r="BT165" s="4">
        <f t="shared" si="129"/>
        <v>4</v>
      </c>
      <c r="BU165" s="4">
        <f t="shared" si="130"/>
        <v>4</v>
      </c>
      <c r="BV165" s="4" t="str">
        <f t="shared" si="131"/>
        <v>0</v>
      </c>
      <c r="BW165" s="4">
        <f t="shared" si="132"/>
        <v>6</v>
      </c>
      <c r="BX165" s="4">
        <f t="shared" si="133"/>
        <v>0</v>
      </c>
      <c r="BY165" s="4">
        <f t="shared" si="134"/>
        <v>0</v>
      </c>
      <c r="BZ165" s="37">
        <f t="shared" si="135"/>
        <v>96</v>
      </c>
      <c r="CA165" s="32" t="str">
        <f>VLOOKUP(J:J,'Agent wise'!A:C,3,0)</f>
        <v xml:space="preserve">Shiny </v>
      </c>
      <c r="CB165" s="32">
        <f t="shared" si="101"/>
        <v>45908</v>
      </c>
      <c r="CC165" t="str">
        <f t="shared" si="102"/>
        <v>Excellent</v>
      </c>
      <c r="CJ165">
        <f t="shared" si="103"/>
        <v>8</v>
      </c>
      <c r="CK165">
        <f t="shared" si="104"/>
        <v>9</v>
      </c>
      <c r="CL165">
        <f t="shared" si="105"/>
        <v>2025</v>
      </c>
    </row>
    <row r="166" spans="1:90" ht="15" customHeight="1" x14ac:dyDescent="0.35">
      <c r="A166" s="32">
        <v>45909.676648182867</v>
      </c>
      <c r="B166" t="s">
        <v>138</v>
      </c>
      <c r="C166" s="32">
        <v>0</v>
      </c>
      <c r="D166" t="s">
        <v>139</v>
      </c>
      <c r="E166" s="32">
        <v>45909</v>
      </c>
      <c r="F166" t="s">
        <v>140</v>
      </c>
      <c r="G166" s="32">
        <v>45908</v>
      </c>
      <c r="H166">
        <v>9489802037</v>
      </c>
      <c r="I166">
        <v>156</v>
      </c>
      <c r="J166" t="s">
        <v>116</v>
      </c>
      <c r="K166" t="s">
        <v>52</v>
      </c>
      <c r="L166" t="s">
        <v>53</v>
      </c>
      <c r="M166" t="s">
        <v>48</v>
      </c>
      <c r="N166" t="s">
        <v>48</v>
      </c>
      <c r="O166" t="s">
        <v>48</v>
      </c>
      <c r="P166" t="s">
        <v>48</v>
      </c>
      <c r="Q166" t="s">
        <v>48</v>
      </c>
      <c r="R166" t="s">
        <v>48</v>
      </c>
      <c r="S166" t="s">
        <v>48</v>
      </c>
      <c r="T166" t="s">
        <v>48</v>
      </c>
      <c r="U166" t="s">
        <v>48</v>
      </c>
      <c r="V166" t="s">
        <v>48</v>
      </c>
      <c r="W166" t="s">
        <v>48</v>
      </c>
      <c r="X166" t="s">
        <v>48</v>
      </c>
      <c r="Y166" t="s">
        <v>48</v>
      </c>
      <c r="Z166" t="s">
        <v>48</v>
      </c>
      <c r="AA166" t="s">
        <v>48</v>
      </c>
      <c r="AB166" t="s">
        <v>48</v>
      </c>
      <c r="AC166" t="s">
        <v>49</v>
      </c>
      <c r="AD166" t="s">
        <v>48</v>
      </c>
      <c r="AE166" t="s">
        <v>48</v>
      </c>
      <c r="AF166" t="s">
        <v>48</v>
      </c>
      <c r="AG166" t="s">
        <v>48</v>
      </c>
      <c r="AH166" t="s">
        <v>48</v>
      </c>
      <c r="AI166" t="s">
        <v>50</v>
      </c>
      <c r="AJ166" t="s">
        <v>48</v>
      </c>
      <c r="AK166" t="s">
        <v>48</v>
      </c>
      <c r="AL166" t="s">
        <v>48</v>
      </c>
      <c r="AM166" t="s">
        <v>49</v>
      </c>
      <c r="AN166" t="s">
        <v>48</v>
      </c>
      <c r="AO166" t="s">
        <v>49</v>
      </c>
      <c r="AP166" t="s">
        <v>531</v>
      </c>
      <c r="AQ166" s="1" t="s">
        <v>1473</v>
      </c>
      <c r="AR166" t="s">
        <v>51</v>
      </c>
      <c r="AS166" t="s">
        <v>64</v>
      </c>
      <c r="AT166" t="s">
        <v>80</v>
      </c>
      <c r="AW166" s="4">
        <f t="shared" si="106"/>
        <v>6</v>
      </c>
      <c r="AX166" s="4">
        <f t="shared" si="107"/>
        <v>4</v>
      </c>
      <c r="AY166" s="4">
        <f t="shared" si="108"/>
        <v>4</v>
      </c>
      <c r="AZ166" s="4">
        <f t="shared" si="109"/>
        <v>2</v>
      </c>
      <c r="BA166" s="4">
        <f t="shared" si="110"/>
        <v>4</v>
      </c>
      <c r="BB166" s="4">
        <f t="shared" si="111"/>
        <v>4</v>
      </c>
      <c r="BC166" s="4">
        <f t="shared" si="112"/>
        <v>4</v>
      </c>
      <c r="BD166" s="4">
        <f t="shared" si="113"/>
        <v>2</v>
      </c>
      <c r="BE166" s="4">
        <f t="shared" si="114"/>
        <v>4</v>
      </c>
      <c r="BF166" s="4">
        <f t="shared" si="115"/>
        <v>2</v>
      </c>
      <c r="BG166" s="4">
        <f t="shared" si="116"/>
        <v>4</v>
      </c>
      <c r="BH166" s="4">
        <f t="shared" si="117"/>
        <v>4</v>
      </c>
      <c r="BI166" s="4">
        <f t="shared" si="118"/>
        <v>4</v>
      </c>
      <c r="BJ166" s="4">
        <f t="shared" si="119"/>
        <v>2</v>
      </c>
      <c r="BK166" s="4">
        <f t="shared" si="120"/>
        <v>4</v>
      </c>
      <c r="BL166" s="4">
        <f t="shared" si="121"/>
        <v>2</v>
      </c>
      <c r="BM166" s="4" t="str">
        <f t="shared" si="122"/>
        <v>0</v>
      </c>
      <c r="BN166" s="4">
        <f t="shared" si="123"/>
        <v>4</v>
      </c>
      <c r="BO166" s="4">
        <f t="shared" si="124"/>
        <v>4</v>
      </c>
      <c r="BP166" s="4">
        <f t="shared" si="125"/>
        <v>4</v>
      </c>
      <c r="BQ166" s="4">
        <f t="shared" si="126"/>
        <v>6</v>
      </c>
      <c r="BR166" s="4">
        <f t="shared" si="127"/>
        <v>4</v>
      </c>
      <c r="BS166" s="4">
        <f t="shared" si="128"/>
        <v>4</v>
      </c>
      <c r="BT166" s="4">
        <f t="shared" si="129"/>
        <v>4</v>
      </c>
      <c r="BU166" s="4">
        <f t="shared" si="130"/>
        <v>4</v>
      </c>
      <c r="BV166" s="4">
        <f t="shared" si="131"/>
        <v>0</v>
      </c>
      <c r="BW166" s="4" t="str">
        <f t="shared" si="132"/>
        <v>0</v>
      </c>
      <c r="BX166" s="4">
        <f t="shared" si="133"/>
        <v>0</v>
      </c>
      <c r="BY166" s="4" t="str">
        <f t="shared" si="134"/>
        <v>0</v>
      </c>
      <c r="BZ166" s="37">
        <f t="shared" si="135"/>
        <v>90</v>
      </c>
      <c r="CA166" s="32" t="str">
        <f>VLOOKUP(J:J,'Agent wise'!A:C,3,0)</f>
        <v>Adharsh</v>
      </c>
      <c r="CB166" s="32">
        <f t="shared" si="101"/>
        <v>45909</v>
      </c>
      <c r="CC166" t="str">
        <f t="shared" si="102"/>
        <v>Good</v>
      </c>
      <c r="CJ166">
        <f t="shared" si="103"/>
        <v>9</v>
      </c>
      <c r="CK166">
        <f t="shared" si="104"/>
        <v>9</v>
      </c>
      <c r="CL166">
        <f t="shared" si="105"/>
        <v>2025</v>
      </c>
    </row>
    <row r="167" spans="1:90" ht="15" customHeight="1" x14ac:dyDescent="0.35">
      <c r="A167" s="32">
        <v>45909.684335810191</v>
      </c>
      <c r="B167" t="s">
        <v>138</v>
      </c>
      <c r="C167" s="32">
        <v>0</v>
      </c>
      <c r="D167" t="s">
        <v>139</v>
      </c>
      <c r="E167" s="32">
        <v>45909</v>
      </c>
      <c r="F167" t="s">
        <v>140</v>
      </c>
      <c r="G167" s="32">
        <v>45908</v>
      </c>
      <c r="H167">
        <v>9388322325</v>
      </c>
      <c r="I167">
        <v>130</v>
      </c>
      <c r="J167" t="s">
        <v>89</v>
      </c>
      <c r="K167" t="s">
        <v>46</v>
      </c>
      <c r="L167" t="s">
        <v>47</v>
      </c>
      <c r="M167" t="s">
        <v>48</v>
      </c>
      <c r="N167" t="s">
        <v>48</v>
      </c>
      <c r="O167" t="s">
        <v>48</v>
      </c>
      <c r="P167" t="s">
        <v>48</v>
      </c>
      <c r="Q167" t="s">
        <v>48</v>
      </c>
      <c r="R167" t="s">
        <v>48</v>
      </c>
      <c r="S167" t="s">
        <v>48</v>
      </c>
      <c r="T167" t="s">
        <v>48</v>
      </c>
      <c r="U167" t="s">
        <v>48</v>
      </c>
      <c r="V167" t="s">
        <v>48</v>
      </c>
      <c r="W167" t="s">
        <v>48</v>
      </c>
      <c r="X167" t="s">
        <v>48</v>
      </c>
      <c r="Y167" t="s">
        <v>48</v>
      </c>
      <c r="Z167" t="s">
        <v>48</v>
      </c>
      <c r="AA167" t="s">
        <v>48</v>
      </c>
      <c r="AB167" t="s">
        <v>48</v>
      </c>
      <c r="AC167" t="s">
        <v>49</v>
      </c>
      <c r="AD167" t="s">
        <v>48</v>
      </c>
      <c r="AE167" t="s">
        <v>48</v>
      </c>
      <c r="AF167" t="s">
        <v>48</v>
      </c>
      <c r="AG167" t="s">
        <v>48</v>
      </c>
      <c r="AH167" t="s">
        <v>48</v>
      </c>
      <c r="AI167" t="s">
        <v>48</v>
      </c>
      <c r="AJ167" t="s">
        <v>48</v>
      </c>
      <c r="AK167" t="s">
        <v>48</v>
      </c>
      <c r="AL167" t="s">
        <v>48</v>
      </c>
      <c r="AM167" t="s">
        <v>48</v>
      </c>
      <c r="AN167" t="s">
        <v>48</v>
      </c>
      <c r="AO167" t="s">
        <v>48</v>
      </c>
      <c r="AP167" t="s">
        <v>128</v>
      </c>
      <c r="AQ167" s="1" t="s">
        <v>1474</v>
      </c>
      <c r="AR167" t="s">
        <v>51</v>
      </c>
      <c r="AS167" t="s">
        <v>110</v>
      </c>
      <c r="AT167" t="s">
        <v>111</v>
      </c>
      <c r="AW167" s="4">
        <f t="shared" si="106"/>
        <v>6</v>
      </c>
      <c r="AX167" s="4">
        <f t="shared" si="107"/>
        <v>4</v>
      </c>
      <c r="AY167" s="4">
        <f t="shared" si="108"/>
        <v>4</v>
      </c>
      <c r="AZ167" s="4">
        <f t="shared" si="109"/>
        <v>2</v>
      </c>
      <c r="BA167" s="4">
        <f t="shared" si="110"/>
        <v>4</v>
      </c>
      <c r="BB167" s="4">
        <f t="shared" si="111"/>
        <v>4</v>
      </c>
      <c r="BC167" s="4">
        <f t="shared" si="112"/>
        <v>4</v>
      </c>
      <c r="BD167" s="4">
        <f t="shared" si="113"/>
        <v>2</v>
      </c>
      <c r="BE167" s="4">
        <f t="shared" si="114"/>
        <v>4</v>
      </c>
      <c r="BF167" s="4">
        <f t="shared" si="115"/>
        <v>2</v>
      </c>
      <c r="BG167" s="4">
        <f t="shared" si="116"/>
        <v>4</v>
      </c>
      <c r="BH167" s="4">
        <f t="shared" si="117"/>
        <v>4</v>
      </c>
      <c r="BI167" s="4">
        <f t="shared" si="118"/>
        <v>4</v>
      </c>
      <c r="BJ167" s="4">
        <f t="shared" si="119"/>
        <v>2</v>
      </c>
      <c r="BK167" s="4">
        <f t="shared" si="120"/>
        <v>4</v>
      </c>
      <c r="BL167" s="4">
        <f t="shared" si="121"/>
        <v>2</v>
      </c>
      <c r="BM167" s="4" t="str">
        <f t="shared" si="122"/>
        <v>0</v>
      </c>
      <c r="BN167" s="4">
        <f t="shared" si="123"/>
        <v>4</v>
      </c>
      <c r="BO167" s="4">
        <f t="shared" si="124"/>
        <v>4</v>
      </c>
      <c r="BP167" s="4">
        <f t="shared" si="125"/>
        <v>4</v>
      </c>
      <c r="BQ167" s="4">
        <f t="shared" si="126"/>
        <v>6</v>
      </c>
      <c r="BR167" s="4">
        <f t="shared" si="127"/>
        <v>4</v>
      </c>
      <c r="BS167" s="4">
        <f t="shared" si="128"/>
        <v>4</v>
      </c>
      <c r="BT167" s="4">
        <f t="shared" si="129"/>
        <v>4</v>
      </c>
      <c r="BU167" s="4">
        <f t="shared" si="130"/>
        <v>4</v>
      </c>
      <c r="BV167" s="4">
        <f t="shared" si="131"/>
        <v>0</v>
      </c>
      <c r="BW167" s="4">
        <f t="shared" si="132"/>
        <v>6</v>
      </c>
      <c r="BX167" s="4">
        <f t="shared" si="133"/>
        <v>0</v>
      </c>
      <c r="BY167" s="4">
        <f t="shared" si="134"/>
        <v>0</v>
      </c>
      <c r="BZ167" s="37">
        <f t="shared" si="135"/>
        <v>96</v>
      </c>
      <c r="CA167" s="32" t="str">
        <f>VLOOKUP(J:J,'Agent wise'!A:C,3,0)</f>
        <v>Adharsh</v>
      </c>
      <c r="CB167" s="32">
        <f t="shared" si="101"/>
        <v>45909</v>
      </c>
      <c r="CC167" t="str">
        <f t="shared" si="102"/>
        <v>Excellent</v>
      </c>
      <c r="CJ167">
        <f t="shared" si="103"/>
        <v>9</v>
      </c>
      <c r="CK167">
        <f t="shared" si="104"/>
        <v>9</v>
      </c>
      <c r="CL167">
        <f t="shared" si="105"/>
        <v>2025</v>
      </c>
    </row>
    <row r="168" spans="1:90" ht="15" customHeight="1" x14ac:dyDescent="0.35">
      <c r="A168" s="32">
        <v>45909.691442048614</v>
      </c>
      <c r="B168" t="s">
        <v>138</v>
      </c>
      <c r="C168" s="32">
        <v>0</v>
      </c>
      <c r="D168" t="s">
        <v>139</v>
      </c>
      <c r="E168" s="32">
        <v>45909</v>
      </c>
      <c r="F168" t="s">
        <v>140</v>
      </c>
      <c r="G168" s="32">
        <v>45908</v>
      </c>
      <c r="H168">
        <v>9188214976</v>
      </c>
      <c r="I168">
        <v>140</v>
      </c>
      <c r="J168" t="s">
        <v>63</v>
      </c>
      <c r="K168" t="s">
        <v>46</v>
      </c>
      <c r="L168" t="s">
        <v>47</v>
      </c>
      <c r="M168" t="s">
        <v>48</v>
      </c>
      <c r="N168" t="s">
        <v>48</v>
      </c>
      <c r="O168" t="s">
        <v>48</v>
      </c>
      <c r="P168" t="s">
        <v>48</v>
      </c>
      <c r="Q168" t="s">
        <v>48</v>
      </c>
      <c r="R168" t="s">
        <v>48</v>
      </c>
      <c r="S168" t="s">
        <v>48</v>
      </c>
      <c r="T168" t="s">
        <v>48</v>
      </c>
      <c r="U168" t="s">
        <v>48</v>
      </c>
      <c r="V168" t="s">
        <v>48</v>
      </c>
      <c r="W168" t="s">
        <v>48</v>
      </c>
      <c r="X168" t="s">
        <v>48</v>
      </c>
      <c r="Y168" t="s">
        <v>48</v>
      </c>
      <c r="Z168" t="s">
        <v>48</v>
      </c>
      <c r="AA168" t="s">
        <v>48</v>
      </c>
      <c r="AB168" t="s">
        <v>48</v>
      </c>
      <c r="AC168" t="s">
        <v>48</v>
      </c>
      <c r="AD168" t="s">
        <v>48</v>
      </c>
      <c r="AE168" t="s">
        <v>48</v>
      </c>
      <c r="AF168" t="s">
        <v>48</v>
      </c>
      <c r="AG168" t="s">
        <v>48</v>
      </c>
      <c r="AH168" t="s">
        <v>48</v>
      </c>
      <c r="AI168" t="s">
        <v>50</v>
      </c>
      <c r="AJ168" t="s">
        <v>48</v>
      </c>
      <c r="AK168" t="s">
        <v>48</v>
      </c>
      <c r="AL168" t="s">
        <v>48</v>
      </c>
      <c r="AM168" t="s">
        <v>49</v>
      </c>
      <c r="AN168" t="s">
        <v>48</v>
      </c>
      <c r="AO168" t="s">
        <v>49</v>
      </c>
      <c r="AP168" t="s">
        <v>532</v>
      </c>
      <c r="AQ168" s="1" t="s">
        <v>1475</v>
      </c>
      <c r="AR168" t="s">
        <v>51</v>
      </c>
      <c r="AS168" t="s">
        <v>103</v>
      </c>
      <c r="AT168" t="s">
        <v>386</v>
      </c>
      <c r="AW168" s="4">
        <f t="shared" si="106"/>
        <v>6</v>
      </c>
      <c r="AX168" s="4">
        <f t="shared" si="107"/>
        <v>4</v>
      </c>
      <c r="AY168" s="4">
        <f t="shared" si="108"/>
        <v>4</v>
      </c>
      <c r="AZ168" s="4">
        <f t="shared" si="109"/>
        <v>2</v>
      </c>
      <c r="BA168" s="4">
        <f t="shared" si="110"/>
        <v>4</v>
      </c>
      <c r="BB168" s="4">
        <f t="shared" si="111"/>
        <v>4</v>
      </c>
      <c r="BC168" s="4">
        <f t="shared" si="112"/>
        <v>4</v>
      </c>
      <c r="BD168" s="4">
        <f t="shared" si="113"/>
        <v>2</v>
      </c>
      <c r="BE168" s="4">
        <f t="shared" si="114"/>
        <v>4</v>
      </c>
      <c r="BF168" s="4">
        <f t="shared" si="115"/>
        <v>2</v>
      </c>
      <c r="BG168" s="4">
        <f t="shared" si="116"/>
        <v>4</v>
      </c>
      <c r="BH168" s="4">
        <f t="shared" si="117"/>
        <v>4</v>
      </c>
      <c r="BI168" s="4">
        <f t="shared" si="118"/>
        <v>4</v>
      </c>
      <c r="BJ168" s="4">
        <f t="shared" si="119"/>
        <v>2</v>
      </c>
      <c r="BK168" s="4">
        <f t="shared" si="120"/>
        <v>4</v>
      </c>
      <c r="BL168" s="4">
        <f t="shared" si="121"/>
        <v>2</v>
      </c>
      <c r="BM168" s="4">
        <f t="shared" si="122"/>
        <v>4</v>
      </c>
      <c r="BN168" s="4">
        <f t="shared" si="123"/>
        <v>4</v>
      </c>
      <c r="BO168" s="4">
        <f t="shared" si="124"/>
        <v>4</v>
      </c>
      <c r="BP168" s="4">
        <f t="shared" si="125"/>
        <v>4</v>
      </c>
      <c r="BQ168" s="4">
        <f t="shared" si="126"/>
        <v>6</v>
      </c>
      <c r="BR168" s="4">
        <f t="shared" si="127"/>
        <v>4</v>
      </c>
      <c r="BS168" s="4">
        <f t="shared" si="128"/>
        <v>4</v>
      </c>
      <c r="BT168" s="4">
        <f t="shared" si="129"/>
        <v>4</v>
      </c>
      <c r="BU168" s="4">
        <f t="shared" si="130"/>
        <v>4</v>
      </c>
      <c r="BV168" s="4">
        <f t="shared" si="131"/>
        <v>0</v>
      </c>
      <c r="BW168" s="4" t="str">
        <f t="shared" si="132"/>
        <v>0</v>
      </c>
      <c r="BX168" s="4">
        <f t="shared" si="133"/>
        <v>0</v>
      </c>
      <c r="BY168" s="4" t="str">
        <f t="shared" si="134"/>
        <v>0</v>
      </c>
      <c r="BZ168" s="37">
        <f t="shared" si="135"/>
        <v>94</v>
      </c>
      <c r="CA168" s="32" t="str">
        <f>VLOOKUP(J:J,'Agent wise'!A:C,3,0)</f>
        <v>Saran S</v>
      </c>
      <c r="CB168" s="32">
        <f t="shared" si="101"/>
        <v>45909</v>
      </c>
      <c r="CC168" t="str">
        <f t="shared" si="102"/>
        <v>Good</v>
      </c>
      <c r="CJ168">
        <f t="shared" si="103"/>
        <v>9</v>
      </c>
      <c r="CK168">
        <f t="shared" si="104"/>
        <v>9</v>
      </c>
      <c r="CL168">
        <f t="shared" si="105"/>
        <v>2025</v>
      </c>
    </row>
    <row r="169" spans="1:90" ht="15" customHeight="1" x14ac:dyDescent="0.35">
      <c r="A169" s="32">
        <v>45909.709476388889</v>
      </c>
      <c r="B169" t="s">
        <v>138</v>
      </c>
      <c r="C169" s="32">
        <v>0</v>
      </c>
      <c r="D169" t="s">
        <v>139</v>
      </c>
      <c r="E169" s="32">
        <v>45909</v>
      </c>
      <c r="F169" t="s">
        <v>140</v>
      </c>
      <c r="G169" s="32">
        <v>45908</v>
      </c>
      <c r="H169">
        <v>8547640184</v>
      </c>
      <c r="I169">
        <v>159</v>
      </c>
      <c r="J169" t="s">
        <v>125</v>
      </c>
      <c r="K169" t="s">
        <v>52</v>
      </c>
      <c r="L169" t="s">
        <v>53</v>
      </c>
      <c r="M169" t="s">
        <v>48</v>
      </c>
      <c r="N169" t="s">
        <v>48</v>
      </c>
      <c r="O169" t="s">
        <v>48</v>
      </c>
      <c r="P169" t="s">
        <v>48</v>
      </c>
      <c r="Q169" t="s">
        <v>48</v>
      </c>
      <c r="R169" t="s">
        <v>48</v>
      </c>
      <c r="S169" t="s">
        <v>48</v>
      </c>
      <c r="T169" t="s">
        <v>48</v>
      </c>
      <c r="U169" t="s">
        <v>48</v>
      </c>
      <c r="V169" t="s">
        <v>48</v>
      </c>
      <c r="W169" t="s">
        <v>48</v>
      </c>
      <c r="X169" t="s">
        <v>48</v>
      </c>
      <c r="Y169" t="s">
        <v>48</v>
      </c>
      <c r="Z169" t="s">
        <v>48</v>
      </c>
      <c r="AA169" t="s">
        <v>49</v>
      </c>
      <c r="AB169" t="s">
        <v>48</v>
      </c>
      <c r="AC169" t="s">
        <v>49</v>
      </c>
      <c r="AD169" t="s">
        <v>48</v>
      </c>
      <c r="AE169" t="s">
        <v>48</v>
      </c>
      <c r="AF169" t="s">
        <v>48</v>
      </c>
      <c r="AG169" t="s">
        <v>48</v>
      </c>
      <c r="AH169" t="s">
        <v>48</v>
      </c>
      <c r="AI169" t="s">
        <v>50</v>
      </c>
      <c r="AJ169" t="s">
        <v>48</v>
      </c>
      <c r="AK169" t="s">
        <v>48</v>
      </c>
      <c r="AL169" t="s">
        <v>48</v>
      </c>
      <c r="AM169" t="s">
        <v>49</v>
      </c>
      <c r="AN169" t="s">
        <v>48</v>
      </c>
      <c r="AO169" t="s">
        <v>49</v>
      </c>
      <c r="AP169" t="s">
        <v>533</v>
      </c>
      <c r="AQ169" s="1" t="s">
        <v>1476</v>
      </c>
      <c r="AR169" t="s">
        <v>51</v>
      </c>
      <c r="AS169" t="s">
        <v>68</v>
      </c>
      <c r="AT169" t="s">
        <v>97</v>
      </c>
      <c r="AW169" s="4">
        <f t="shared" si="106"/>
        <v>6</v>
      </c>
      <c r="AX169" s="4">
        <f t="shared" si="107"/>
        <v>4</v>
      </c>
      <c r="AY169" s="4">
        <f t="shared" si="108"/>
        <v>4</v>
      </c>
      <c r="AZ169" s="4">
        <f t="shared" si="109"/>
        <v>2</v>
      </c>
      <c r="BA169" s="4">
        <f t="shared" si="110"/>
        <v>4</v>
      </c>
      <c r="BB169" s="4">
        <f t="shared" si="111"/>
        <v>4</v>
      </c>
      <c r="BC169" s="4">
        <f t="shared" si="112"/>
        <v>4</v>
      </c>
      <c r="BD169" s="4">
        <f t="shared" si="113"/>
        <v>2</v>
      </c>
      <c r="BE169" s="4">
        <f t="shared" si="114"/>
        <v>4</v>
      </c>
      <c r="BF169" s="4">
        <f t="shared" si="115"/>
        <v>2</v>
      </c>
      <c r="BG169" s="4">
        <f t="shared" si="116"/>
        <v>4</v>
      </c>
      <c r="BH169" s="4">
        <f t="shared" si="117"/>
        <v>4</v>
      </c>
      <c r="BI169" s="4">
        <f t="shared" si="118"/>
        <v>4</v>
      </c>
      <c r="BJ169" s="4">
        <f t="shared" si="119"/>
        <v>2</v>
      </c>
      <c r="BK169" s="4" t="str">
        <f t="shared" si="120"/>
        <v>0</v>
      </c>
      <c r="BL169" s="4">
        <f t="shared" si="121"/>
        <v>2</v>
      </c>
      <c r="BM169" s="4" t="str">
        <f t="shared" si="122"/>
        <v>0</v>
      </c>
      <c r="BN169" s="4">
        <f t="shared" si="123"/>
        <v>4</v>
      </c>
      <c r="BO169" s="4">
        <f t="shared" si="124"/>
        <v>4</v>
      </c>
      <c r="BP169" s="4">
        <f t="shared" si="125"/>
        <v>4</v>
      </c>
      <c r="BQ169" s="4">
        <f t="shared" si="126"/>
        <v>6</v>
      </c>
      <c r="BR169" s="4">
        <f t="shared" si="127"/>
        <v>4</v>
      </c>
      <c r="BS169" s="4">
        <f t="shared" si="128"/>
        <v>4</v>
      </c>
      <c r="BT169" s="4">
        <f t="shared" si="129"/>
        <v>4</v>
      </c>
      <c r="BU169" s="4">
        <f t="shared" si="130"/>
        <v>4</v>
      </c>
      <c r="BV169" s="4">
        <f t="shared" si="131"/>
        <v>0</v>
      </c>
      <c r="BW169" s="4" t="str">
        <f t="shared" si="132"/>
        <v>0</v>
      </c>
      <c r="BX169" s="4">
        <f t="shared" si="133"/>
        <v>0</v>
      </c>
      <c r="BY169" s="4" t="str">
        <f t="shared" si="134"/>
        <v>0</v>
      </c>
      <c r="BZ169" s="37">
        <f t="shared" si="135"/>
        <v>86</v>
      </c>
      <c r="CA169" s="32" t="str">
        <f>VLOOKUP(J:J,'Agent wise'!A:C,3,0)</f>
        <v>Adharsh</v>
      </c>
      <c r="CB169" s="32">
        <f t="shared" si="101"/>
        <v>45909</v>
      </c>
      <c r="CC169" t="str">
        <f t="shared" si="102"/>
        <v>Average</v>
      </c>
      <c r="CJ169">
        <f t="shared" si="103"/>
        <v>9</v>
      </c>
      <c r="CK169">
        <f t="shared" si="104"/>
        <v>9</v>
      </c>
      <c r="CL169">
        <f t="shared" si="105"/>
        <v>2025</v>
      </c>
    </row>
    <row r="170" spans="1:90" ht="15" customHeight="1" x14ac:dyDescent="0.35">
      <c r="A170" s="32">
        <v>45909.719808935188</v>
      </c>
      <c r="B170" t="s">
        <v>138</v>
      </c>
      <c r="C170" s="32">
        <v>0</v>
      </c>
      <c r="D170" t="s">
        <v>139</v>
      </c>
      <c r="E170" s="32">
        <v>45909</v>
      </c>
      <c r="F170" t="s">
        <v>140</v>
      </c>
      <c r="G170" s="32">
        <v>45908</v>
      </c>
      <c r="H170">
        <v>9495232682</v>
      </c>
      <c r="I170">
        <v>146</v>
      </c>
      <c r="J170" t="s">
        <v>135</v>
      </c>
      <c r="K170" t="s">
        <v>46</v>
      </c>
      <c r="L170" t="s">
        <v>47</v>
      </c>
      <c r="M170" t="s">
        <v>48</v>
      </c>
      <c r="N170" t="s">
        <v>48</v>
      </c>
      <c r="O170" t="s">
        <v>48</v>
      </c>
      <c r="P170" t="s">
        <v>48</v>
      </c>
      <c r="Q170" t="s">
        <v>48</v>
      </c>
      <c r="R170" t="s">
        <v>48</v>
      </c>
      <c r="S170" t="s">
        <v>48</v>
      </c>
      <c r="T170" t="s">
        <v>48</v>
      </c>
      <c r="U170" t="s">
        <v>48</v>
      </c>
      <c r="V170" t="s">
        <v>48</v>
      </c>
      <c r="W170" t="s">
        <v>48</v>
      </c>
      <c r="X170" t="s">
        <v>48</v>
      </c>
      <c r="Y170" t="s">
        <v>48</v>
      </c>
      <c r="Z170" t="s">
        <v>48</v>
      </c>
      <c r="AA170" t="s">
        <v>48</v>
      </c>
      <c r="AB170" t="s">
        <v>48</v>
      </c>
      <c r="AC170" t="s">
        <v>49</v>
      </c>
      <c r="AD170" t="s">
        <v>48</v>
      </c>
      <c r="AE170" t="s">
        <v>48</v>
      </c>
      <c r="AF170" t="s">
        <v>48</v>
      </c>
      <c r="AG170" t="s">
        <v>48</v>
      </c>
      <c r="AH170" t="s">
        <v>48</v>
      </c>
      <c r="AI170" t="s">
        <v>50</v>
      </c>
      <c r="AJ170" t="s">
        <v>48</v>
      </c>
      <c r="AK170" t="s">
        <v>48</v>
      </c>
      <c r="AL170" t="s">
        <v>48</v>
      </c>
      <c r="AM170" t="s">
        <v>48</v>
      </c>
      <c r="AN170" t="s">
        <v>48</v>
      </c>
      <c r="AO170" t="s">
        <v>49</v>
      </c>
      <c r="AP170" t="s">
        <v>534</v>
      </c>
      <c r="AQ170" s="1" t="s">
        <v>1477</v>
      </c>
      <c r="AR170" t="s">
        <v>51</v>
      </c>
      <c r="AS170" t="s">
        <v>422</v>
      </c>
      <c r="AT170" t="s">
        <v>67</v>
      </c>
      <c r="AW170" s="4">
        <f t="shared" si="106"/>
        <v>6</v>
      </c>
      <c r="AX170" s="4">
        <f t="shared" si="107"/>
        <v>4</v>
      </c>
      <c r="AY170" s="4">
        <f t="shared" si="108"/>
        <v>4</v>
      </c>
      <c r="AZ170" s="4">
        <f t="shared" si="109"/>
        <v>2</v>
      </c>
      <c r="BA170" s="4">
        <f t="shared" si="110"/>
        <v>4</v>
      </c>
      <c r="BB170" s="4">
        <f t="shared" si="111"/>
        <v>4</v>
      </c>
      <c r="BC170" s="4">
        <f t="shared" si="112"/>
        <v>4</v>
      </c>
      <c r="BD170" s="4">
        <f t="shared" si="113"/>
        <v>2</v>
      </c>
      <c r="BE170" s="4">
        <f t="shared" si="114"/>
        <v>4</v>
      </c>
      <c r="BF170" s="4">
        <f t="shared" si="115"/>
        <v>2</v>
      </c>
      <c r="BG170" s="4">
        <f t="shared" si="116"/>
        <v>4</v>
      </c>
      <c r="BH170" s="4">
        <f t="shared" si="117"/>
        <v>4</v>
      </c>
      <c r="BI170" s="4">
        <f t="shared" si="118"/>
        <v>4</v>
      </c>
      <c r="BJ170" s="4">
        <f t="shared" si="119"/>
        <v>2</v>
      </c>
      <c r="BK170" s="4">
        <f t="shared" si="120"/>
        <v>4</v>
      </c>
      <c r="BL170" s="4">
        <f t="shared" si="121"/>
        <v>2</v>
      </c>
      <c r="BM170" s="4" t="str">
        <f t="shared" si="122"/>
        <v>0</v>
      </c>
      <c r="BN170" s="4">
        <f t="shared" si="123"/>
        <v>4</v>
      </c>
      <c r="BO170" s="4">
        <f t="shared" si="124"/>
        <v>4</v>
      </c>
      <c r="BP170" s="4">
        <f t="shared" si="125"/>
        <v>4</v>
      </c>
      <c r="BQ170" s="4">
        <f t="shared" si="126"/>
        <v>6</v>
      </c>
      <c r="BR170" s="4">
        <f t="shared" si="127"/>
        <v>4</v>
      </c>
      <c r="BS170" s="4">
        <f t="shared" si="128"/>
        <v>4</v>
      </c>
      <c r="BT170" s="4">
        <f t="shared" si="129"/>
        <v>4</v>
      </c>
      <c r="BU170" s="4">
        <f t="shared" si="130"/>
        <v>4</v>
      </c>
      <c r="BV170" s="4">
        <f t="shared" si="131"/>
        <v>0</v>
      </c>
      <c r="BW170" s="4">
        <f t="shared" si="132"/>
        <v>6</v>
      </c>
      <c r="BX170" s="4">
        <f t="shared" si="133"/>
        <v>0</v>
      </c>
      <c r="BY170" s="4" t="str">
        <f t="shared" si="134"/>
        <v>0</v>
      </c>
      <c r="BZ170" s="37">
        <f t="shared" si="135"/>
        <v>96</v>
      </c>
      <c r="CA170" s="32" t="str">
        <f>VLOOKUP(J:J,'Agent wise'!A:C,3,0)</f>
        <v>Saran S</v>
      </c>
      <c r="CB170" s="32">
        <f t="shared" si="101"/>
        <v>45909</v>
      </c>
      <c r="CC170" t="str">
        <f t="shared" si="102"/>
        <v>Excellent</v>
      </c>
      <c r="CJ170">
        <f t="shared" si="103"/>
        <v>9</v>
      </c>
      <c r="CK170">
        <f t="shared" si="104"/>
        <v>9</v>
      </c>
      <c r="CL170">
        <f t="shared" si="105"/>
        <v>2025</v>
      </c>
    </row>
    <row r="171" spans="1:90" ht="15" customHeight="1" x14ac:dyDescent="0.35">
      <c r="A171" s="32">
        <v>45909.729195578708</v>
      </c>
      <c r="B171" t="s">
        <v>138</v>
      </c>
      <c r="C171" s="32">
        <v>0</v>
      </c>
      <c r="D171" t="s">
        <v>139</v>
      </c>
      <c r="E171" s="32">
        <v>45909</v>
      </c>
      <c r="F171" t="s">
        <v>140</v>
      </c>
      <c r="G171" s="32">
        <v>45908</v>
      </c>
      <c r="H171">
        <v>9578888436</v>
      </c>
      <c r="I171">
        <v>146</v>
      </c>
      <c r="J171" t="s">
        <v>292</v>
      </c>
      <c r="K171" t="s">
        <v>52</v>
      </c>
      <c r="L171" t="s">
        <v>53</v>
      </c>
      <c r="M171" t="s">
        <v>48</v>
      </c>
      <c r="N171" t="s">
        <v>48</v>
      </c>
      <c r="O171" t="s">
        <v>48</v>
      </c>
      <c r="P171" t="s">
        <v>48</v>
      </c>
      <c r="Q171" t="s">
        <v>48</v>
      </c>
      <c r="R171" t="s">
        <v>48</v>
      </c>
      <c r="S171" t="s">
        <v>48</v>
      </c>
      <c r="T171" t="s">
        <v>48</v>
      </c>
      <c r="U171" t="s">
        <v>48</v>
      </c>
      <c r="V171" t="s">
        <v>48</v>
      </c>
      <c r="W171" t="s">
        <v>48</v>
      </c>
      <c r="X171" t="s">
        <v>48</v>
      </c>
      <c r="Y171" t="s">
        <v>48</v>
      </c>
      <c r="Z171" t="s">
        <v>48</v>
      </c>
      <c r="AA171" t="s">
        <v>49</v>
      </c>
      <c r="AB171" t="s">
        <v>48</v>
      </c>
      <c r="AC171" t="s">
        <v>49</v>
      </c>
      <c r="AD171" t="s">
        <v>48</v>
      </c>
      <c r="AE171" t="s">
        <v>48</v>
      </c>
      <c r="AF171" t="s">
        <v>48</v>
      </c>
      <c r="AG171" t="s">
        <v>48</v>
      </c>
      <c r="AH171" t="s">
        <v>48</v>
      </c>
      <c r="AI171" t="s">
        <v>50</v>
      </c>
      <c r="AJ171" t="s">
        <v>48</v>
      </c>
      <c r="AK171" t="s">
        <v>48</v>
      </c>
      <c r="AL171" t="s">
        <v>48</v>
      </c>
      <c r="AM171" t="s">
        <v>48</v>
      </c>
      <c r="AN171" t="s">
        <v>48</v>
      </c>
      <c r="AO171" t="s">
        <v>48</v>
      </c>
      <c r="AP171" t="s">
        <v>535</v>
      </c>
      <c r="AQ171" s="1" t="s">
        <v>1478</v>
      </c>
      <c r="AR171" t="s">
        <v>51</v>
      </c>
      <c r="AS171" t="s">
        <v>66</v>
      </c>
      <c r="AT171" t="s">
        <v>536</v>
      </c>
      <c r="AW171" s="4">
        <f t="shared" si="106"/>
        <v>6</v>
      </c>
      <c r="AX171" s="4">
        <f t="shared" si="107"/>
        <v>4</v>
      </c>
      <c r="AY171" s="4">
        <f t="shared" si="108"/>
        <v>4</v>
      </c>
      <c r="AZ171" s="4">
        <f t="shared" si="109"/>
        <v>2</v>
      </c>
      <c r="BA171" s="4">
        <f t="shared" si="110"/>
        <v>4</v>
      </c>
      <c r="BB171" s="4">
        <f t="shared" si="111"/>
        <v>4</v>
      </c>
      <c r="BC171" s="4">
        <f t="shared" si="112"/>
        <v>4</v>
      </c>
      <c r="BD171" s="4">
        <f t="shared" si="113"/>
        <v>2</v>
      </c>
      <c r="BE171" s="4">
        <f t="shared" si="114"/>
        <v>4</v>
      </c>
      <c r="BF171" s="4">
        <f t="shared" si="115"/>
        <v>2</v>
      </c>
      <c r="BG171" s="4">
        <f t="shared" si="116"/>
        <v>4</v>
      </c>
      <c r="BH171" s="4">
        <f t="shared" si="117"/>
        <v>4</v>
      </c>
      <c r="BI171" s="4">
        <f t="shared" si="118"/>
        <v>4</v>
      </c>
      <c r="BJ171" s="4">
        <f t="shared" si="119"/>
        <v>2</v>
      </c>
      <c r="BK171" s="4" t="str">
        <f t="shared" si="120"/>
        <v>0</v>
      </c>
      <c r="BL171" s="4">
        <f t="shared" si="121"/>
        <v>2</v>
      </c>
      <c r="BM171" s="4" t="str">
        <f t="shared" si="122"/>
        <v>0</v>
      </c>
      <c r="BN171" s="4">
        <f t="shared" si="123"/>
        <v>4</v>
      </c>
      <c r="BO171" s="4">
        <f t="shared" si="124"/>
        <v>4</v>
      </c>
      <c r="BP171" s="4">
        <f t="shared" si="125"/>
        <v>4</v>
      </c>
      <c r="BQ171" s="4">
        <f t="shared" si="126"/>
        <v>6</v>
      </c>
      <c r="BR171" s="4">
        <f t="shared" si="127"/>
        <v>4</v>
      </c>
      <c r="BS171" s="4">
        <f t="shared" si="128"/>
        <v>4</v>
      </c>
      <c r="BT171" s="4">
        <f t="shared" si="129"/>
        <v>4</v>
      </c>
      <c r="BU171" s="4">
        <f t="shared" si="130"/>
        <v>4</v>
      </c>
      <c r="BV171" s="4">
        <f t="shared" si="131"/>
        <v>0</v>
      </c>
      <c r="BW171" s="4">
        <f t="shared" si="132"/>
        <v>6</v>
      </c>
      <c r="BX171" s="4">
        <f t="shared" si="133"/>
        <v>0</v>
      </c>
      <c r="BY171" s="4">
        <f t="shared" si="134"/>
        <v>0</v>
      </c>
      <c r="BZ171" s="37">
        <f t="shared" si="135"/>
        <v>92</v>
      </c>
      <c r="CA171" s="32" t="str">
        <f>VLOOKUP(J:J,'Agent wise'!A:C,3,0)</f>
        <v xml:space="preserve">Shiny </v>
      </c>
      <c r="CB171" s="32">
        <f t="shared" si="101"/>
        <v>45909</v>
      </c>
      <c r="CC171" t="str">
        <f t="shared" si="102"/>
        <v>Good</v>
      </c>
      <c r="CJ171">
        <f t="shared" si="103"/>
        <v>9</v>
      </c>
      <c r="CK171">
        <f t="shared" si="104"/>
        <v>9</v>
      </c>
      <c r="CL171">
        <f t="shared" si="105"/>
        <v>2025</v>
      </c>
    </row>
    <row r="172" spans="1:90" ht="15" customHeight="1" x14ac:dyDescent="0.35">
      <c r="A172" s="32">
        <v>45909.745612048609</v>
      </c>
      <c r="B172" t="s">
        <v>138</v>
      </c>
      <c r="C172" s="32">
        <v>0</v>
      </c>
      <c r="D172" t="s">
        <v>139</v>
      </c>
      <c r="E172" s="32">
        <v>45909</v>
      </c>
      <c r="F172" t="s">
        <v>140</v>
      </c>
      <c r="G172" s="32">
        <v>45908</v>
      </c>
      <c r="H172">
        <v>8300386605</v>
      </c>
      <c r="I172">
        <v>137</v>
      </c>
      <c r="J172" t="s">
        <v>298</v>
      </c>
      <c r="K172" t="s">
        <v>52</v>
      </c>
      <c r="L172" t="s">
        <v>53</v>
      </c>
      <c r="M172" t="s">
        <v>48</v>
      </c>
      <c r="N172" t="s">
        <v>48</v>
      </c>
      <c r="O172" t="s">
        <v>48</v>
      </c>
      <c r="P172" t="s">
        <v>48</v>
      </c>
      <c r="Q172" t="s">
        <v>48</v>
      </c>
      <c r="R172" t="s">
        <v>48</v>
      </c>
      <c r="S172" t="s">
        <v>48</v>
      </c>
      <c r="T172" t="s">
        <v>48</v>
      </c>
      <c r="U172" t="s">
        <v>48</v>
      </c>
      <c r="V172" t="s">
        <v>48</v>
      </c>
      <c r="W172" t="s">
        <v>48</v>
      </c>
      <c r="X172" t="s">
        <v>48</v>
      </c>
      <c r="Y172" t="s">
        <v>48</v>
      </c>
      <c r="Z172" t="s">
        <v>48</v>
      </c>
      <c r="AA172" t="s">
        <v>48</v>
      </c>
      <c r="AB172" t="s">
        <v>48</v>
      </c>
      <c r="AC172" t="s">
        <v>49</v>
      </c>
      <c r="AD172" t="s">
        <v>48</v>
      </c>
      <c r="AE172" t="s">
        <v>48</v>
      </c>
      <c r="AF172" t="s">
        <v>48</v>
      </c>
      <c r="AG172" t="s">
        <v>48</v>
      </c>
      <c r="AH172" t="s">
        <v>48</v>
      </c>
      <c r="AI172" t="s">
        <v>49</v>
      </c>
      <c r="AJ172" t="s">
        <v>48</v>
      </c>
      <c r="AK172" t="s">
        <v>48</v>
      </c>
      <c r="AL172" t="s">
        <v>48</v>
      </c>
      <c r="AM172" t="s">
        <v>48</v>
      </c>
      <c r="AN172" t="s">
        <v>48</v>
      </c>
      <c r="AO172" t="s">
        <v>48</v>
      </c>
      <c r="AP172" t="s">
        <v>537</v>
      </c>
      <c r="AQ172" s="1" t="s">
        <v>1479</v>
      </c>
      <c r="AR172" t="s">
        <v>51</v>
      </c>
      <c r="AS172" t="s">
        <v>129</v>
      </c>
      <c r="AT172" t="s">
        <v>538</v>
      </c>
      <c r="AW172" s="4">
        <f t="shared" si="106"/>
        <v>6</v>
      </c>
      <c r="AX172" s="4">
        <f t="shared" si="107"/>
        <v>4</v>
      </c>
      <c r="AY172" s="4">
        <f t="shared" si="108"/>
        <v>4</v>
      </c>
      <c r="AZ172" s="4">
        <f t="shared" si="109"/>
        <v>2</v>
      </c>
      <c r="BA172" s="4">
        <f t="shared" si="110"/>
        <v>4</v>
      </c>
      <c r="BB172" s="4">
        <f t="shared" si="111"/>
        <v>4</v>
      </c>
      <c r="BC172" s="4">
        <f t="shared" si="112"/>
        <v>4</v>
      </c>
      <c r="BD172" s="4">
        <f t="shared" si="113"/>
        <v>2</v>
      </c>
      <c r="BE172" s="4">
        <f t="shared" si="114"/>
        <v>4</v>
      </c>
      <c r="BF172" s="4">
        <f t="shared" si="115"/>
        <v>2</v>
      </c>
      <c r="BG172" s="4">
        <f t="shared" si="116"/>
        <v>4</v>
      </c>
      <c r="BH172" s="4">
        <f t="shared" si="117"/>
        <v>4</v>
      </c>
      <c r="BI172" s="4">
        <f t="shared" si="118"/>
        <v>4</v>
      </c>
      <c r="BJ172" s="4">
        <f t="shared" si="119"/>
        <v>2</v>
      </c>
      <c r="BK172" s="4">
        <f t="shared" si="120"/>
        <v>4</v>
      </c>
      <c r="BL172" s="4">
        <f t="shared" si="121"/>
        <v>2</v>
      </c>
      <c r="BM172" s="4" t="str">
        <f t="shared" si="122"/>
        <v>0</v>
      </c>
      <c r="BN172" s="4">
        <f t="shared" si="123"/>
        <v>4</v>
      </c>
      <c r="BO172" s="4">
        <f t="shared" si="124"/>
        <v>4</v>
      </c>
      <c r="BP172" s="4">
        <f t="shared" si="125"/>
        <v>4</v>
      </c>
      <c r="BQ172" s="4">
        <f t="shared" si="126"/>
        <v>6</v>
      </c>
      <c r="BR172" s="4">
        <f t="shared" si="127"/>
        <v>4</v>
      </c>
      <c r="BS172" s="4" t="str">
        <f t="shared" si="128"/>
        <v>0</v>
      </c>
      <c r="BT172" s="4">
        <f t="shared" si="129"/>
        <v>4</v>
      </c>
      <c r="BU172" s="4">
        <f t="shared" si="130"/>
        <v>4</v>
      </c>
      <c r="BV172" s="4">
        <f t="shared" si="131"/>
        <v>0</v>
      </c>
      <c r="BW172" s="4">
        <f t="shared" si="132"/>
        <v>6</v>
      </c>
      <c r="BX172" s="4">
        <f t="shared" si="133"/>
        <v>0</v>
      </c>
      <c r="BY172" s="4">
        <f t="shared" si="134"/>
        <v>0</v>
      </c>
      <c r="BZ172" s="37">
        <f t="shared" si="135"/>
        <v>92</v>
      </c>
      <c r="CA172" s="32" t="str">
        <f>VLOOKUP(J:J,'Agent wise'!A:C,3,0)</f>
        <v xml:space="preserve">Shiny </v>
      </c>
      <c r="CB172" s="32">
        <f t="shared" si="101"/>
        <v>45909</v>
      </c>
      <c r="CC172" t="str">
        <f t="shared" si="102"/>
        <v>Good</v>
      </c>
      <c r="CJ172">
        <f t="shared" si="103"/>
        <v>9</v>
      </c>
      <c r="CK172">
        <f t="shared" si="104"/>
        <v>9</v>
      </c>
      <c r="CL172">
        <f t="shared" si="105"/>
        <v>2025</v>
      </c>
    </row>
    <row r="173" spans="1:90" ht="15" customHeight="1" x14ac:dyDescent="0.35">
      <c r="A173" s="32">
        <v>45909.756879050925</v>
      </c>
      <c r="B173" t="s">
        <v>138</v>
      </c>
      <c r="C173" s="32">
        <v>0</v>
      </c>
      <c r="D173" t="s">
        <v>139</v>
      </c>
      <c r="E173" s="32">
        <v>45909</v>
      </c>
      <c r="F173" t="s">
        <v>140</v>
      </c>
      <c r="G173" s="32">
        <v>45908</v>
      </c>
      <c r="H173">
        <v>9444240529</v>
      </c>
      <c r="I173">
        <v>136</v>
      </c>
      <c r="J173" t="s">
        <v>301</v>
      </c>
      <c r="K173" t="s">
        <v>52</v>
      </c>
      <c r="L173" t="s">
        <v>53</v>
      </c>
      <c r="M173" t="s">
        <v>48</v>
      </c>
      <c r="N173" t="s">
        <v>48</v>
      </c>
      <c r="O173" t="s">
        <v>48</v>
      </c>
      <c r="P173" t="s">
        <v>48</v>
      </c>
      <c r="Q173" t="s">
        <v>48</v>
      </c>
      <c r="R173" t="s">
        <v>48</v>
      </c>
      <c r="S173" t="s">
        <v>48</v>
      </c>
      <c r="T173" t="s">
        <v>48</v>
      </c>
      <c r="U173" t="s">
        <v>48</v>
      </c>
      <c r="V173" t="s">
        <v>48</v>
      </c>
      <c r="W173" t="s">
        <v>48</v>
      </c>
      <c r="X173" t="s">
        <v>48</v>
      </c>
      <c r="Y173" t="s">
        <v>48</v>
      </c>
      <c r="Z173" t="s">
        <v>48</v>
      </c>
      <c r="AA173" t="s">
        <v>48</v>
      </c>
      <c r="AB173" t="s">
        <v>48</v>
      </c>
      <c r="AC173" t="s">
        <v>49</v>
      </c>
      <c r="AD173" t="s">
        <v>48</v>
      </c>
      <c r="AE173" t="s">
        <v>48</v>
      </c>
      <c r="AF173" t="s">
        <v>48</v>
      </c>
      <c r="AG173" t="s">
        <v>49</v>
      </c>
      <c r="AH173" t="s">
        <v>48</v>
      </c>
      <c r="AI173" t="s">
        <v>50</v>
      </c>
      <c r="AJ173" t="s">
        <v>48</v>
      </c>
      <c r="AK173" t="s">
        <v>48</v>
      </c>
      <c r="AL173" t="s">
        <v>48</v>
      </c>
      <c r="AM173" t="s">
        <v>49</v>
      </c>
      <c r="AN173" t="s">
        <v>49</v>
      </c>
      <c r="AO173" t="s">
        <v>49</v>
      </c>
      <c r="AP173" t="s">
        <v>539</v>
      </c>
      <c r="AQ173" s="1" t="s">
        <v>1480</v>
      </c>
      <c r="AR173" t="s">
        <v>51</v>
      </c>
      <c r="AS173" t="s">
        <v>68</v>
      </c>
      <c r="AT173" t="s">
        <v>69</v>
      </c>
      <c r="AW173" s="4">
        <f t="shared" si="106"/>
        <v>6</v>
      </c>
      <c r="AX173" s="4">
        <f t="shared" si="107"/>
        <v>4</v>
      </c>
      <c r="AY173" s="4">
        <f t="shared" si="108"/>
        <v>4</v>
      </c>
      <c r="AZ173" s="4">
        <f t="shared" si="109"/>
        <v>2</v>
      </c>
      <c r="BA173" s="4">
        <f t="shared" si="110"/>
        <v>4</v>
      </c>
      <c r="BB173" s="4">
        <f t="shared" si="111"/>
        <v>4</v>
      </c>
      <c r="BC173" s="4">
        <f t="shared" si="112"/>
        <v>4</v>
      </c>
      <c r="BD173" s="4">
        <f t="shared" si="113"/>
        <v>2</v>
      </c>
      <c r="BE173" s="4">
        <f t="shared" si="114"/>
        <v>4</v>
      </c>
      <c r="BF173" s="4">
        <f t="shared" si="115"/>
        <v>2</v>
      </c>
      <c r="BG173" s="4">
        <f t="shared" si="116"/>
        <v>4</v>
      </c>
      <c r="BH173" s="4">
        <f t="shared" si="117"/>
        <v>4</v>
      </c>
      <c r="BI173" s="4">
        <f t="shared" si="118"/>
        <v>4</v>
      </c>
      <c r="BJ173" s="4">
        <f t="shared" si="119"/>
        <v>2</v>
      </c>
      <c r="BK173" s="4">
        <f t="shared" si="120"/>
        <v>4</v>
      </c>
      <c r="BL173" s="4">
        <f t="shared" si="121"/>
        <v>2</v>
      </c>
      <c r="BM173" s="4" t="str">
        <f t="shared" si="122"/>
        <v>0</v>
      </c>
      <c r="BN173" s="4">
        <f t="shared" si="123"/>
        <v>4</v>
      </c>
      <c r="BO173" s="4">
        <f t="shared" si="124"/>
        <v>4</v>
      </c>
      <c r="BP173" s="4">
        <f t="shared" si="125"/>
        <v>4</v>
      </c>
      <c r="BQ173" s="4" t="str">
        <f t="shared" si="126"/>
        <v>0</v>
      </c>
      <c r="BR173" s="4">
        <f t="shared" si="127"/>
        <v>4</v>
      </c>
      <c r="BS173" s="4">
        <f t="shared" si="128"/>
        <v>4</v>
      </c>
      <c r="BT173" s="4">
        <f t="shared" si="129"/>
        <v>4</v>
      </c>
      <c r="BU173" s="4">
        <f t="shared" si="130"/>
        <v>4</v>
      </c>
      <c r="BV173" s="4">
        <f t="shared" si="131"/>
        <v>0</v>
      </c>
      <c r="BW173" s="4" t="str">
        <f t="shared" si="132"/>
        <v>0</v>
      </c>
      <c r="BX173" s="4" t="str">
        <f t="shared" si="133"/>
        <v>0</v>
      </c>
      <c r="BY173" s="4" t="str">
        <f t="shared" si="134"/>
        <v>0</v>
      </c>
      <c r="BZ173" s="37">
        <f t="shared" si="135"/>
        <v>84</v>
      </c>
      <c r="CA173" s="32" t="str">
        <f>VLOOKUP(J:J,'Agent wise'!A:C,3,0)</f>
        <v>Saran S</v>
      </c>
      <c r="CB173" s="32">
        <f t="shared" si="101"/>
        <v>45909</v>
      </c>
      <c r="CC173" t="str">
        <f t="shared" si="102"/>
        <v>FC</v>
      </c>
      <c r="CJ173">
        <f t="shared" si="103"/>
        <v>9</v>
      </c>
      <c r="CK173">
        <f t="shared" si="104"/>
        <v>9</v>
      </c>
      <c r="CL173">
        <f t="shared" si="105"/>
        <v>2025</v>
      </c>
    </row>
    <row r="174" spans="1:90" ht="15" customHeight="1" x14ac:dyDescent="0.35">
      <c r="A174" s="32">
        <v>45909.919809803236</v>
      </c>
      <c r="B174" t="s">
        <v>188</v>
      </c>
      <c r="C174" s="32">
        <v>0</v>
      </c>
      <c r="D174" t="s">
        <v>61</v>
      </c>
      <c r="E174" s="32">
        <v>45909</v>
      </c>
      <c r="F174" t="s">
        <v>140</v>
      </c>
      <c r="G174" s="32">
        <v>45909</v>
      </c>
      <c r="H174">
        <v>8594081699</v>
      </c>
      <c r="I174">
        <v>134</v>
      </c>
      <c r="J174" t="s">
        <v>112</v>
      </c>
      <c r="K174" t="s">
        <v>46</v>
      </c>
      <c r="L174" t="s">
        <v>47</v>
      </c>
      <c r="M174" t="s">
        <v>48</v>
      </c>
      <c r="N174" t="s">
        <v>48</v>
      </c>
      <c r="O174" t="s">
        <v>48</v>
      </c>
      <c r="P174" t="s">
        <v>48</v>
      </c>
      <c r="Q174" t="s">
        <v>48</v>
      </c>
      <c r="R174" t="s">
        <v>48</v>
      </c>
      <c r="S174" t="s">
        <v>48</v>
      </c>
      <c r="T174" t="s">
        <v>48</v>
      </c>
      <c r="U174" t="s">
        <v>49</v>
      </c>
      <c r="V174" t="s">
        <v>48</v>
      </c>
      <c r="W174" t="s">
        <v>48</v>
      </c>
      <c r="X174" t="s">
        <v>48</v>
      </c>
      <c r="Y174" t="s">
        <v>48</v>
      </c>
      <c r="Z174" t="s">
        <v>48</v>
      </c>
      <c r="AA174" t="s">
        <v>49</v>
      </c>
      <c r="AB174" t="s">
        <v>50</v>
      </c>
      <c r="AC174" t="s">
        <v>49</v>
      </c>
      <c r="AD174" t="s">
        <v>48</v>
      </c>
      <c r="AE174" t="s">
        <v>48</v>
      </c>
      <c r="AF174" t="s">
        <v>50</v>
      </c>
      <c r="AG174" t="s">
        <v>48</v>
      </c>
      <c r="AH174" t="s">
        <v>50</v>
      </c>
      <c r="AI174" t="s">
        <v>50</v>
      </c>
      <c r="AJ174" t="s">
        <v>48</v>
      </c>
      <c r="AK174" t="s">
        <v>48</v>
      </c>
      <c r="AL174" t="s">
        <v>49</v>
      </c>
      <c r="AM174" t="s">
        <v>48</v>
      </c>
      <c r="AN174" t="s">
        <v>48</v>
      </c>
      <c r="AO174" t="s">
        <v>48</v>
      </c>
      <c r="AP174" t="s">
        <v>540</v>
      </c>
      <c r="AQ174" s="1" t="s">
        <v>541</v>
      </c>
      <c r="AR174" t="s">
        <v>51</v>
      </c>
      <c r="AS174" t="s">
        <v>103</v>
      </c>
      <c r="AT174" t="s">
        <v>104</v>
      </c>
      <c r="AW174" s="4">
        <f t="shared" si="106"/>
        <v>6</v>
      </c>
      <c r="AX174" s="4">
        <f t="shared" si="107"/>
        <v>4</v>
      </c>
      <c r="AY174" s="4">
        <f t="shared" si="108"/>
        <v>4</v>
      </c>
      <c r="AZ174" s="4">
        <f t="shared" si="109"/>
        <v>2</v>
      </c>
      <c r="BA174" s="4">
        <f t="shared" si="110"/>
        <v>4</v>
      </c>
      <c r="BB174" s="4">
        <f t="shared" si="111"/>
        <v>4</v>
      </c>
      <c r="BC174" s="4">
        <f t="shared" si="112"/>
        <v>4</v>
      </c>
      <c r="BD174" s="4">
        <f t="shared" si="113"/>
        <v>2</v>
      </c>
      <c r="BE174" s="4" t="str">
        <f t="shared" si="114"/>
        <v>0</v>
      </c>
      <c r="BF174" s="4">
        <f t="shared" si="115"/>
        <v>2</v>
      </c>
      <c r="BG174" s="4">
        <f t="shared" si="116"/>
        <v>4</v>
      </c>
      <c r="BH174" s="4">
        <f t="shared" si="117"/>
        <v>4</v>
      </c>
      <c r="BI174" s="4">
        <f t="shared" si="118"/>
        <v>4</v>
      </c>
      <c r="BJ174" s="4">
        <f t="shared" si="119"/>
        <v>2</v>
      </c>
      <c r="BK174" s="4" t="str">
        <f t="shared" si="120"/>
        <v>0</v>
      </c>
      <c r="BL174" s="4">
        <f t="shared" si="121"/>
        <v>2</v>
      </c>
      <c r="BM174" s="4" t="str">
        <f t="shared" si="122"/>
        <v>0</v>
      </c>
      <c r="BN174" s="4">
        <f t="shared" si="123"/>
        <v>4</v>
      </c>
      <c r="BO174" s="4">
        <f t="shared" si="124"/>
        <v>4</v>
      </c>
      <c r="BP174" s="4">
        <f t="shared" si="125"/>
        <v>4</v>
      </c>
      <c r="BQ174" s="4">
        <f t="shared" si="126"/>
        <v>6</v>
      </c>
      <c r="BR174" s="4">
        <f t="shared" si="127"/>
        <v>4</v>
      </c>
      <c r="BS174" s="4">
        <f t="shared" si="128"/>
        <v>4</v>
      </c>
      <c r="BT174" s="4">
        <f t="shared" si="129"/>
        <v>4</v>
      </c>
      <c r="BU174" s="4">
        <f t="shared" si="130"/>
        <v>4</v>
      </c>
      <c r="BV174" s="4" t="str">
        <f t="shared" si="131"/>
        <v>0</v>
      </c>
      <c r="BW174" s="4">
        <f t="shared" si="132"/>
        <v>6</v>
      </c>
      <c r="BX174" s="4">
        <f t="shared" si="133"/>
        <v>0</v>
      </c>
      <c r="BY174" s="4">
        <f t="shared" si="134"/>
        <v>0</v>
      </c>
      <c r="BZ174" s="37">
        <f t="shared" si="135"/>
        <v>88</v>
      </c>
      <c r="CA174" s="32" t="str">
        <f>VLOOKUP(J:J,'Agent wise'!A:C,3,0)</f>
        <v xml:space="preserve">Shiny </v>
      </c>
      <c r="CB174" s="32">
        <f t="shared" si="101"/>
        <v>45909</v>
      </c>
      <c r="CC174" t="str">
        <f t="shared" si="102"/>
        <v>Average</v>
      </c>
      <c r="CJ174">
        <f t="shared" si="103"/>
        <v>9</v>
      </c>
      <c r="CK174">
        <f t="shared" si="104"/>
        <v>9</v>
      </c>
      <c r="CL174">
        <f t="shared" si="105"/>
        <v>2025</v>
      </c>
    </row>
    <row r="175" spans="1:90" ht="15" customHeight="1" x14ac:dyDescent="0.35">
      <c r="A175" s="32">
        <v>45909.921650682867</v>
      </c>
      <c r="B175" t="s">
        <v>188</v>
      </c>
      <c r="C175" s="32">
        <v>0</v>
      </c>
      <c r="D175" t="s">
        <v>61</v>
      </c>
      <c r="E175" s="32">
        <v>45909</v>
      </c>
      <c r="F175" t="s">
        <v>140</v>
      </c>
      <c r="G175" s="32">
        <v>45909</v>
      </c>
      <c r="H175">
        <v>8590641301</v>
      </c>
      <c r="I175">
        <v>134</v>
      </c>
      <c r="J175" t="s">
        <v>77</v>
      </c>
      <c r="K175" t="s">
        <v>46</v>
      </c>
      <c r="L175" t="s">
        <v>47</v>
      </c>
      <c r="M175" t="s">
        <v>48</v>
      </c>
      <c r="N175" t="s">
        <v>48</v>
      </c>
      <c r="O175" t="s">
        <v>48</v>
      </c>
      <c r="P175" t="s">
        <v>48</v>
      </c>
      <c r="Q175" t="s">
        <v>48</v>
      </c>
      <c r="R175" t="s">
        <v>48</v>
      </c>
      <c r="S175" t="s">
        <v>48</v>
      </c>
      <c r="T175" t="s">
        <v>48</v>
      </c>
      <c r="U175" t="s">
        <v>49</v>
      </c>
      <c r="V175" t="s">
        <v>48</v>
      </c>
      <c r="W175" t="s">
        <v>48</v>
      </c>
      <c r="X175" t="s">
        <v>48</v>
      </c>
      <c r="Y175" t="s">
        <v>48</v>
      </c>
      <c r="Z175" t="s">
        <v>48</v>
      </c>
      <c r="AA175" t="s">
        <v>48</v>
      </c>
      <c r="AB175" t="s">
        <v>49</v>
      </c>
      <c r="AC175" t="s">
        <v>49</v>
      </c>
      <c r="AD175" t="s">
        <v>48</v>
      </c>
      <c r="AE175" t="s">
        <v>48</v>
      </c>
      <c r="AF175" t="s">
        <v>50</v>
      </c>
      <c r="AG175" t="s">
        <v>48</v>
      </c>
      <c r="AH175" t="s">
        <v>50</v>
      </c>
      <c r="AI175" t="s">
        <v>50</v>
      </c>
      <c r="AJ175" t="s">
        <v>48</v>
      </c>
      <c r="AK175" t="s">
        <v>48</v>
      </c>
      <c r="AL175" t="s">
        <v>49</v>
      </c>
      <c r="AM175" t="s">
        <v>48</v>
      </c>
      <c r="AN175" t="s">
        <v>48</v>
      </c>
      <c r="AO175" t="s">
        <v>48</v>
      </c>
      <c r="AP175" t="s">
        <v>542</v>
      </c>
      <c r="AQ175" s="1" t="s">
        <v>543</v>
      </c>
      <c r="AR175" t="s">
        <v>51</v>
      </c>
      <c r="AS175" t="s">
        <v>110</v>
      </c>
      <c r="AT175" t="s">
        <v>111</v>
      </c>
      <c r="AW175" s="4">
        <f t="shared" si="106"/>
        <v>6</v>
      </c>
      <c r="AX175" s="4">
        <f t="shared" si="107"/>
        <v>4</v>
      </c>
      <c r="AY175" s="4">
        <f t="shared" si="108"/>
        <v>4</v>
      </c>
      <c r="AZ175" s="4">
        <f t="shared" si="109"/>
        <v>2</v>
      </c>
      <c r="BA175" s="4">
        <f t="shared" si="110"/>
        <v>4</v>
      </c>
      <c r="BB175" s="4">
        <f t="shared" si="111"/>
        <v>4</v>
      </c>
      <c r="BC175" s="4">
        <f t="shared" si="112"/>
        <v>4</v>
      </c>
      <c r="BD175" s="4">
        <f t="shared" si="113"/>
        <v>2</v>
      </c>
      <c r="BE175" s="4" t="str">
        <f t="shared" si="114"/>
        <v>0</v>
      </c>
      <c r="BF175" s="4">
        <f t="shared" si="115"/>
        <v>2</v>
      </c>
      <c r="BG175" s="4">
        <f t="shared" si="116"/>
        <v>4</v>
      </c>
      <c r="BH175" s="4">
        <f t="shared" si="117"/>
        <v>4</v>
      </c>
      <c r="BI175" s="4">
        <f t="shared" si="118"/>
        <v>4</v>
      </c>
      <c r="BJ175" s="4">
        <f t="shared" si="119"/>
        <v>2</v>
      </c>
      <c r="BK175" s="4">
        <f t="shared" si="120"/>
        <v>4</v>
      </c>
      <c r="BL175" s="4" t="str">
        <f t="shared" si="121"/>
        <v>0</v>
      </c>
      <c r="BM175" s="4" t="str">
        <f t="shared" si="122"/>
        <v>0</v>
      </c>
      <c r="BN175" s="4">
        <f t="shared" si="123"/>
        <v>4</v>
      </c>
      <c r="BO175" s="4">
        <f t="shared" si="124"/>
        <v>4</v>
      </c>
      <c r="BP175" s="4">
        <f t="shared" si="125"/>
        <v>4</v>
      </c>
      <c r="BQ175" s="4">
        <f t="shared" si="126"/>
        <v>6</v>
      </c>
      <c r="BR175" s="4">
        <f t="shared" si="127"/>
        <v>4</v>
      </c>
      <c r="BS175" s="4">
        <f t="shared" si="128"/>
        <v>4</v>
      </c>
      <c r="BT175" s="4">
        <f t="shared" si="129"/>
        <v>4</v>
      </c>
      <c r="BU175" s="4">
        <f t="shared" si="130"/>
        <v>4</v>
      </c>
      <c r="BV175" s="4" t="str">
        <f t="shared" si="131"/>
        <v>0</v>
      </c>
      <c r="BW175" s="4">
        <f t="shared" si="132"/>
        <v>6</v>
      </c>
      <c r="BX175" s="4">
        <f t="shared" si="133"/>
        <v>0</v>
      </c>
      <c r="BY175" s="4">
        <f t="shared" si="134"/>
        <v>0</v>
      </c>
      <c r="BZ175" s="37">
        <f t="shared" si="135"/>
        <v>90</v>
      </c>
      <c r="CA175" s="32" t="str">
        <f>VLOOKUP(J:J,'Agent wise'!A:C,3,0)</f>
        <v xml:space="preserve">Shiny </v>
      </c>
      <c r="CB175" s="32">
        <f t="shared" si="101"/>
        <v>45909</v>
      </c>
      <c r="CC175" t="str">
        <f t="shared" si="102"/>
        <v>Good</v>
      </c>
      <c r="CJ175">
        <f t="shared" si="103"/>
        <v>9</v>
      </c>
      <c r="CK175">
        <f t="shared" si="104"/>
        <v>9</v>
      </c>
      <c r="CL175">
        <f t="shared" si="105"/>
        <v>2025</v>
      </c>
    </row>
    <row r="176" spans="1:90" ht="15" customHeight="1" x14ac:dyDescent="0.35">
      <c r="A176" s="32">
        <v>45909.926512233797</v>
      </c>
      <c r="B176" t="s">
        <v>188</v>
      </c>
      <c r="C176" s="32">
        <v>0</v>
      </c>
      <c r="D176" t="s">
        <v>61</v>
      </c>
      <c r="E176" s="32">
        <v>45909</v>
      </c>
      <c r="F176" t="s">
        <v>140</v>
      </c>
      <c r="G176" s="32">
        <v>45909</v>
      </c>
      <c r="H176">
        <v>8903367119</v>
      </c>
      <c r="I176">
        <v>127</v>
      </c>
      <c r="J176" t="s">
        <v>298</v>
      </c>
      <c r="K176" t="s">
        <v>52</v>
      </c>
      <c r="L176" t="s">
        <v>53</v>
      </c>
      <c r="M176" t="s">
        <v>48</v>
      </c>
      <c r="N176" t="s">
        <v>48</v>
      </c>
      <c r="O176" t="s">
        <v>48</v>
      </c>
      <c r="P176" t="s">
        <v>48</v>
      </c>
      <c r="Q176" t="s">
        <v>48</v>
      </c>
      <c r="R176" t="s">
        <v>48</v>
      </c>
      <c r="S176" t="s">
        <v>48</v>
      </c>
      <c r="T176" t="s">
        <v>48</v>
      </c>
      <c r="U176" t="s">
        <v>48</v>
      </c>
      <c r="V176" t="s">
        <v>48</v>
      </c>
      <c r="W176" t="s">
        <v>48</v>
      </c>
      <c r="X176" t="s">
        <v>48</v>
      </c>
      <c r="Y176" t="s">
        <v>48</v>
      </c>
      <c r="Z176" t="s">
        <v>48</v>
      </c>
      <c r="AA176" t="s">
        <v>48</v>
      </c>
      <c r="AB176" t="s">
        <v>48</v>
      </c>
      <c r="AC176" t="s">
        <v>48</v>
      </c>
      <c r="AD176" t="s">
        <v>48</v>
      </c>
      <c r="AE176" t="s">
        <v>48</v>
      </c>
      <c r="AF176" t="s">
        <v>50</v>
      </c>
      <c r="AG176" t="s">
        <v>48</v>
      </c>
      <c r="AH176" t="s">
        <v>50</v>
      </c>
      <c r="AI176" t="s">
        <v>48</v>
      </c>
      <c r="AJ176" t="s">
        <v>48</v>
      </c>
      <c r="AK176" t="s">
        <v>48</v>
      </c>
      <c r="AL176" t="s">
        <v>48</v>
      </c>
      <c r="AM176" t="s">
        <v>48</v>
      </c>
      <c r="AN176" t="s">
        <v>48</v>
      </c>
      <c r="AO176" t="s">
        <v>48</v>
      </c>
      <c r="AP176" t="s">
        <v>544</v>
      </c>
      <c r="AQ176" s="1" t="s">
        <v>545</v>
      </c>
      <c r="AR176" t="s">
        <v>51</v>
      </c>
      <c r="AS176" t="s">
        <v>410</v>
      </c>
      <c r="AT176" t="s">
        <v>538</v>
      </c>
      <c r="AW176" s="4">
        <f t="shared" si="106"/>
        <v>6</v>
      </c>
      <c r="AX176" s="4">
        <f t="shared" si="107"/>
        <v>4</v>
      </c>
      <c r="AY176" s="4">
        <f t="shared" si="108"/>
        <v>4</v>
      </c>
      <c r="AZ176" s="4">
        <f t="shared" si="109"/>
        <v>2</v>
      </c>
      <c r="BA176" s="4">
        <f t="shared" si="110"/>
        <v>4</v>
      </c>
      <c r="BB176" s="4">
        <f t="shared" si="111"/>
        <v>4</v>
      </c>
      <c r="BC176" s="4">
        <f t="shared" si="112"/>
        <v>4</v>
      </c>
      <c r="BD176" s="4">
        <f t="shared" si="113"/>
        <v>2</v>
      </c>
      <c r="BE176" s="4">
        <f t="shared" si="114"/>
        <v>4</v>
      </c>
      <c r="BF176" s="4">
        <f t="shared" si="115"/>
        <v>2</v>
      </c>
      <c r="BG176" s="4">
        <f t="shared" si="116"/>
        <v>4</v>
      </c>
      <c r="BH176" s="4">
        <f t="shared" si="117"/>
        <v>4</v>
      </c>
      <c r="BI176" s="4">
        <f t="shared" si="118"/>
        <v>4</v>
      </c>
      <c r="BJ176" s="4">
        <f t="shared" si="119"/>
        <v>2</v>
      </c>
      <c r="BK176" s="4">
        <f t="shared" si="120"/>
        <v>4</v>
      </c>
      <c r="BL176" s="4">
        <f t="shared" si="121"/>
        <v>2</v>
      </c>
      <c r="BM176" s="4">
        <f t="shared" si="122"/>
        <v>4</v>
      </c>
      <c r="BN176" s="4">
        <f t="shared" si="123"/>
        <v>4</v>
      </c>
      <c r="BO176" s="4">
        <f t="shared" si="124"/>
        <v>4</v>
      </c>
      <c r="BP176" s="4">
        <f t="shared" si="125"/>
        <v>4</v>
      </c>
      <c r="BQ176" s="4">
        <f t="shared" si="126"/>
        <v>6</v>
      </c>
      <c r="BR176" s="4">
        <f t="shared" si="127"/>
        <v>4</v>
      </c>
      <c r="BS176" s="4">
        <f t="shared" si="128"/>
        <v>4</v>
      </c>
      <c r="BT176" s="4">
        <f t="shared" si="129"/>
        <v>4</v>
      </c>
      <c r="BU176" s="4">
        <f t="shared" si="130"/>
        <v>4</v>
      </c>
      <c r="BV176" s="4">
        <f t="shared" si="131"/>
        <v>0</v>
      </c>
      <c r="BW176" s="4">
        <f t="shared" si="132"/>
        <v>6</v>
      </c>
      <c r="BX176" s="4">
        <f t="shared" si="133"/>
        <v>0</v>
      </c>
      <c r="BY176" s="4">
        <f t="shared" si="134"/>
        <v>0</v>
      </c>
      <c r="BZ176" s="37">
        <f t="shared" si="135"/>
        <v>100</v>
      </c>
      <c r="CA176" s="32" t="str">
        <f>VLOOKUP(J:J,'Agent wise'!A:C,3,0)</f>
        <v xml:space="preserve">Shiny </v>
      </c>
      <c r="CB176" s="32">
        <f t="shared" si="101"/>
        <v>45909</v>
      </c>
      <c r="CC176" t="str">
        <f t="shared" si="102"/>
        <v>Excellent</v>
      </c>
      <c r="CJ176">
        <f t="shared" si="103"/>
        <v>9</v>
      </c>
      <c r="CK176">
        <f t="shared" si="104"/>
        <v>9</v>
      </c>
      <c r="CL176">
        <f t="shared" si="105"/>
        <v>2025</v>
      </c>
    </row>
    <row r="177" spans="1:90" ht="15" customHeight="1" x14ac:dyDescent="0.35">
      <c r="A177" s="32">
        <v>45909.935233738426</v>
      </c>
      <c r="B177" t="s">
        <v>188</v>
      </c>
      <c r="C177" s="32">
        <v>0</v>
      </c>
      <c r="D177" t="s">
        <v>61</v>
      </c>
      <c r="E177" s="32">
        <v>45909</v>
      </c>
      <c r="F177" t="s">
        <v>140</v>
      </c>
      <c r="G177" s="32">
        <v>45909</v>
      </c>
      <c r="H177">
        <v>9442131677</v>
      </c>
      <c r="I177">
        <v>130</v>
      </c>
      <c r="J177" t="s">
        <v>321</v>
      </c>
      <c r="K177" t="s">
        <v>52</v>
      </c>
      <c r="L177" t="s">
        <v>53</v>
      </c>
      <c r="M177" t="s">
        <v>48</v>
      </c>
      <c r="N177" t="s">
        <v>48</v>
      </c>
      <c r="O177" t="s">
        <v>48</v>
      </c>
      <c r="P177" t="s">
        <v>48</v>
      </c>
      <c r="Q177" t="s">
        <v>48</v>
      </c>
      <c r="R177" t="s">
        <v>48</v>
      </c>
      <c r="S177" t="s">
        <v>48</v>
      </c>
      <c r="T177" t="s">
        <v>48</v>
      </c>
      <c r="U177" t="s">
        <v>49</v>
      </c>
      <c r="V177" t="s">
        <v>48</v>
      </c>
      <c r="W177" t="s">
        <v>48</v>
      </c>
      <c r="X177" t="s">
        <v>48</v>
      </c>
      <c r="Y177" t="s">
        <v>48</v>
      </c>
      <c r="Z177" t="s">
        <v>48</v>
      </c>
      <c r="AA177" t="s">
        <v>48</v>
      </c>
      <c r="AB177" t="s">
        <v>49</v>
      </c>
      <c r="AC177" t="s">
        <v>48</v>
      </c>
      <c r="AD177" t="s">
        <v>48</v>
      </c>
      <c r="AE177" t="s">
        <v>48</v>
      </c>
      <c r="AF177" t="s">
        <v>50</v>
      </c>
      <c r="AG177" t="s">
        <v>48</v>
      </c>
      <c r="AH177" t="s">
        <v>50</v>
      </c>
      <c r="AI177" t="s">
        <v>50</v>
      </c>
      <c r="AJ177" t="s">
        <v>48</v>
      </c>
      <c r="AK177" t="s">
        <v>48</v>
      </c>
      <c r="AL177" t="s">
        <v>49</v>
      </c>
      <c r="AM177" t="s">
        <v>48</v>
      </c>
      <c r="AN177" t="s">
        <v>48</v>
      </c>
      <c r="AO177" t="s">
        <v>48</v>
      </c>
      <c r="AP177" t="s">
        <v>546</v>
      </c>
      <c r="AQ177" s="1" t="s">
        <v>547</v>
      </c>
      <c r="AR177" t="s">
        <v>51</v>
      </c>
      <c r="AS177" t="s">
        <v>548</v>
      </c>
      <c r="AT177" t="s">
        <v>549</v>
      </c>
      <c r="AW177" s="4">
        <f t="shared" si="106"/>
        <v>6</v>
      </c>
      <c r="AX177" s="4">
        <f t="shared" si="107"/>
        <v>4</v>
      </c>
      <c r="AY177" s="4">
        <f t="shared" si="108"/>
        <v>4</v>
      </c>
      <c r="AZ177" s="4">
        <f t="shared" si="109"/>
        <v>2</v>
      </c>
      <c r="BA177" s="4">
        <f t="shared" si="110"/>
        <v>4</v>
      </c>
      <c r="BB177" s="4">
        <f t="shared" si="111"/>
        <v>4</v>
      </c>
      <c r="BC177" s="4">
        <f t="shared" si="112"/>
        <v>4</v>
      </c>
      <c r="BD177" s="4">
        <f t="shared" si="113"/>
        <v>2</v>
      </c>
      <c r="BE177" s="4" t="str">
        <f t="shared" si="114"/>
        <v>0</v>
      </c>
      <c r="BF177" s="4">
        <f t="shared" si="115"/>
        <v>2</v>
      </c>
      <c r="BG177" s="4">
        <f t="shared" si="116"/>
        <v>4</v>
      </c>
      <c r="BH177" s="4">
        <f t="shared" si="117"/>
        <v>4</v>
      </c>
      <c r="BI177" s="4">
        <f t="shared" si="118"/>
        <v>4</v>
      </c>
      <c r="BJ177" s="4">
        <f t="shared" si="119"/>
        <v>2</v>
      </c>
      <c r="BK177" s="4">
        <f t="shared" si="120"/>
        <v>4</v>
      </c>
      <c r="BL177" s="4" t="str">
        <f t="shared" si="121"/>
        <v>0</v>
      </c>
      <c r="BM177" s="4">
        <f t="shared" si="122"/>
        <v>4</v>
      </c>
      <c r="BN177" s="4">
        <f t="shared" si="123"/>
        <v>4</v>
      </c>
      <c r="BO177" s="4">
        <f t="shared" si="124"/>
        <v>4</v>
      </c>
      <c r="BP177" s="4">
        <f t="shared" si="125"/>
        <v>4</v>
      </c>
      <c r="BQ177" s="4">
        <f t="shared" si="126"/>
        <v>6</v>
      </c>
      <c r="BR177" s="4">
        <f t="shared" si="127"/>
        <v>4</v>
      </c>
      <c r="BS177" s="4">
        <f t="shared" si="128"/>
        <v>4</v>
      </c>
      <c r="BT177" s="4">
        <f t="shared" si="129"/>
        <v>4</v>
      </c>
      <c r="BU177" s="4">
        <f t="shared" si="130"/>
        <v>4</v>
      </c>
      <c r="BV177" s="4" t="str">
        <f t="shared" si="131"/>
        <v>0</v>
      </c>
      <c r="BW177" s="4">
        <f t="shared" si="132"/>
        <v>6</v>
      </c>
      <c r="BX177" s="4">
        <f t="shared" si="133"/>
        <v>0</v>
      </c>
      <c r="BY177" s="4">
        <f t="shared" si="134"/>
        <v>0</v>
      </c>
      <c r="BZ177" s="37">
        <f t="shared" si="135"/>
        <v>94</v>
      </c>
      <c r="CA177" s="32" t="str">
        <f>VLOOKUP(J:J,'Agent wise'!A:C,3,0)</f>
        <v xml:space="preserve">Shiny </v>
      </c>
      <c r="CB177" s="32">
        <f t="shared" si="101"/>
        <v>45909</v>
      </c>
      <c r="CC177" t="str">
        <f t="shared" si="102"/>
        <v>Good</v>
      </c>
      <c r="CJ177">
        <f t="shared" si="103"/>
        <v>9</v>
      </c>
      <c r="CK177">
        <f t="shared" si="104"/>
        <v>9</v>
      </c>
      <c r="CL177">
        <f t="shared" si="105"/>
        <v>2025</v>
      </c>
    </row>
    <row r="178" spans="1:90" ht="15" customHeight="1" x14ac:dyDescent="0.35">
      <c r="A178" s="32">
        <v>45909.937055381946</v>
      </c>
      <c r="B178" t="s">
        <v>188</v>
      </c>
      <c r="C178" s="32">
        <v>0</v>
      </c>
      <c r="D178" t="s">
        <v>61</v>
      </c>
      <c r="E178" s="32">
        <v>45909</v>
      </c>
      <c r="F178" t="s">
        <v>140</v>
      </c>
      <c r="G178" s="32">
        <v>45909</v>
      </c>
      <c r="H178">
        <v>8825714120</v>
      </c>
      <c r="I178">
        <v>139</v>
      </c>
      <c r="J178" t="s">
        <v>272</v>
      </c>
      <c r="K178" t="s">
        <v>52</v>
      </c>
      <c r="L178" t="s">
        <v>53</v>
      </c>
      <c r="M178" t="s">
        <v>48</v>
      </c>
      <c r="N178" t="s">
        <v>48</v>
      </c>
      <c r="O178" t="s">
        <v>48</v>
      </c>
      <c r="P178" t="s">
        <v>48</v>
      </c>
      <c r="Q178" t="s">
        <v>48</v>
      </c>
      <c r="R178" t="s">
        <v>48</v>
      </c>
      <c r="S178" t="s">
        <v>48</v>
      </c>
      <c r="T178" t="s">
        <v>48</v>
      </c>
      <c r="U178" t="s">
        <v>49</v>
      </c>
      <c r="V178" t="s">
        <v>48</v>
      </c>
      <c r="W178" t="s">
        <v>48</v>
      </c>
      <c r="X178" t="s">
        <v>48</v>
      </c>
      <c r="Y178" t="s">
        <v>48</v>
      </c>
      <c r="Z178" t="s">
        <v>48</v>
      </c>
      <c r="AA178" t="s">
        <v>49</v>
      </c>
      <c r="AB178" t="s">
        <v>49</v>
      </c>
      <c r="AC178" t="s">
        <v>48</v>
      </c>
      <c r="AD178" t="s">
        <v>48</v>
      </c>
      <c r="AE178" t="s">
        <v>48</v>
      </c>
      <c r="AF178" t="s">
        <v>50</v>
      </c>
      <c r="AG178" t="s">
        <v>48</v>
      </c>
      <c r="AH178" t="s">
        <v>50</v>
      </c>
      <c r="AI178" t="s">
        <v>50</v>
      </c>
      <c r="AJ178" t="s">
        <v>48</v>
      </c>
      <c r="AK178" t="s">
        <v>48</v>
      </c>
      <c r="AL178" t="s">
        <v>49</v>
      </c>
      <c r="AM178" t="s">
        <v>48</v>
      </c>
      <c r="AN178" t="s">
        <v>48</v>
      </c>
      <c r="AO178" t="s">
        <v>48</v>
      </c>
      <c r="AP178" t="s">
        <v>550</v>
      </c>
      <c r="AQ178" s="1" t="s">
        <v>551</v>
      </c>
      <c r="AR178" t="s">
        <v>51</v>
      </c>
      <c r="AS178" t="s">
        <v>110</v>
      </c>
      <c r="AT178" t="s">
        <v>111</v>
      </c>
      <c r="AW178" s="4">
        <f t="shared" si="106"/>
        <v>6</v>
      </c>
      <c r="AX178" s="4">
        <f t="shared" si="107"/>
        <v>4</v>
      </c>
      <c r="AY178" s="4">
        <f t="shared" si="108"/>
        <v>4</v>
      </c>
      <c r="AZ178" s="4">
        <f t="shared" si="109"/>
        <v>2</v>
      </c>
      <c r="BA178" s="4">
        <f t="shared" si="110"/>
        <v>4</v>
      </c>
      <c r="BB178" s="4">
        <f t="shared" si="111"/>
        <v>4</v>
      </c>
      <c r="BC178" s="4">
        <f t="shared" si="112"/>
        <v>4</v>
      </c>
      <c r="BD178" s="4">
        <f t="shared" si="113"/>
        <v>2</v>
      </c>
      <c r="BE178" s="4" t="str">
        <f t="shared" si="114"/>
        <v>0</v>
      </c>
      <c r="BF178" s="4">
        <f t="shared" si="115"/>
        <v>2</v>
      </c>
      <c r="BG178" s="4">
        <f t="shared" si="116"/>
        <v>4</v>
      </c>
      <c r="BH178" s="4">
        <f t="shared" si="117"/>
        <v>4</v>
      </c>
      <c r="BI178" s="4">
        <f t="shared" si="118"/>
        <v>4</v>
      </c>
      <c r="BJ178" s="4">
        <f t="shared" si="119"/>
        <v>2</v>
      </c>
      <c r="BK178" s="4" t="str">
        <f t="shared" si="120"/>
        <v>0</v>
      </c>
      <c r="BL178" s="4" t="str">
        <f t="shared" si="121"/>
        <v>0</v>
      </c>
      <c r="BM178" s="4">
        <f t="shared" si="122"/>
        <v>4</v>
      </c>
      <c r="BN178" s="4">
        <f t="shared" si="123"/>
        <v>4</v>
      </c>
      <c r="BO178" s="4">
        <f t="shared" si="124"/>
        <v>4</v>
      </c>
      <c r="BP178" s="4">
        <f t="shared" si="125"/>
        <v>4</v>
      </c>
      <c r="BQ178" s="4">
        <f t="shared" si="126"/>
        <v>6</v>
      </c>
      <c r="BR178" s="4">
        <f t="shared" si="127"/>
        <v>4</v>
      </c>
      <c r="BS178" s="4">
        <f t="shared" si="128"/>
        <v>4</v>
      </c>
      <c r="BT178" s="4">
        <f t="shared" si="129"/>
        <v>4</v>
      </c>
      <c r="BU178" s="4">
        <f t="shared" si="130"/>
        <v>4</v>
      </c>
      <c r="BV178" s="4" t="str">
        <f t="shared" si="131"/>
        <v>0</v>
      </c>
      <c r="BW178" s="4">
        <f t="shared" si="132"/>
        <v>6</v>
      </c>
      <c r="BX178" s="4">
        <f t="shared" si="133"/>
        <v>0</v>
      </c>
      <c r="BY178" s="4">
        <f t="shared" si="134"/>
        <v>0</v>
      </c>
      <c r="BZ178" s="37">
        <f t="shared" si="135"/>
        <v>90</v>
      </c>
      <c r="CA178" s="32" t="str">
        <f>VLOOKUP(J:J,'Agent wise'!A:C,3,0)</f>
        <v xml:space="preserve">Shiny </v>
      </c>
      <c r="CB178" s="32">
        <f t="shared" si="101"/>
        <v>45909</v>
      </c>
      <c r="CC178" t="str">
        <f t="shared" si="102"/>
        <v>Good</v>
      </c>
      <c r="CJ178">
        <f t="shared" si="103"/>
        <v>9</v>
      </c>
      <c r="CK178">
        <f t="shared" si="104"/>
        <v>9</v>
      </c>
      <c r="CL178">
        <f t="shared" si="105"/>
        <v>2025</v>
      </c>
    </row>
    <row r="179" spans="1:90" ht="15" customHeight="1" x14ac:dyDescent="0.35">
      <c r="A179" s="32">
        <v>45909.954506979164</v>
      </c>
      <c r="B179" t="s">
        <v>173</v>
      </c>
      <c r="C179" s="32">
        <v>0</v>
      </c>
      <c r="D179" t="s">
        <v>56</v>
      </c>
      <c r="E179" s="32">
        <v>45909</v>
      </c>
      <c r="F179" t="s">
        <v>140</v>
      </c>
      <c r="G179" s="32">
        <v>45909</v>
      </c>
      <c r="H179">
        <v>9496265887</v>
      </c>
      <c r="I179">
        <v>141</v>
      </c>
      <c r="J179" t="s">
        <v>70</v>
      </c>
      <c r="K179" t="s">
        <v>46</v>
      </c>
      <c r="L179" t="s">
        <v>47</v>
      </c>
      <c r="M179" t="s">
        <v>48</v>
      </c>
      <c r="N179" t="s">
        <v>48</v>
      </c>
      <c r="O179" t="s">
        <v>48</v>
      </c>
      <c r="P179" t="s">
        <v>48</v>
      </c>
      <c r="Q179" t="s">
        <v>48</v>
      </c>
      <c r="R179" t="s">
        <v>48</v>
      </c>
      <c r="S179" t="s">
        <v>48</v>
      </c>
      <c r="T179" t="s">
        <v>48</v>
      </c>
      <c r="U179" t="s">
        <v>49</v>
      </c>
      <c r="V179" t="s">
        <v>48</v>
      </c>
      <c r="W179" t="s">
        <v>48</v>
      </c>
      <c r="X179" t="s">
        <v>50</v>
      </c>
      <c r="Y179" t="s">
        <v>48</v>
      </c>
      <c r="Z179" t="s">
        <v>49</v>
      </c>
      <c r="AA179" t="s">
        <v>48</v>
      </c>
      <c r="AB179" t="s">
        <v>48</v>
      </c>
      <c r="AC179" t="s">
        <v>49</v>
      </c>
      <c r="AD179" t="s">
        <v>48</v>
      </c>
      <c r="AE179" t="s">
        <v>48</v>
      </c>
      <c r="AF179" t="s">
        <v>50</v>
      </c>
      <c r="AG179" t="s">
        <v>48</v>
      </c>
      <c r="AH179" t="s">
        <v>50</v>
      </c>
      <c r="AI179" t="s">
        <v>50</v>
      </c>
      <c r="AJ179" t="s">
        <v>48</v>
      </c>
      <c r="AK179" t="s">
        <v>48</v>
      </c>
      <c r="AL179" t="s">
        <v>49</v>
      </c>
      <c r="AM179" t="s">
        <v>48</v>
      </c>
      <c r="AN179" t="s">
        <v>48</v>
      </c>
      <c r="AO179" t="s">
        <v>48</v>
      </c>
      <c r="AP179" t="s">
        <v>552</v>
      </c>
      <c r="AQ179" s="1" t="s">
        <v>553</v>
      </c>
      <c r="AR179" t="s">
        <v>51</v>
      </c>
      <c r="AS179" t="s">
        <v>554</v>
      </c>
      <c r="AT179" t="s">
        <v>555</v>
      </c>
      <c r="AW179" s="4">
        <f t="shared" si="106"/>
        <v>6</v>
      </c>
      <c r="AX179" s="4">
        <f t="shared" si="107"/>
        <v>4</v>
      </c>
      <c r="AY179" s="4">
        <f t="shared" si="108"/>
        <v>4</v>
      </c>
      <c r="AZ179" s="4">
        <f t="shared" si="109"/>
        <v>2</v>
      </c>
      <c r="BA179" s="4">
        <f t="shared" si="110"/>
        <v>4</v>
      </c>
      <c r="BB179" s="4">
        <f t="shared" si="111"/>
        <v>4</v>
      </c>
      <c r="BC179" s="4">
        <f t="shared" si="112"/>
        <v>4</v>
      </c>
      <c r="BD179" s="4">
        <f t="shared" si="113"/>
        <v>2</v>
      </c>
      <c r="BE179" s="4" t="str">
        <f t="shared" si="114"/>
        <v>0</v>
      </c>
      <c r="BF179" s="4">
        <f t="shared" si="115"/>
        <v>2</v>
      </c>
      <c r="BG179" s="4">
        <f t="shared" si="116"/>
        <v>4</v>
      </c>
      <c r="BH179" s="4">
        <f t="shared" si="117"/>
        <v>4</v>
      </c>
      <c r="BI179" s="4">
        <f t="shared" si="118"/>
        <v>4</v>
      </c>
      <c r="BJ179" s="4" t="str">
        <f t="shared" si="119"/>
        <v>0</v>
      </c>
      <c r="BK179" s="4">
        <f t="shared" si="120"/>
        <v>4</v>
      </c>
      <c r="BL179" s="4">
        <f t="shared" si="121"/>
        <v>2</v>
      </c>
      <c r="BM179" s="4" t="str">
        <f t="shared" si="122"/>
        <v>0</v>
      </c>
      <c r="BN179" s="4">
        <f t="shared" si="123"/>
        <v>4</v>
      </c>
      <c r="BO179" s="4">
        <f t="shared" si="124"/>
        <v>4</v>
      </c>
      <c r="BP179" s="4">
        <f t="shared" si="125"/>
        <v>4</v>
      </c>
      <c r="BQ179" s="4">
        <f t="shared" si="126"/>
        <v>6</v>
      </c>
      <c r="BR179" s="4">
        <f t="shared" si="127"/>
        <v>4</v>
      </c>
      <c r="BS179" s="4">
        <f t="shared" si="128"/>
        <v>4</v>
      </c>
      <c r="BT179" s="4">
        <f t="shared" si="129"/>
        <v>4</v>
      </c>
      <c r="BU179" s="4">
        <f t="shared" si="130"/>
        <v>4</v>
      </c>
      <c r="BV179" s="4" t="str">
        <f t="shared" si="131"/>
        <v>0</v>
      </c>
      <c r="BW179" s="4">
        <f t="shared" si="132"/>
        <v>6</v>
      </c>
      <c r="BX179" s="4">
        <f t="shared" si="133"/>
        <v>0</v>
      </c>
      <c r="BY179" s="4">
        <f t="shared" si="134"/>
        <v>0</v>
      </c>
      <c r="BZ179" s="37">
        <f t="shared" si="135"/>
        <v>90</v>
      </c>
      <c r="CA179" s="32" t="str">
        <f>VLOOKUP(J:J,'Agent wise'!A:C,3,0)</f>
        <v>Saran S</v>
      </c>
      <c r="CB179" s="32">
        <f t="shared" si="101"/>
        <v>45909</v>
      </c>
      <c r="CC179" t="str">
        <f t="shared" si="102"/>
        <v>Good</v>
      </c>
      <c r="CJ179">
        <f t="shared" si="103"/>
        <v>9</v>
      </c>
      <c r="CK179">
        <f t="shared" si="104"/>
        <v>9</v>
      </c>
      <c r="CL179">
        <f t="shared" si="105"/>
        <v>2025</v>
      </c>
    </row>
    <row r="180" spans="1:90" ht="15" customHeight="1" x14ac:dyDescent="0.35">
      <c r="A180" s="32">
        <v>45909.95636600694</v>
      </c>
      <c r="B180" t="s">
        <v>173</v>
      </c>
      <c r="C180" s="32">
        <v>0</v>
      </c>
      <c r="D180" t="s">
        <v>56</v>
      </c>
      <c r="E180" s="32">
        <v>45909</v>
      </c>
      <c r="F180" t="s">
        <v>140</v>
      </c>
      <c r="G180" s="32">
        <v>45909</v>
      </c>
      <c r="H180">
        <v>9188078439</v>
      </c>
      <c r="I180">
        <v>149</v>
      </c>
      <c r="J180" t="s">
        <v>70</v>
      </c>
      <c r="K180" t="s">
        <v>46</v>
      </c>
      <c r="L180" t="s">
        <v>47</v>
      </c>
      <c r="M180" t="s">
        <v>48</v>
      </c>
      <c r="N180" t="s">
        <v>48</v>
      </c>
      <c r="O180" t="s">
        <v>48</v>
      </c>
      <c r="P180" t="s">
        <v>48</v>
      </c>
      <c r="Q180" t="s">
        <v>48</v>
      </c>
      <c r="R180" t="s">
        <v>48</v>
      </c>
      <c r="S180" t="s">
        <v>48</v>
      </c>
      <c r="T180" t="s">
        <v>48</v>
      </c>
      <c r="U180" t="s">
        <v>49</v>
      </c>
      <c r="V180" t="s">
        <v>48</v>
      </c>
      <c r="W180" t="s">
        <v>48</v>
      </c>
      <c r="X180" t="s">
        <v>50</v>
      </c>
      <c r="Y180" t="s">
        <v>48</v>
      </c>
      <c r="Z180" t="s">
        <v>48</v>
      </c>
      <c r="AA180" t="s">
        <v>48</v>
      </c>
      <c r="AB180" t="s">
        <v>49</v>
      </c>
      <c r="AC180" t="s">
        <v>48</v>
      </c>
      <c r="AD180" t="s">
        <v>50</v>
      </c>
      <c r="AE180" t="s">
        <v>48</v>
      </c>
      <c r="AF180" t="s">
        <v>48</v>
      </c>
      <c r="AG180" t="s">
        <v>48</v>
      </c>
      <c r="AH180" t="s">
        <v>50</v>
      </c>
      <c r="AI180" t="s">
        <v>50</v>
      </c>
      <c r="AJ180" t="s">
        <v>48</v>
      </c>
      <c r="AK180" t="s">
        <v>48</v>
      </c>
      <c r="AL180" t="s">
        <v>49</v>
      </c>
      <c r="AM180" t="s">
        <v>48</v>
      </c>
      <c r="AN180" t="s">
        <v>48</v>
      </c>
      <c r="AO180" t="s">
        <v>48</v>
      </c>
      <c r="AP180" t="s">
        <v>556</v>
      </c>
      <c r="AQ180" s="1" t="s">
        <v>557</v>
      </c>
      <c r="AR180" t="s">
        <v>51</v>
      </c>
      <c r="AS180" t="s">
        <v>57</v>
      </c>
      <c r="AT180" t="s">
        <v>58</v>
      </c>
      <c r="AW180" s="4">
        <f t="shared" si="106"/>
        <v>6</v>
      </c>
      <c r="AX180" s="4">
        <f t="shared" si="107"/>
        <v>4</v>
      </c>
      <c r="AY180" s="4">
        <f t="shared" si="108"/>
        <v>4</v>
      </c>
      <c r="AZ180" s="4">
        <f t="shared" si="109"/>
        <v>2</v>
      </c>
      <c r="BA180" s="4">
        <f t="shared" si="110"/>
        <v>4</v>
      </c>
      <c r="BB180" s="4">
        <f t="shared" si="111"/>
        <v>4</v>
      </c>
      <c r="BC180" s="4">
        <f t="shared" si="112"/>
        <v>4</v>
      </c>
      <c r="BD180" s="4">
        <f t="shared" si="113"/>
        <v>2</v>
      </c>
      <c r="BE180" s="4" t="str">
        <f t="shared" si="114"/>
        <v>0</v>
      </c>
      <c r="BF180" s="4">
        <f t="shared" si="115"/>
        <v>2</v>
      </c>
      <c r="BG180" s="4">
        <f t="shared" si="116"/>
        <v>4</v>
      </c>
      <c r="BH180" s="4">
        <f t="shared" si="117"/>
        <v>4</v>
      </c>
      <c r="BI180" s="4">
        <f t="shared" si="118"/>
        <v>4</v>
      </c>
      <c r="BJ180" s="4">
        <f t="shared" si="119"/>
        <v>2</v>
      </c>
      <c r="BK180" s="4">
        <f t="shared" si="120"/>
        <v>4</v>
      </c>
      <c r="BL180" s="4" t="str">
        <f t="shared" si="121"/>
        <v>0</v>
      </c>
      <c r="BM180" s="4">
        <f t="shared" si="122"/>
        <v>4</v>
      </c>
      <c r="BN180" s="4">
        <f t="shared" si="123"/>
        <v>4</v>
      </c>
      <c r="BO180" s="4">
        <f t="shared" si="124"/>
        <v>4</v>
      </c>
      <c r="BP180" s="4">
        <f t="shared" si="125"/>
        <v>4</v>
      </c>
      <c r="BQ180" s="4">
        <f t="shared" si="126"/>
        <v>6</v>
      </c>
      <c r="BR180" s="4">
        <f t="shared" si="127"/>
        <v>4</v>
      </c>
      <c r="BS180" s="4">
        <f t="shared" si="128"/>
        <v>4</v>
      </c>
      <c r="BT180" s="4">
        <f t="shared" si="129"/>
        <v>4</v>
      </c>
      <c r="BU180" s="4">
        <f t="shared" si="130"/>
        <v>4</v>
      </c>
      <c r="BV180" s="4" t="str">
        <f t="shared" si="131"/>
        <v>0</v>
      </c>
      <c r="BW180" s="4">
        <f t="shared" si="132"/>
        <v>6</v>
      </c>
      <c r="BX180" s="4">
        <f t="shared" si="133"/>
        <v>0</v>
      </c>
      <c r="BY180" s="4">
        <f t="shared" si="134"/>
        <v>0</v>
      </c>
      <c r="BZ180" s="37">
        <f t="shared" si="135"/>
        <v>94</v>
      </c>
      <c r="CA180" s="32" t="str">
        <f>VLOOKUP(J:J,'Agent wise'!A:C,3,0)</f>
        <v>Saran S</v>
      </c>
      <c r="CB180" s="32">
        <f t="shared" si="101"/>
        <v>45909</v>
      </c>
      <c r="CC180" t="str">
        <f t="shared" si="102"/>
        <v>Good</v>
      </c>
      <c r="CJ180">
        <f t="shared" si="103"/>
        <v>9</v>
      </c>
      <c r="CK180">
        <f t="shared" si="104"/>
        <v>9</v>
      </c>
      <c r="CL180">
        <f t="shared" si="105"/>
        <v>2025</v>
      </c>
    </row>
    <row r="181" spans="1:90" ht="15" customHeight="1" x14ac:dyDescent="0.35">
      <c r="A181" s="32">
        <v>45909.957947835646</v>
      </c>
      <c r="B181" t="s">
        <v>173</v>
      </c>
      <c r="C181" s="32">
        <v>0</v>
      </c>
      <c r="D181" t="s">
        <v>56</v>
      </c>
      <c r="E181" s="32">
        <v>45909</v>
      </c>
      <c r="F181" t="s">
        <v>140</v>
      </c>
      <c r="G181" s="32">
        <v>45909</v>
      </c>
      <c r="H181">
        <v>6379870613</v>
      </c>
      <c r="I181">
        <v>149</v>
      </c>
      <c r="J181" t="s">
        <v>115</v>
      </c>
      <c r="K181" t="s">
        <v>52</v>
      </c>
      <c r="L181" t="s">
        <v>53</v>
      </c>
      <c r="M181" t="s">
        <v>48</v>
      </c>
      <c r="N181" t="s">
        <v>48</v>
      </c>
      <c r="O181" t="s">
        <v>48</v>
      </c>
      <c r="P181" t="s">
        <v>48</v>
      </c>
      <c r="Q181" t="s">
        <v>48</v>
      </c>
      <c r="R181" t="s">
        <v>48</v>
      </c>
      <c r="S181" t="s">
        <v>48</v>
      </c>
      <c r="T181" t="s">
        <v>48</v>
      </c>
      <c r="U181" t="s">
        <v>49</v>
      </c>
      <c r="V181" t="s">
        <v>48</v>
      </c>
      <c r="W181" t="s">
        <v>48</v>
      </c>
      <c r="X181" t="s">
        <v>50</v>
      </c>
      <c r="Y181" t="s">
        <v>48</v>
      </c>
      <c r="Z181" t="s">
        <v>48</v>
      </c>
      <c r="AA181" t="s">
        <v>48</v>
      </c>
      <c r="AB181" t="s">
        <v>48</v>
      </c>
      <c r="AC181" t="s">
        <v>49</v>
      </c>
      <c r="AD181" t="s">
        <v>48</v>
      </c>
      <c r="AE181" t="s">
        <v>48</v>
      </c>
      <c r="AF181" t="s">
        <v>48</v>
      </c>
      <c r="AG181" t="s">
        <v>48</v>
      </c>
      <c r="AH181" t="s">
        <v>50</v>
      </c>
      <c r="AI181" t="s">
        <v>48</v>
      </c>
      <c r="AJ181" t="s">
        <v>48</v>
      </c>
      <c r="AK181" t="s">
        <v>48</v>
      </c>
      <c r="AL181" t="s">
        <v>49</v>
      </c>
      <c r="AM181" t="s">
        <v>48</v>
      </c>
      <c r="AN181" t="s">
        <v>48</v>
      </c>
      <c r="AO181" t="s">
        <v>48</v>
      </c>
      <c r="AP181" t="s">
        <v>558</v>
      </c>
      <c r="AQ181" s="1" t="s">
        <v>559</v>
      </c>
      <c r="AR181" t="s">
        <v>51</v>
      </c>
      <c r="AS181" t="s">
        <v>184</v>
      </c>
      <c r="AT181" t="s">
        <v>514</v>
      </c>
      <c r="AW181" s="4">
        <f t="shared" si="106"/>
        <v>6</v>
      </c>
      <c r="AX181" s="4">
        <f t="shared" si="107"/>
        <v>4</v>
      </c>
      <c r="AY181" s="4">
        <f t="shared" si="108"/>
        <v>4</v>
      </c>
      <c r="AZ181" s="4">
        <f t="shared" si="109"/>
        <v>2</v>
      </c>
      <c r="BA181" s="4">
        <f t="shared" si="110"/>
        <v>4</v>
      </c>
      <c r="BB181" s="4">
        <f t="shared" si="111"/>
        <v>4</v>
      </c>
      <c r="BC181" s="4">
        <f t="shared" si="112"/>
        <v>4</v>
      </c>
      <c r="BD181" s="4">
        <f t="shared" si="113"/>
        <v>2</v>
      </c>
      <c r="BE181" s="4" t="str">
        <f t="shared" si="114"/>
        <v>0</v>
      </c>
      <c r="BF181" s="4">
        <f t="shared" si="115"/>
        <v>2</v>
      </c>
      <c r="BG181" s="4">
        <f t="shared" si="116"/>
        <v>4</v>
      </c>
      <c r="BH181" s="4">
        <f t="shared" si="117"/>
        <v>4</v>
      </c>
      <c r="BI181" s="4">
        <f t="shared" si="118"/>
        <v>4</v>
      </c>
      <c r="BJ181" s="4">
        <f t="shared" si="119"/>
        <v>2</v>
      </c>
      <c r="BK181" s="4">
        <f t="shared" si="120"/>
        <v>4</v>
      </c>
      <c r="BL181" s="4">
        <f t="shared" si="121"/>
        <v>2</v>
      </c>
      <c r="BM181" s="4" t="str">
        <f t="shared" si="122"/>
        <v>0</v>
      </c>
      <c r="BN181" s="4">
        <f t="shared" si="123"/>
        <v>4</v>
      </c>
      <c r="BO181" s="4">
        <f t="shared" si="124"/>
        <v>4</v>
      </c>
      <c r="BP181" s="4">
        <f t="shared" si="125"/>
        <v>4</v>
      </c>
      <c r="BQ181" s="4">
        <f t="shared" si="126"/>
        <v>6</v>
      </c>
      <c r="BR181" s="4">
        <f t="shared" si="127"/>
        <v>4</v>
      </c>
      <c r="BS181" s="4">
        <f t="shared" si="128"/>
        <v>4</v>
      </c>
      <c r="BT181" s="4">
        <f t="shared" si="129"/>
        <v>4</v>
      </c>
      <c r="BU181" s="4">
        <f t="shared" si="130"/>
        <v>4</v>
      </c>
      <c r="BV181" s="4" t="str">
        <f t="shared" si="131"/>
        <v>0</v>
      </c>
      <c r="BW181" s="4">
        <f t="shared" si="132"/>
        <v>6</v>
      </c>
      <c r="BX181" s="4">
        <f t="shared" si="133"/>
        <v>0</v>
      </c>
      <c r="BY181" s="4">
        <f t="shared" si="134"/>
        <v>0</v>
      </c>
      <c r="BZ181" s="37">
        <f t="shared" si="135"/>
        <v>92</v>
      </c>
      <c r="CA181" s="32" t="str">
        <f>VLOOKUP(J:J,'Agent wise'!A:C,3,0)</f>
        <v>Saran S</v>
      </c>
      <c r="CB181" s="32">
        <f t="shared" si="101"/>
        <v>45909</v>
      </c>
      <c r="CC181" t="str">
        <f t="shared" si="102"/>
        <v>Good</v>
      </c>
      <c r="CJ181">
        <f t="shared" si="103"/>
        <v>9</v>
      </c>
      <c r="CK181">
        <f t="shared" si="104"/>
        <v>9</v>
      </c>
      <c r="CL181">
        <f t="shared" si="105"/>
        <v>2025</v>
      </c>
    </row>
    <row r="182" spans="1:90" ht="15" customHeight="1" x14ac:dyDescent="0.35">
      <c r="A182" s="32">
        <v>45909.959479641198</v>
      </c>
      <c r="B182" t="s">
        <v>173</v>
      </c>
      <c r="C182" s="32">
        <v>0</v>
      </c>
      <c r="D182" t="s">
        <v>56</v>
      </c>
      <c r="E182" s="32">
        <v>45909</v>
      </c>
      <c r="F182" t="s">
        <v>140</v>
      </c>
      <c r="G182" s="32">
        <v>45909</v>
      </c>
      <c r="H182">
        <v>8056278820</v>
      </c>
      <c r="I182">
        <v>147</v>
      </c>
      <c r="J182" t="s">
        <v>115</v>
      </c>
      <c r="K182" t="s">
        <v>52</v>
      </c>
      <c r="L182" t="s">
        <v>53</v>
      </c>
      <c r="M182" t="s">
        <v>48</v>
      </c>
      <c r="N182" t="s">
        <v>48</v>
      </c>
      <c r="O182" t="s">
        <v>48</v>
      </c>
      <c r="P182" t="s">
        <v>48</v>
      </c>
      <c r="Q182" t="s">
        <v>48</v>
      </c>
      <c r="R182" t="s">
        <v>48</v>
      </c>
      <c r="S182" t="s">
        <v>48</v>
      </c>
      <c r="T182" t="s">
        <v>48</v>
      </c>
      <c r="U182" t="s">
        <v>49</v>
      </c>
      <c r="V182" t="s">
        <v>48</v>
      </c>
      <c r="W182" t="s">
        <v>48</v>
      </c>
      <c r="X182" t="s">
        <v>50</v>
      </c>
      <c r="Y182" t="s">
        <v>48</v>
      </c>
      <c r="Z182" t="s">
        <v>48</v>
      </c>
      <c r="AA182" t="s">
        <v>48</v>
      </c>
      <c r="AB182" t="s">
        <v>48</v>
      </c>
      <c r="AC182" t="s">
        <v>49</v>
      </c>
      <c r="AD182" t="s">
        <v>50</v>
      </c>
      <c r="AE182" t="s">
        <v>48</v>
      </c>
      <c r="AF182" t="s">
        <v>50</v>
      </c>
      <c r="AG182" t="s">
        <v>48</v>
      </c>
      <c r="AH182" t="s">
        <v>50</v>
      </c>
      <c r="AI182" t="s">
        <v>50</v>
      </c>
      <c r="AJ182" t="s">
        <v>48</v>
      </c>
      <c r="AK182" t="s">
        <v>48</v>
      </c>
      <c r="AL182" t="s">
        <v>49</v>
      </c>
      <c r="AM182" t="s">
        <v>48</v>
      </c>
      <c r="AN182" t="s">
        <v>48</v>
      </c>
      <c r="AO182" t="s">
        <v>48</v>
      </c>
      <c r="AP182" t="s">
        <v>558</v>
      </c>
      <c r="AQ182" s="1" t="s">
        <v>560</v>
      </c>
      <c r="AR182" t="s">
        <v>51</v>
      </c>
      <c r="AS182" t="s">
        <v>59</v>
      </c>
      <c r="AT182" t="s">
        <v>561</v>
      </c>
      <c r="AW182" s="4">
        <f t="shared" si="106"/>
        <v>6</v>
      </c>
      <c r="AX182" s="4">
        <f t="shared" si="107"/>
        <v>4</v>
      </c>
      <c r="AY182" s="4">
        <f t="shared" si="108"/>
        <v>4</v>
      </c>
      <c r="AZ182" s="4">
        <f t="shared" si="109"/>
        <v>2</v>
      </c>
      <c r="BA182" s="4">
        <f t="shared" si="110"/>
        <v>4</v>
      </c>
      <c r="BB182" s="4">
        <f t="shared" si="111"/>
        <v>4</v>
      </c>
      <c r="BC182" s="4">
        <f t="shared" si="112"/>
        <v>4</v>
      </c>
      <c r="BD182" s="4">
        <f t="shared" si="113"/>
        <v>2</v>
      </c>
      <c r="BE182" s="4" t="str">
        <f t="shared" si="114"/>
        <v>0</v>
      </c>
      <c r="BF182" s="4">
        <f t="shared" si="115"/>
        <v>2</v>
      </c>
      <c r="BG182" s="4">
        <f t="shared" si="116"/>
        <v>4</v>
      </c>
      <c r="BH182" s="4">
        <f t="shared" si="117"/>
        <v>4</v>
      </c>
      <c r="BI182" s="4">
        <f t="shared" si="118"/>
        <v>4</v>
      </c>
      <c r="BJ182" s="4">
        <f t="shared" si="119"/>
        <v>2</v>
      </c>
      <c r="BK182" s="4">
        <f t="shared" si="120"/>
        <v>4</v>
      </c>
      <c r="BL182" s="4">
        <f t="shared" si="121"/>
        <v>2</v>
      </c>
      <c r="BM182" s="4" t="str">
        <f t="shared" si="122"/>
        <v>0</v>
      </c>
      <c r="BN182" s="4">
        <f t="shared" si="123"/>
        <v>4</v>
      </c>
      <c r="BO182" s="4">
        <f t="shared" si="124"/>
        <v>4</v>
      </c>
      <c r="BP182" s="4">
        <f t="shared" si="125"/>
        <v>4</v>
      </c>
      <c r="BQ182" s="4">
        <f t="shared" si="126"/>
        <v>6</v>
      </c>
      <c r="BR182" s="4">
        <f t="shared" si="127"/>
        <v>4</v>
      </c>
      <c r="BS182" s="4">
        <f t="shared" si="128"/>
        <v>4</v>
      </c>
      <c r="BT182" s="4">
        <f t="shared" si="129"/>
        <v>4</v>
      </c>
      <c r="BU182" s="4">
        <f t="shared" si="130"/>
        <v>4</v>
      </c>
      <c r="BV182" s="4" t="str">
        <f t="shared" si="131"/>
        <v>0</v>
      </c>
      <c r="BW182" s="4">
        <f t="shared" si="132"/>
        <v>6</v>
      </c>
      <c r="BX182" s="4">
        <f t="shared" si="133"/>
        <v>0</v>
      </c>
      <c r="BY182" s="4">
        <f t="shared" si="134"/>
        <v>0</v>
      </c>
      <c r="BZ182" s="37">
        <f t="shared" si="135"/>
        <v>92</v>
      </c>
      <c r="CA182" s="32" t="str">
        <f>VLOOKUP(J:J,'Agent wise'!A:C,3,0)</f>
        <v>Saran S</v>
      </c>
      <c r="CB182" s="32">
        <f t="shared" si="101"/>
        <v>45909</v>
      </c>
      <c r="CC182" t="str">
        <f t="shared" si="102"/>
        <v>Good</v>
      </c>
      <c r="CJ182">
        <f t="shared" si="103"/>
        <v>9</v>
      </c>
      <c r="CK182">
        <f t="shared" si="104"/>
        <v>9</v>
      </c>
      <c r="CL182">
        <f t="shared" si="105"/>
        <v>2025</v>
      </c>
    </row>
    <row r="183" spans="1:90" ht="15" customHeight="1" x14ac:dyDescent="0.35">
      <c r="A183" s="32">
        <v>45909.962537557869</v>
      </c>
      <c r="B183" t="s">
        <v>173</v>
      </c>
      <c r="C183" s="32">
        <v>0</v>
      </c>
      <c r="D183" t="s">
        <v>56</v>
      </c>
      <c r="E183" s="32">
        <v>45909</v>
      </c>
      <c r="F183" t="s">
        <v>140</v>
      </c>
      <c r="G183" s="32">
        <v>45909</v>
      </c>
      <c r="H183">
        <v>9688972669</v>
      </c>
      <c r="I183">
        <v>175</v>
      </c>
      <c r="J183" t="s">
        <v>134</v>
      </c>
      <c r="K183" t="s">
        <v>52</v>
      </c>
      <c r="L183" t="s">
        <v>53</v>
      </c>
      <c r="M183" t="s">
        <v>48</v>
      </c>
      <c r="N183" t="s">
        <v>48</v>
      </c>
      <c r="O183" t="s">
        <v>48</v>
      </c>
      <c r="P183" t="s">
        <v>48</v>
      </c>
      <c r="Q183" t="s">
        <v>48</v>
      </c>
      <c r="R183" t="s">
        <v>48</v>
      </c>
      <c r="S183" t="s">
        <v>48</v>
      </c>
      <c r="T183" t="s">
        <v>48</v>
      </c>
      <c r="U183" t="s">
        <v>49</v>
      </c>
      <c r="V183" t="s">
        <v>48</v>
      </c>
      <c r="W183" t="s">
        <v>48</v>
      </c>
      <c r="X183" t="s">
        <v>50</v>
      </c>
      <c r="Y183" t="s">
        <v>48</v>
      </c>
      <c r="Z183" t="s">
        <v>48</v>
      </c>
      <c r="AA183" t="s">
        <v>48</v>
      </c>
      <c r="AB183" t="s">
        <v>48</v>
      </c>
      <c r="AC183" t="s">
        <v>49</v>
      </c>
      <c r="AD183" t="s">
        <v>48</v>
      </c>
      <c r="AE183" t="s">
        <v>48</v>
      </c>
      <c r="AF183" t="s">
        <v>50</v>
      </c>
      <c r="AG183" t="s">
        <v>48</v>
      </c>
      <c r="AH183" t="s">
        <v>50</v>
      </c>
      <c r="AI183" t="s">
        <v>48</v>
      </c>
      <c r="AJ183" t="s">
        <v>48</v>
      </c>
      <c r="AK183" t="s">
        <v>48</v>
      </c>
      <c r="AL183" t="s">
        <v>49</v>
      </c>
      <c r="AM183" t="s">
        <v>48</v>
      </c>
      <c r="AN183" t="s">
        <v>48</v>
      </c>
      <c r="AO183" t="s">
        <v>48</v>
      </c>
      <c r="AP183" t="s">
        <v>174</v>
      </c>
      <c r="AQ183" s="1" t="s">
        <v>562</v>
      </c>
      <c r="AR183" t="s">
        <v>51</v>
      </c>
      <c r="AS183" t="s">
        <v>184</v>
      </c>
      <c r="AT183" t="s">
        <v>98</v>
      </c>
      <c r="AW183" s="4">
        <f t="shared" si="106"/>
        <v>6</v>
      </c>
      <c r="AX183" s="4">
        <f t="shared" si="107"/>
        <v>4</v>
      </c>
      <c r="AY183" s="4">
        <f t="shared" si="108"/>
        <v>4</v>
      </c>
      <c r="AZ183" s="4">
        <f t="shared" si="109"/>
        <v>2</v>
      </c>
      <c r="BA183" s="4">
        <f t="shared" si="110"/>
        <v>4</v>
      </c>
      <c r="BB183" s="4">
        <f t="shared" si="111"/>
        <v>4</v>
      </c>
      <c r="BC183" s="4">
        <f t="shared" si="112"/>
        <v>4</v>
      </c>
      <c r="BD183" s="4">
        <f t="shared" si="113"/>
        <v>2</v>
      </c>
      <c r="BE183" s="4" t="str">
        <f t="shared" si="114"/>
        <v>0</v>
      </c>
      <c r="BF183" s="4">
        <f t="shared" si="115"/>
        <v>2</v>
      </c>
      <c r="BG183" s="4">
        <f t="shared" si="116"/>
        <v>4</v>
      </c>
      <c r="BH183" s="4">
        <f t="shared" si="117"/>
        <v>4</v>
      </c>
      <c r="BI183" s="4">
        <f t="shared" si="118"/>
        <v>4</v>
      </c>
      <c r="BJ183" s="4">
        <f t="shared" si="119"/>
        <v>2</v>
      </c>
      <c r="BK183" s="4">
        <f t="shared" si="120"/>
        <v>4</v>
      </c>
      <c r="BL183" s="4">
        <f t="shared" si="121"/>
        <v>2</v>
      </c>
      <c r="BM183" s="4" t="str">
        <f t="shared" si="122"/>
        <v>0</v>
      </c>
      <c r="BN183" s="4">
        <f t="shared" si="123"/>
        <v>4</v>
      </c>
      <c r="BO183" s="4">
        <f t="shared" si="124"/>
        <v>4</v>
      </c>
      <c r="BP183" s="4">
        <f t="shared" si="125"/>
        <v>4</v>
      </c>
      <c r="BQ183" s="4">
        <f t="shared" si="126"/>
        <v>6</v>
      </c>
      <c r="BR183" s="4">
        <f t="shared" si="127"/>
        <v>4</v>
      </c>
      <c r="BS183" s="4">
        <f t="shared" si="128"/>
        <v>4</v>
      </c>
      <c r="BT183" s="4">
        <f t="shared" si="129"/>
        <v>4</v>
      </c>
      <c r="BU183" s="4">
        <f t="shared" si="130"/>
        <v>4</v>
      </c>
      <c r="BV183" s="4" t="str">
        <f t="shared" si="131"/>
        <v>0</v>
      </c>
      <c r="BW183" s="4">
        <f t="shared" si="132"/>
        <v>6</v>
      </c>
      <c r="BX183" s="4">
        <f t="shared" si="133"/>
        <v>0</v>
      </c>
      <c r="BY183" s="4">
        <f t="shared" si="134"/>
        <v>0</v>
      </c>
      <c r="BZ183" s="37">
        <f t="shared" si="135"/>
        <v>92</v>
      </c>
      <c r="CA183" s="32" t="str">
        <f>VLOOKUP(J:J,'Agent wise'!A:C,3,0)</f>
        <v>Saran S</v>
      </c>
      <c r="CB183" s="32">
        <f t="shared" si="101"/>
        <v>45909</v>
      </c>
      <c r="CC183" t="str">
        <f t="shared" si="102"/>
        <v>Good</v>
      </c>
      <c r="CJ183">
        <f t="shared" si="103"/>
        <v>9</v>
      </c>
      <c r="CK183">
        <f t="shared" si="104"/>
        <v>9</v>
      </c>
      <c r="CL183">
        <f t="shared" si="105"/>
        <v>2025</v>
      </c>
    </row>
    <row r="184" spans="1:90" ht="15" customHeight="1" x14ac:dyDescent="0.35">
      <c r="A184" s="32">
        <v>45910.439199143519</v>
      </c>
      <c r="B184" t="s">
        <v>138</v>
      </c>
      <c r="C184" s="32">
        <v>0</v>
      </c>
      <c r="D184" t="s">
        <v>139</v>
      </c>
      <c r="E184" s="32">
        <v>45909</v>
      </c>
      <c r="F184" t="s">
        <v>140</v>
      </c>
      <c r="G184" s="32">
        <v>45908</v>
      </c>
      <c r="H184">
        <v>9043445655</v>
      </c>
      <c r="I184">
        <v>130</v>
      </c>
      <c r="J184" t="s">
        <v>95</v>
      </c>
      <c r="K184" t="s">
        <v>52</v>
      </c>
      <c r="L184" t="s">
        <v>53</v>
      </c>
      <c r="M184" t="s">
        <v>48</v>
      </c>
      <c r="N184" t="s">
        <v>48</v>
      </c>
      <c r="O184" t="s">
        <v>48</v>
      </c>
      <c r="P184" t="s">
        <v>48</v>
      </c>
      <c r="Q184" t="s">
        <v>48</v>
      </c>
      <c r="R184" t="s">
        <v>48</v>
      </c>
      <c r="S184" t="s">
        <v>48</v>
      </c>
      <c r="T184" t="s">
        <v>48</v>
      </c>
      <c r="U184" t="s">
        <v>48</v>
      </c>
      <c r="V184" t="s">
        <v>48</v>
      </c>
      <c r="W184" t="s">
        <v>48</v>
      </c>
      <c r="X184" t="s">
        <v>48</v>
      </c>
      <c r="Y184" t="s">
        <v>48</v>
      </c>
      <c r="Z184" t="s">
        <v>48</v>
      </c>
      <c r="AA184" t="s">
        <v>48</v>
      </c>
      <c r="AB184" t="s">
        <v>48</v>
      </c>
      <c r="AC184" t="s">
        <v>49</v>
      </c>
      <c r="AD184" t="s">
        <v>48</v>
      </c>
      <c r="AE184" t="s">
        <v>48</v>
      </c>
      <c r="AF184" t="s">
        <v>48</v>
      </c>
      <c r="AG184" t="s">
        <v>48</v>
      </c>
      <c r="AH184" t="s">
        <v>48</v>
      </c>
      <c r="AI184" t="s">
        <v>50</v>
      </c>
      <c r="AJ184" t="s">
        <v>48</v>
      </c>
      <c r="AK184" t="s">
        <v>48</v>
      </c>
      <c r="AL184" t="s">
        <v>48</v>
      </c>
      <c r="AM184" t="s">
        <v>48</v>
      </c>
      <c r="AN184" t="s">
        <v>48</v>
      </c>
      <c r="AO184" t="s">
        <v>48</v>
      </c>
      <c r="AP184" t="s">
        <v>563</v>
      </c>
      <c r="AQ184" s="1" t="s">
        <v>1481</v>
      </c>
      <c r="AR184" t="s">
        <v>51</v>
      </c>
      <c r="AS184" t="s">
        <v>103</v>
      </c>
      <c r="AT184" t="s">
        <v>104</v>
      </c>
      <c r="AW184" s="4">
        <f t="shared" si="106"/>
        <v>6</v>
      </c>
      <c r="AX184" s="4">
        <f t="shared" si="107"/>
        <v>4</v>
      </c>
      <c r="AY184" s="4">
        <f t="shared" si="108"/>
        <v>4</v>
      </c>
      <c r="AZ184" s="4">
        <f t="shared" si="109"/>
        <v>2</v>
      </c>
      <c r="BA184" s="4">
        <f t="shared" si="110"/>
        <v>4</v>
      </c>
      <c r="BB184" s="4">
        <f t="shared" si="111"/>
        <v>4</v>
      </c>
      <c r="BC184" s="4">
        <f t="shared" si="112"/>
        <v>4</v>
      </c>
      <c r="BD184" s="4">
        <f t="shared" si="113"/>
        <v>2</v>
      </c>
      <c r="BE184" s="4">
        <f t="shared" si="114"/>
        <v>4</v>
      </c>
      <c r="BF184" s="4">
        <f t="shared" si="115"/>
        <v>2</v>
      </c>
      <c r="BG184" s="4">
        <f t="shared" si="116"/>
        <v>4</v>
      </c>
      <c r="BH184" s="4">
        <f t="shared" si="117"/>
        <v>4</v>
      </c>
      <c r="BI184" s="4">
        <f t="shared" si="118"/>
        <v>4</v>
      </c>
      <c r="BJ184" s="4">
        <f t="shared" si="119"/>
        <v>2</v>
      </c>
      <c r="BK184" s="4">
        <f t="shared" si="120"/>
        <v>4</v>
      </c>
      <c r="BL184" s="4">
        <f t="shared" si="121"/>
        <v>2</v>
      </c>
      <c r="BM184" s="4" t="str">
        <f t="shared" si="122"/>
        <v>0</v>
      </c>
      <c r="BN184" s="4">
        <f t="shared" si="123"/>
        <v>4</v>
      </c>
      <c r="BO184" s="4">
        <f t="shared" si="124"/>
        <v>4</v>
      </c>
      <c r="BP184" s="4">
        <f t="shared" si="125"/>
        <v>4</v>
      </c>
      <c r="BQ184" s="4">
        <f t="shared" si="126"/>
        <v>6</v>
      </c>
      <c r="BR184" s="4">
        <f t="shared" si="127"/>
        <v>4</v>
      </c>
      <c r="BS184" s="4">
        <f t="shared" si="128"/>
        <v>4</v>
      </c>
      <c r="BT184" s="4">
        <f t="shared" si="129"/>
        <v>4</v>
      </c>
      <c r="BU184" s="4">
        <f t="shared" si="130"/>
        <v>4</v>
      </c>
      <c r="BV184" s="4">
        <f t="shared" si="131"/>
        <v>0</v>
      </c>
      <c r="BW184" s="4">
        <f t="shared" si="132"/>
        <v>6</v>
      </c>
      <c r="BX184" s="4">
        <f t="shared" si="133"/>
        <v>0</v>
      </c>
      <c r="BY184" s="4">
        <f t="shared" si="134"/>
        <v>0</v>
      </c>
      <c r="BZ184" s="37">
        <f t="shared" si="135"/>
        <v>96</v>
      </c>
      <c r="CA184" s="32" t="str">
        <f>VLOOKUP(J:J,'Agent wise'!A:C,3,0)</f>
        <v>Adharsh</v>
      </c>
      <c r="CB184" s="32">
        <f t="shared" si="101"/>
        <v>45909</v>
      </c>
      <c r="CC184" t="str">
        <f t="shared" si="102"/>
        <v>Excellent</v>
      </c>
      <c r="CJ184">
        <f t="shared" si="103"/>
        <v>9</v>
      </c>
      <c r="CK184">
        <f t="shared" si="104"/>
        <v>9</v>
      </c>
      <c r="CL184">
        <f t="shared" si="105"/>
        <v>2025</v>
      </c>
    </row>
    <row r="185" spans="1:90" ht="15" customHeight="1" x14ac:dyDescent="0.35">
      <c r="A185" s="32">
        <v>45910.445260520835</v>
      </c>
      <c r="B185" t="s">
        <v>138</v>
      </c>
      <c r="C185" s="32">
        <v>0</v>
      </c>
      <c r="D185" t="s">
        <v>139</v>
      </c>
      <c r="E185" s="32">
        <v>45909</v>
      </c>
      <c r="F185" t="s">
        <v>140</v>
      </c>
      <c r="G185" s="32">
        <v>45908</v>
      </c>
      <c r="H185">
        <v>9042016816</v>
      </c>
      <c r="I185">
        <v>148</v>
      </c>
      <c r="J185" t="s">
        <v>292</v>
      </c>
      <c r="K185" t="s">
        <v>52</v>
      </c>
      <c r="L185" t="s">
        <v>53</v>
      </c>
      <c r="M185" t="s">
        <v>48</v>
      </c>
      <c r="N185" t="s">
        <v>48</v>
      </c>
      <c r="O185" t="s">
        <v>48</v>
      </c>
      <c r="P185" t="s">
        <v>48</v>
      </c>
      <c r="Q185" t="s">
        <v>48</v>
      </c>
      <c r="R185" t="s">
        <v>48</v>
      </c>
      <c r="S185" t="s">
        <v>48</v>
      </c>
      <c r="T185" t="s">
        <v>48</v>
      </c>
      <c r="U185" t="s">
        <v>48</v>
      </c>
      <c r="V185" t="s">
        <v>48</v>
      </c>
      <c r="W185" t="s">
        <v>48</v>
      </c>
      <c r="X185" t="s">
        <v>48</v>
      </c>
      <c r="Y185" t="s">
        <v>48</v>
      </c>
      <c r="Z185" t="s">
        <v>48</v>
      </c>
      <c r="AA185" t="s">
        <v>48</v>
      </c>
      <c r="AB185" t="s">
        <v>48</v>
      </c>
      <c r="AC185" t="s">
        <v>49</v>
      </c>
      <c r="AD185" t="s">
        <v>48</v>
      </c>
      <c r="AE185" t="s">
        <v>48</v>
      </c>
      <c r="AF185" t="s">
        <v>48</v>
      </c>
      <c r="AG185" t="s">
        <v>48</v>
      </c>
      <c r="AH185" t="s">
        <v>48</v>
      </c>
      <c r="AI185" t="s">
        <v>48</v>
      </c>
      <c r="AJ185" t="s">
        <v>48</v>
      </c>
      <c r="AK185" t="s">
        <v>48</v>
      </c>
      <c r="AL185" t="s">
        <v>48</v>
      </c>
      <c r="AM185" t="s">
        <v>48</v>
      </c>
      <c r="AN185" t="s">
        <v>48</v>
      </c>
      <c r="AO185" t="s">
        <v>48</v>
      </c>
      <c r="AP185" t="s">
        <v>563</v>
      </c>
      <c r="AQ185" s="1" t="s">
        <v>1482</v>
      </c>
      <c r="AR185" t="s">
        <v>51</v>
      </c>
      <c r="AS185" t="s">
        <v>103</v>
      </c>
      <c r="AT185" t="s">
        <v>104</v>
      </c>
      <c r="AW185" s="4">
        <f t="shared" si="106"/>
        <v>6</v>
      </c>
      <c r="AX185" s="4">
        <f t="shared" si="107"/>
        <v>4</v>
      </c>
      <c r="AY185" s="4">
        <f t="shared" si="108"/>
        <v>4</v>
      </c>
      <c r="AZ185" s="4">
        <f t="shared" si="109"/>
        <v>2</v>
      </c>
      <c r="BA185" s="4">
        <f t="shared" si="110"/>
        <v>4</v>
      </c>
      <c r="BB185" s="4">
        <f t="shared" si="111"/>
        <v>4</v>
      </c>
      <c r="BC185" s="4">
        <f t="shared" si="112"/>
        <v>4</v>
      </c>
      <c r="BD185" s="4">
        <f t="shared" si="113"/>
        <v>2</v>
      </c>
      <c r="BE185" s="4">
        <f t="shared" si="114"/>
        <v>4</v>
      </c>
      <c r="BF185" s="4">
        <f t="shared" si="115"/>
        <v>2</v>
      </c>
      <c r="BG185" s="4">
        <f t="shared" si="116"/>
        <v>4</v>
      </c>
      <c r="BH185" s="4">
        <f t="shared" si="117"/>
        <v>4</v>
      </c>
      <c r="BI185" s="4">
        <f t="shared" si="118"/>
        <v>4</v>
      </c>
      <c r="BJ185" s="4">
        <f t="shared" si="119"/>
        <v>2</v>
      </c>
      <c r="BK185" s="4">
        <f t="shared" si="120"/>
        <v>4</v>
      </c>
      <c r="BL185" s="4">
        <f t="shared" si="121"/>
        <v>2</v>
      </c>
      <c r="BM185" s="4" t="str">
        <f t="shared" si="122"/>
        <v>0</v>
      </c>
      <c r="BN185" s="4">
        <f t="shared" si="123"/>
        <v>4</v>
      </c>
      <c r="BO185" s="4">
        <f t="shared" si="124"/>
        <v>4</v>
      </c>
      <c r="BP185" s="4">
        <f t="shared" si="125"/>
        <v>4</v>
      </c>
      <c r="BQ185" s="4">
        <f t="shared" si="126"/>
        <v>6</v>
      </c>
      <c r="BR185" s="4">
        <f t="shared" si="127"/>
        <v>4</v>
      </c>
      <c r="BS185" s="4">
        <f t="shared" si="128"/>
        <v>4</v>
      </c>
      <c r="BT185" s="4">
        <f t="shared" si="129"/>
        <v>4</v>
      </c>
      <c r="BU185" s="4">
        <f t="shared" si="130"/>
        <v>4</v>
      </c>
      <c r="BV185" s="4">
        <f t="shared" si="131"/>
        <v>0</v>
      </c>
      <c r="BW185" s="4">
        <f t="shared" si="132"/>
        <v>6</v>
      </c>
      <c r="BX185" s="4">
        <f t="shared" si="133"/>
        <v>0</v>
      </c>
      <c r="BY185" s="4">
        <f t="shared" si="134"/>
        <v>0</v>
      </c>
      <c r="BZ185" s="37">
        <f t="shared" si="135"/>
        <v>96</v>
      </c>
      <c r="CA185" s="32" t="str">
        <f>VLOOKUP(J:J,'Agent wise'!A:C,3,0)</f>
        <v xml:space="preserve">Shiny </v>
      </c>
      <c r="CB185" s="32">
        <f t="shared" si="101"/>
        <v>45909</v>
      </c>
      <c r="CC185" t="str">
        <f t="shared" si="102"/>
        <v>Excellent</v>
      </c>
      <c r="CJ185">
        <f t="shared" si="103"/>
        <v>9</v>
      </c>
      <c r="CK185">
        <f t="shared" si="104"/>
        <v>9</v>
      </c>
      <c r="CL185">
        <f t="shared" si="105"/>
        <v>2025</v>
      </c>
    </row>
    <row r="186" spans="1:90" ht="15" customHeight="1" x14ac:dyDescent="0.35">
      <c r="A186" s="32">
        <v>45910.451236608795</v>
      </c>
      <c r="B186" t="s">
        <v>138</v>
      </c>
      <c r="C186" s="32">
        <v>0</v>
      </c>
      <c r="D186" t="s">
        <v>139</v>
      </c>
      <c r="E186" s="32">
        <v>45909</v>
      </c>
      <c r="F186" t="s">
        <v>140</v>
      </c>
      <c r="G186" s="32">
        <v>45908</v>
      </c>
      <c r="H186">
        <v>9443404583</v>
      </c>
      <c r="I186">
        <v>135</v>
      </c>
      <c r="J186" t="s">
        <v>303</v>
      </c>
      <c r="K186" t="s">
        <v>52</v>
      </c>
      <c r="L186" t="s">
        <v>53</v>
      </c>
      <c r="M186" t="s">
        <v>48</v>
      </c>
      <c r="N186" t="s">
        <v>48</v>
      </c>
      <c r="O186" t="s">
        <v>48</v>
      </c>
      <c r="P186" t="s">
        <v>48</v>
      </c>
      <c r="Q186" t="s">
        <v>48</v>
      </c>
      <c r="R186" t="s">
        <v>48</v>
      </c>
      <c r="S186" t="s">
        <v>48</v>
      </c>
      <c r="T186" t="s">
        <v>48</v>
      </c>
      <c r="U186" t="s">
        <v>48</v>
      </c>
      <c r="V186" t="s">
        <v>48</v>
      </c>
      <c r="W186" t="s">
        <v>48</v>
      </c>
      <c r="X186" t="s">
        <v>48</v>
      </c>
      <c r="Y186" t="s">
        <v>48</v>
      </c>
      <c r="Z186" t="s">
        <v>48</v>
      </c>
      <c r="AA186" t="s">
        <v>49</v>
      </c>
      <c r="AB186" t="s">
        <v>48</v>
      </c>
      <c r="AC186" t="s">
        <v>48</v>
      </c>
      <c r="AD186" t="s">
        <v>48</v>
      </c>
      <c r="AE186" t="s">
        <v>48</v>
      </c>
      <c r="AF186" t="s">
        <v>48</v>
      </c>
      <c r="AG186" t="s">
        <v>48</v>
      </c>
      <c r="AH186" t="s">
        <v>48</v>
      </c>
      <c r="AI186" t="s">
        <v>50</v>
      </c>
      <c r="AJ186" t="s">
        <v>48</v>
      </c>
      <c r="AK186" t="s">
        <v>48</v>
      </c>
      <c r="AL186" t="s">
        <v>48</v>
      </c>
      <c r="AM186" t="s">
        <v>48</v>
      </c>
      <c r="AN186" t="s">
        <v>48</v>
      </c>
      <c r="AO186" t="s">
        <v>49</v>
      </c>
      <c r="AP186" t="s">
        <v>564</v>
      </c>
      <c r="AQ186" s="1" t="s">
        <v>1483</v>
      </c>
      <c r="AR186" t="s">
        <v>51</v>
      </c>
      <c r="AS186" t="s">
        <v>68</v>
      </c>
      <c r="AT186" t="s">
        <v>69</v>
      </c>
      <c r="AW186" s="4">
        <f t="shared" si="106"/>
        <v>6</v>
      </c>
      <c r="AX186" s="4">
        <f t="shared" si="107"/>
        <v>4</v>
      </c>
      <c r="AY186" s="4">
        <f t="shared" si="108"/>
        <v>4</v>
      </c>
      <c r="AZ186" s="4">
        <f t="shared" si="109"/>
        <v>2</v>
      </c>
      <c r="BA186" s="4">
        <f t="shared" si="110"/>
        <v>4</v>
      </c>
      <c r="BB186" s="4">
        <f t="shared" si="111"/>
        <v>4</v>
      </c>
      <c r="BC186" s="4">
        <f t="shared" si="112"/>
        <v>4</v>
      </c>
      <c r="BD186" s="4">
        <f t="shared" si="113"/>
        <v>2</v>
      </c>
      <c r="BE186" s="4">
        <f t="shared" si="114"/>
        <v>4</v>
      </c>
      <c r="BF186" s="4">
        <f t="shared" si="115"/>
        <v>2</v>
      </c>
      <c r="BG186" s="4">
        <f t="shared" si="116"/>
        <v>4</v>
      </c>
      <c r="BH186" s="4">
        <f t="shared" si="117"/>
        <v>4</v>
      </c>
      <c r="BI186" s="4">
        <f t="shared" si="118"/>
        <v>4</v>
      </c>
      <c r="BJ186" s="4">
        <f t="shared" si="119"/>
        <v>2</v>
      </c>
      <c r="BK186" s="4" t="str">
        <f t="shared" si="120"/>
        <v>0</v>
      </c>
      <c r="BL186" s="4">
        <f t="shared" si="121"/>
        <v>2</v>
      </c>
      <c r="BM186" s="4">
        <f t="shared" si="122"/>
        <v>4</v>
      </c>
      <c r="BN186" s="4">
        <f t="shared" si="123"/>
        <v>4</v>
      </c>
      <c r="BO186" s="4">
        <f t="shared" si="124"/>
        <v>4</v>
      </c>
      <c r="BP186" s="4">
        <f t="shared" si="125"/>
        <v>4</v>
      </c>
      <c r="BQ186" s="4">
        <f t="shared" si="126"/>
        <v>6</v>
      </c>
      <c r="BR186" s="4">
        <f t="shared" si="127"/>
        <v>4</v>
      </c>
      <c r="BS186" s="4">
        <f t="shared" si="128"/>
        <v>4</v>
      </c>
      <c r="BT186" s="4">
        <f t="shared" si="129"/>
        <v>4</v>
      </c>
      <c r="BU186" s="4">
        <f t="shared" si="130"/>
        <v>4</v>
      </c>
      <c r="BV186" s="4">
        <f t="shared" si="131"/>
        <v>0</v>
      </c>
      <c r="BW186" s="4">
        <f t="shared" si="132"/>
        <v>6</v>
      </c>
      <c r="BX186" s="4">
        <f t="shared" si="133"/>
        <v>0</v>
      </c>
      <c r="BY186" s="4" t="str">
        <f t="shared" si="134"/>
        <v>0</v>
      </c>
      <c r="BZ186" s="37">
        <f t="shared" si="135"/>
        <v>96</v>
      </c>
      <c r="CA186" s="32" t="str">
        <f>VLOOKUP(J:J,'Agent wise'!A:C,3,0)</f>
        <v>Shakeer</v>
      </c>
      <c r="CB186" s="32">
        <f t="shared" si="101"/>
        <v>45909</v>
      </c>
      <c r="CC186" t="str">
        <f t="shared" si="102"/>
        <v>Excellent</v>
      </c>
      <c r="CJ186">
        <f t="shared" si="103"/>
        <v>9</v>
      </c>
      <c r="CK186">
        <f t="shared" si="104"/>
        <v>9</v>
      </c>
      <c r="CL186">
        <f t="shared" si="105"/>
        <v>2025</v>
      </c>
    </row>
    <row r="187" spans="1:90" ht="15" customHeight="1" x14ac:dyDescent="0.35">
      <c r="A187" s="32">
        <v>45910.456396030087</v>
      </c>
      <c r="B187" t="s">
        <v>138</v>
      </c>
      <c r="C187" s="32">
        <v>0</v>
      </c>
      <c r="D187" t="s">
        <v>139</v>
      </c>
      <c r="E187" s="32">
        <v>45909</v>
      </c>
      <c r="F187" t="s">
        <v>140</v>
      </c>
      <c r="G187" s="32">
        <v>45908</v>
      </c>
      <c r="H187">
        <v>9747481111</v>
      </c>
      <c r="I187">
        <v>158</v>
      </c>
      <c r="J187" t="s">
        <v>303</v>
      </c>
      <c r="K187" t="s">
        <v>46</v>
      </c>
      <c r="L187" t="s">
        <v>47</v>
      </c>
      <c r="M187" t="s">
        <v>48</v>
      </c>
      <c r="N187" t="s">
        <v>48</v>
      </c>
      <c r="O187" t="s">
        <v>48</v>
      </c>
      <c r="P187" t="s">
        <v>48</v>
      </c>
      <c r="Q187" t="s">
        <v>48</v>
      </c>
      <c r="R187" t="s">
        <v>48</v>
      </c>
      <c r="S187" t="s">
        <v>48</v>
      </c>
      <c r="T187" t="s">
        <v>48</v>
      </c>
      <c r="U187" t="s">
        <v>48</v>
      </c>
      <c r="V187" t="s">
        <v>48</v>
      </c>
      <c r="W187" t="s">
        <v>48</v>
      </c>
      <c r="X187" t="s">
        <v>48</v>
      </c>
      <c r="Y187" t="s">
        <v>48</v>
      </c>
      <c r="Z187" t="s">
        <v>48</v>
      </c>
      <c r="AA187" t="s">
        <v>49</v>
      </c>
      <c r="AB187" t="s">
        <v>48</v>
      </c>
      <c r="AC187" t="s">
        <v>48</v>
      </c>
      <c r="AD187" t="s">
        <v>48</v>
      </c>
      <c r="AE187" t="s">
        <v>48</v>
      </c>
      <c r="AF187" t="s">
        <v>48</v>
      </c>
      <c r="AG187" t="s">
        <v>48</v>
      </c>
      <c r="AH187" t="s">
        <v>48</v>
      </c>
      <c r="AI187" t="s">
        <v>50</v>
      </c>
      <c r="AJ187" t="s">
        <v>48</v>
      </c>
      <c r="AK187" t="s">
        <v>48</v>
      </c>
      <c r="AL187" t="s">
        <v>48</v>
      </c>
      <c r="AM187" t="s">
        <v>48</v>
      </c>
      <c r="AN187" t="s">
        <v>48</v>
      </c>
      <c r="AO187" t="s">
        <v>48</v>
      </c>
      <c r="AP187" t="s">
        <v>426</v>
      </c>
      <c r="AQ187" s="1" t="s">
        <v>1484</v>
      </c>
      <c r="AR187" t="s">
        <v>51</v>
      </c>
      <c r="AS187" t="s">
        <v>64</v>
      </c>
      <c r="AT187" t="s">
        <v>65</v>
      </c>
      <c r="AW187" s="4">
        <f t="shared" si="106"/>
        <v>6</v>
      </c>
      <c r="AX187" s="4">
        <f t="shared" si="107"/>
        <v>4</v>
      </c>
      <c r="AY187" s="4">
        <f t="shared" si="108"/>
        <v>4</v>
      </c>
      <c r="AZ187" s="4">
        <f t="shared" si="109"/>
        <v>2</v>
      </c>
      <c r="BA187" s="4">
        <f t="shared" si="110"/>
        <v>4</v>
      </c>
      <c r="BB187" s="4">
        <f t="shared" si="111"/>
        <v>4</v>
      </c>
      <c r="BC187" s="4">
        <f t="shared" si="112"/>
        <v>4</v>
      </c>
      <c r="BD187" s="4">
        <f t="shared" si="113"/>
        <v>2</v>
      </c>
      <c r="BE187" s="4">
        <f t="shared" si="114"/>
        <v>4</v>
      </c>
      <c r="BF187" s="4">
        <f t="shared" si="115"/>
        <v>2</v>
      </c>
      <c r="BG187" s="4">
        <f t="shared" si="116"/>
        <v>4</v>
      </c>
      <c r="BH187" s="4">
        <f t="shared" si="117"/>
        <v>4</v>
      </c>
      <c r="BI187" s="4">
        <f t="shared" si="118"/>
        <v>4</v>
      </c>
      <c r="BJ187" s="4">
        <f t="shared" si="119"/>
        <v>2</v>
      </c>
      <c r="BK187" s="4" t="str">
        <f t="shared" si="120"/>
        <v>0</v>
      </c>
      <c r="BL187" s="4">
        <f t="shared" si="121"/>
        <v>2</v>
      </c>
      <c r="BM187" s="4">
        <f t="shared" si="122"/>
        <v>4</v>
      </c>
      <c r="BN187" s="4">
        <f t="shared" si="123"/>
        <v>4</v>
      </c>
      <c r="BO187" s="4">
        <f t="shared" si="124"/>
        <v>4</v>
      </c>
      <c r="BP187" s="4">
        <f t="shared" si="125"/>
        <v>4</v>
      </c>
      <c r="BQ187" s="4">
        <f t="shared" si="126"/>
        <v>6</v>
      </c>
      <c r="BR187" s="4">
        <f t="shared" si="127"/>
        <v>4</v>
      </c>
      <c r="BS187" s="4">
        <f t="shared" si="128"/>
        <v>4</v>
      </c>
      <c r="BT187" s="4">
        <f t="shared" si="129"/>
        <v>4</v>
      </c>
      <c r="BU187" s="4">
        <f t="shared" si="130"/>
        <v>4</v>
      </c>
      <c r="BV187" s="4">
        <f t="shared" si="131"/>
        <v>0</v>
      </c>
      <c r="BW187" s="4">
        <f t="shared" si="132"/>
        <v>6</v>
      </c>
      <c r="BX187" s="4">
        <f t="shared" si="133"/>
        <v>0</v>
      </c>
      <c r="BY187" s="4">
        <f t="shared" si="134"/>
        <v>0</v>
      </c>
      <c r="BZ187" s="37">
        <f t="shared" si="135"/>
        <v>96</v>
      </c>
      <c r="CA187" s="32" t="str">
        <f>VLOOKUP(J:J,'Agent wise'!A:C,3,0)</f>
        <v>Shakeer</v>
      </c>
      <c r="CB187" s="32">
        <f t="shared" si="101"/>
        <v>45909</v>
      </c>
      <c r="CC187" t="str">
        <f t="shared" si="102"/>
        <v>Excellent</v>
      </c>
      <c r="CJ187">
        <f t="shared" si="103"/>
        <v>9</v>
      </c>
      <c r="CK187">
        <f t="shared" si="104"/>
        <v>9</v>
      </c>
      <c r="CL187">
        <f t="shared" si="105"/>
        <v>2025</v>
      </c>
    </row>
    <row r="188" spans="1:90" ht="15" customHeight="1" x14ac:dyDescent="0.35">
      <c r="A188" s="32">
        <v>45910.471289513887</v>
      </c>
      <c r="B188" t="s">
        <v>138</v>
      </c>
      <c r="C188" s="32">
        <v>0</v>
      </c>
      <c r="D188" t="s">
        <v>139</v>
      </c>
      <c r="E188" s="32">
        <v>45909</v>
      </c>
      <c r="F188" t="s">
        <v>140</v>
      </c>
      <c r="G188" s="32">
        <v>45908</v>
      </c>
      <c r="H188">
        <v>9496658013</v>
      </c>
      <c r="I188">
        <v>163</v>
      </c>
      <c r="J188" t="s">
        <v>565</v>
      </c>
      <c r="K188" t="s">
        <v>46</v>
      </c>
      <c r="L188" t="s">
        <v>47</v>
      </c>
      <c r="M188" t="s">
        <v>48</v>
      </c>
      <c r="N188" t="s">
        <v>48</v>
      </c>
      <c r="O188" t="s">
        <v>48</v>
      </c>
      <c r="P188" t="s">
        <v>48</v>
      </c>
      <c r="Q188" t="s">
        <v>48</v>
      </c>
      <c r="R188" t="s">
        <v>48</v>
      </c>
      <c r="S188" t="s">
        <v>48</v>
      </c>
      <c r="T188" t="s">
        <v>48</v>
      </c>
      <c r="U188" t="s">
        <v>48</v>
      </c>
      <c r="V188" t="s">
        <v>48</v>
      </c>
      <c r="W188" t="s">
        <v>48</v>
      </c>
      <c r="X188" t="s">
        <v>48</v>
      </c>
      <c r="Y188" t="s">
        <v>48</v>
      </c>
      <c r="Z188" t="s">
        <v>48</v>
      </c>
      <c r="AA188" t="s">
        <v>48</v>
      </c>
      <c r="AB188" t="s">
        <v>48</v>
      </c>
      <c r="AC188" t="s">
        <v>49</v>
      </c>
      <c r="AD188" t="s">
        <v>48</v>
      </c>
      <c r="AE188" t="s">
        <v>48</v>
      </c>
      <c r="AF188" t="s">
        <v>48</v>
      </c>
      <c r="AG188" t="s">
        <v>48</v>
      </c>
      <c r="AH188" t="s">
        <v>48</v>
      </c>
      <c r="AI188" t="s">
        <v>50</v>
      </c>
      <c r="AJ188" t="s">
        <v>48</v>
      </c>
      <c r="AK188" t="s">
        <v>48</v>
      </c>
      <c r="AL188" t="s">
        <v>48</v>
      </c>
      <c r="AM188" t="s">
        <v>48</v>
      </c>
      <c r="AN188" t="s">
        <v>49</v>
      </c>
      <c r="AO188" t="s">
        <v>48</v>
      </c>
      <c r="AP188" t="s">
        <v>128</v>
      </c>
      <c r="AQ188" s="1" t="s">
        <v>1485</v>
      </c>
      <c r="AR188" t="s">
        <v>51</v>
      </c>
      <c r="AS188" t="s">
        <v>68</v>
      </c>
      <c r="AT188" t="s">
        <v>69</v>
      </c>
      <c r="AW188" s="4">
        <f t="shared" si="106"/>
        <v>6</v>
      </c>
      <c r="AX188" s="4">
        <f t="shared" si="107"/>
        <v>4</v>
      </c>
      <c r="AY188" s="4">
        <f t="shared" si="108"/>
        <v>4</v>
      </c>
      <c r="AZ188" s="4">
        <f t="shared" si="109"/>
        <v>2</v>
      </c>
      <c r="BA188" s="4">
        <f t="shared" si="110"/>
        <v>4</v>
      </c>
      <c r="BB188" s="4">
        <f t="shared" si="111"/>
        <v>4</v>
      </c>
      <c r="BC188" s="4">
        <f t="shared" si="112"/>
        <v>4</v>
      </c>
      <c r="BD188" s="4">
        <f t="shared" si="113"/>
        <v>2</v>
      </c>
      <c r="BE188" s="4">
        <f t="shared" si="114"/>
        <v>4</v>
      </c>
      <c r="BF188" s="4">
        <f t="shared" si="115"/>
        <v>2</v>
      </c>
      <c r="BG188" s="4">
        <f t="shared" si="116"/>
        <v>4</v>
      </c>
      <c r="BH188" s="4">
        <f t="shared" si="117"/>
        <v>4</v>
      </c>
      <c r="BI188" s="4">
        <f t="shared" si="118"/>
        <v>4</v>
      </c>
      <c r="BJ188" s="4">
        <f t="shared" si="119"/>
        <v>2</v>
      </c>
      <c r="BK188" s="4">
        <f t="shared" si="120"/>
        <v>4</v>
      </c>
      <c r="BL188" s="4">
        <f t="shared" si="121"/>
        <v>2</v>
      </c>
      <c r="BM188" s="4" t="str">
        <f t="shared" si="122"/>
        <v>0</v>
      </c>
      <c r="BN188" s="4">
        <f t="shared" si="123"/>
        <v>4</v>
      </c>
      <c r="BO188" s="4">
        <f t="shared" si="124"/>
        <v>4</v>
      </c>
      <c r="BP188" s="4">
        <f t="shared" si="125"/>
        <v>4</v>
      </c>
      <c r="BQ188" s="4">
        <f t="shared" si="126"/>
        <v>6</v>
      </c>
      <c r="BR188" s="4">
        <f t="shared" si="127"/>
        <v>4</v>
      </c>
      <c r="BS188" s="4">
        <f t="shared" si="128"/>
        <v>4</v>
      </c>
      <c r="BT188" s="4">
        <f t="shared" si="129"/>
        <v>4</v>
      </c>
      <c r="BU188" s="4">
        <f t="shared" si="130"/>
        <v>4</v>
      </c>
      <c r="BV188" s="4">
        <f t="shared" si="131"/>
        <v>0</v>
      </c>
      <c r="BW188" s="4">
        <f t="shared" si="132"/>
        <v>6</v>
      </c>
      <c r="BX188" s="4" t="str">
        <f t="shared" si="133"/>
        <v>0</v>
      </c>
      <c r="BY188" s="4">
        <f t="shared" si="134"/>
        <v>0</v>
      </c>
      <c r="BZ188" s="37">
        <f t="shared" si="135"/>
        <v>96</v>
      </c>
      <c r="CA188" s="32" t="str">
        <f>VLOOKUP(J:J,'Agent wise'!A:C,3,0)</f>
        <v>Adharsh</v>
      </c>
      <c r="CB188" s="32">
        <f t="shared" si="101"/>
        <v>45909</v>
      </c>
      <c r="CC188" t="str">
        <f t="shared" si="102"/>
        <v>Excellent</v>
      </c>
      <c r="CJ188">
        <f t="shared" si="103"/>
        <v>9</v>
      </c>
      <c r="CK188">
        <f t="shared" si="104"/>
        <v>9</v>
      </c>
      <c r="CL188">
        <f t="shared" si="105"/>
        <v>2025</v>
      </c>
    </row>
    <row r="189" spans="1:90" ht="15" customHeight="1" x14ac:dyDescent="0.35">
      <c r="A189" s="32">
        <v>45910.476892650462</v>
      </c>
      <c r="B189" t="s">
        <v>138</v>
      </c>
      <c r="C189" s="32">
        <v>0</v>
      </c>
      <c r="D189" t="s">
        <v>139</v>
      </c>
      <c r="E189" s="32">
        <v>45909</v>
      </c>
      <c r="F189" t="s">
        <v>140</v>
      </c>
      <c r="G189" s="32">
        <v>45908</v>
      </c>
      <c r="H189">
        <v>9847683866</v>
      </c>
      <c r="I189">
        <v>147</v>
      </c>
      <c r="J189" t="s">
        <v>565</v>
      </c>
      <c r="K189" t="s">
        <v>46</v>
      </c>
      <c r="L189" t="s">
        <v>47</v>
      </c>
      <c r="M189" t="s">
        <v>48</v>
      </c>
      <c r="N189" t="s">
        <v>48</v>
      </c>
      <c r="O189" t="s">
        <v>48</v>
      </c>
      <c r="P189" t="s">
        <v>48</v>
      </c>
      <c r="Q189" t="s">
        <v>48</v>
      </c>
      <c r="R189" t="s">
        <v>48</v>
      </c>
      <c r="S189" t="s">
        <v>48</v>
      </c>
      <c r="T189" t="s">
        <v>48</v>
      </c>
      <c r="U189" t="s">
        <v>48</v>
      </c>
      <c r="V189" t="s">
        <v>48</v>
      </c>
      <c r="W189" t="s">
        <v>48</v>
      </c>
      <c r="X189" t="s">
        <v>48</v>
      </c>
      <c r="Y189" t="s">
        <v>48</v>
      </c>
      <c r="Z189" t="s">
        <v>48</v>
      </c>
      <c r="AA189" t="s">
        <v>49</v>
      </c>
      <c r="AB189" t="s">
        <v>48</v>
      </c>
      <c r="AC189" t="s">
        <v>48</v>
      </c>
      <c r="AD189" t="s">
        <v>48</v>
      </c>
      <c r="AE189" t="s">
        <v>48</v>
      </c>
      <c r="AF189" t="s">
        <v>48</v>
      </c>
      <c r="AG189" t="s">
        <v>48</v>
      </c>
      <c r="AH189" t="s">
        <v>48</v>
      </c>
      <c r="AI189" t="s">
        <v>50</v>
      </c>
      <c r="AJ189" t="s">
        <v>48</v>
      </c>
      <c r="AK189" t="s">
        <v>48</v>
      </c>
      <c r="AL189" t="s">
        <v>48</v>
      </c>
      <c r="AM189" t="s">
        <v>48</v>
      </c>
      <c r="AN189" t="s">
        <v>48</v>
      </c>
      <c r="AO189" t="s">
        <v>48</v>
      </c>
      <c r="AP189" t="s">
        <v>128</v>
      </c>
      <c r="AQ189" s="1" t="s">
        <v>1486</v>
      </c>
      <c r="AR189" t="s">
        <v>51</v>
      </c>
      <c r="AS189" t="s">
        <v>68</v>
      </c>
      <c r="AT189" t="s">
        <v>69</v>
      </c>
      <c r="AW189" s="4">
        <f t="shared" si="106"/>
        <v>6</v>
      </c>
      <c r="AX189" s="4">
        <f t="shared" si="107"/>
        <v>4</v>
      </c>
      <c r="AY189" s="4">
        <f t="shared" si="108"/>
        <v>4</v>
      </c>
      <c r="AZ189" s="4">
        <f t="shared" si="109"/>
        <v>2</v>
      </c>
      <c r="BA189" s="4">
        <f t="shared" si="110"/>
        <v>4</v>
      </c>
      <c r="BB189" s="4">
        <f t="shared" si="111"/>
        <v>4</v>
      </c>
      <c r="BC189" s="4">
        <f t="shared" si="112"/>
        <v>4</v>
      </c>
      <c r="BD189" s="4">
        <f t="shared" si="113"/>
        <v>2</v>
      </c>
      <c r="BE189" s="4">
        <f t="shared" si="114"/>
        <v>4</v>
      </c>
      <c r="BF189" s="4">
        <f t="shared" si="115"/>
        <v>2</v>
      </c>
      <c r="BG189" s="4">
        <f t="shared" si="116"/>
        <v>4</v>
      </c>
      <c r="BH189" s="4">
        <f t="shared" si="117"/>
        <v>4</v>
      </c>
      <c r="BI189" s="4">
        <f t="shared" si="118"/>
        <v>4</v>
      </c>
      <c r="BJ189" s="4">
        <f t="shared" si="119"/>
        <v>2</v>
      </c>
      <c r="BK189" s="4" t="str">
        <f t="shared" si="120"/>
        <v>0</v>
      </c>
      <c r="BL189" s="4">
        <f t="shared" si="121"/>
        <v>2</v>
      </c>
      <c r="BM189" s="4">
        <f t="shared" si="122"/>
        <v>4</v>
      </c>
      <c r="BN189" s="4">
        <f t="shared" si="123"/>
        <v>4</v>
      </c>
      <c r="BO189" s="4">
        <f t="shared" si="124"/>
        <v>4</v>
      </c>
      <c r="BP189" s="4">
        <f t="shared" si="125"/>
        <v>4</v>
      </c>
      <c r="BQ189" s="4">
        <f t="shared" si="126"/>
        <v>6</v>
      </c>
      <c r="BR189" s="4">
        <f t="shared" si="127"/>
        <v>4</v>
      </c>
      <c r="BS189" s="4">
        <f t="shared" si="128"/>
        <v>4</v>
      </c>
      <c r="BT189" s="4">
        <f t="shared" si="129"/>
        <v>4</v>
      </c>
      <c r="BU189" s="4">
        <f t="shared" si="130"/>
        <v>4</v>
      </c>
      <c r="BV189" s="4">
        <f t="shared" si="131"/>
        <v>0</v>
      </c>
      <c r="BW189" s="4">
        <f t="shared" si="132"/>
        <v>6</v>
      </c>
      <c r="BX189" s="4">
        <f t="shared" si="133"/>
        <v>0</v>
      </c>
      <c r="BY189" s="4">
        <f t="shared" si="134"/>
        <v>0</v>
      </c>
      <c r="BZ189" s="37">
        <f t="shared" si="135"/>
        <v>96</v>
      </c>
      <c r="CA189" s="32" t="str">
        <f>VLOOKUP(J:J,'Agent wise'!A:C,3,0)</f>
        <v>Adharsh</v>
      </c>
      <c r="CB189" s="32">
        <f t="shared" si="101"/>
        <v>45909</v>
      </c>
      <c r="CC189" t="str">
        <f t="shared" si="102"/>
        <v>Excellent</v>
      </c>
      <c r="CJ189">
        <f t="shared" si="103"/>
        <v>9</v>
      </c>
      <c r="CK189">
        <f t="shared" si="104"/>
        <v>9</v>
      </c>
      <c r="CL189">
        <f t="shared" si="105"/>
        <v>2025</v>
      </c>
    </row>
    <row r="190" spans="1:90" ht="15" customHeight="1" x14ac:dyDescent="0.35">
      <c r="A190" s="32">
        <v>45910.481415138885</v>
      </c>
      <c r="B190" t="s">
        <v>138</v>
      </c>
      <c r="C190" s="32">
        <v>0</v>
      </c>
      <c r="D190" t="s">
        <v>139</v>
      </c>
      <c r="E190" s="32">
        <v>45909</v>
      </c>
      <c r="F190" t="s">
        <v>140</v>
      </c>
      <c r="G190" s="32">
        <v>45908</v>
      </c>
      <c r="H190">
        <v>9400269840</v>
      </c>
      <c r="I190">
        <v>142</v>
      </c>
      <c r="J190" t="s">
        <v>62</v>
      </c>
      <c r="K190" t="s">
        <v>46</v>
      </c>
      <c r="L190" t="s">
        <v>47</v>
      </c>
      <c r="M190" t="s">
        <v>48</v>
      </c>
      <c r="N190" t="s">
        <v>48</v>
      </c>
      <c r="O190" t="s">
        <v>48</v>
      </c>
      <c r="P190" t="s">
        <v>48</v>
      </c>
      <c r="Q190" t="s">
        <v>48</v>
      </c>
      <c r="R190" t="s">
        <v>48</v>
      </c>
      <c r="S190" t="s">
        <v>48</v>
      </c>
      <c r="T190" t="s">
        <v>48</v>
      </c>
      <c r="U190" t="s">
        <v>48</v>
      </c>
      <c r="V190" t="s">
        <v>48</v>
      </c>
      <c r="W190" t="s">
        <v>48</v>
      </c>
      <c r="X190" t="s">
        <v>48</v>
      </c>
      <c r="Y190" t="s">
        <v>48</v>
      </c>
      <c r="Z190" t="s">
        <v>48</v>
      </c>
      <c r="AA190" t="s">
        <v>48</v>
      </c>
      <c r="AB190" t="s">
        <v>48</v>
      </c>
      <c r="AC190" t="s">
        <v>48</v>
      </c>
      <c r="AD190" t="s">
        <v>48</v>
      </c>
      <c r="AE190" t="s">
        <v>48</v>
      </c>
      <c r="AF190" t="s">
        <v>48</v>
      </c>
      <c r="AG190" t="s">
        <v>48</v>
      </c>
      <c r="AH190" t="s">
        <v>48</v>
      </c>
      <c r="AI190" t="s">
        <v>50</v>
      </c>
      <c r="AJ190" t="s">
        <v>48</v>
      </c>
      <c r="AK190" t="s">
        <v>48</v>
      </c>
      <c r="AL190" t="s">
        <v>48</v>
      </c>
      <c r="AM190" t="s">
        <v>48</v>
      </c>
      <c r="AN190" t="s">
        <v>48</v>
      </c>
      <c r="AO190" t="s">
        <v>48</v>
      </c>
      <c r="AP190" t="s">
        <v>1487</v>
      </c>
      <c r="AQ190" s="1" t="s">
        <v>1488</v>
      </c>
      <c r="AR190" t="s">
        <v>51</v>
      </c>
      <c r="AS190" t="s">
        <v>103</v>
      </c>
      <c r="AT190" t="s">
        <v>386</v>
      </c>
      <c r="AW190" s="4">
        <f t="shared" si="106"/>
        <v>6</v>
      </c>
      <c r="AX190" s="4">
        <f t="shared" si="107"/>
        <v>4</v>
      </c>
      <c r="AY190" s="4">
        <f t="shared" si="108"/>
        <v>4</v>
      </c>
      <c r="AZ190" s="4">
        <f t="shared" si="109"/>
        <v>2</v>
      </c>
      <c r="BA190" s="4">
        <f t="shared" si="110"/>
        <v>4</v>
      </c>
      <c r="BB190" s="4">
        <f t="shared" si="111"/>
        <v>4</v>
      </c>
      <c r="BC190" s="4">
        <f t="shared" si="112"/>
        <v>4</v>
      </c>
      <c r="BD190" s="4">
        <f t="shared" si="113"/>
        <v>2</v>
      </c>
      <c r="BE190" s="4">
        <f t="shared" si="114"/>
        <v>4</v>
      </c>
      <c r="BF190" s="4">
        <f t="shared" si="115"/>
        <v>2</v>
      </c>
      <c r="BG190" s="4">
        <f t="shared" si="116"/>
        <v>4</v>
      </c>
      <c r="BH190" s="4">
        <f t="shared" si="117"/>
        <v>4</v>
      </c>
      <c r="BI190" s="4">
        <f t="shared" si="118"/>
        <v>4</v>
      </c>
      <c r="BJ190" s="4">
        <f t="shared" si="119"/>
        <v>2</v>
      </c>
      <c r="BK190" s="4">
        <f t="shared" si="120"/>
        <v>4</v>
      </c>
      <c r="BL190" s="4">
        <f t="shared" si="121"/>
        <v>2</v>
      </c>
      <c r="BM190" s="4">
        <f t="shared" si="122"/>
        <v>4</v>
      </c>
      <c r="BN190" s="4">
        <f t="shared" si="123"/>
        <v>4</v>
      </c>
      <c r="BO190" s="4">
        <f t="shared" si="124"/>
        <v>4</v>
      </c>
      <c r="BP190" s="4">
        <f t="shared" si="125"/>
        <v>4</v>
      </c>
      <c r="BQ190" s="4">
        <f t="shared" si="126"/>
        <v>6</v>
      </c>
      <c r="BR190" s="4">
        <f t="shared" si="127"/>
        <v>4</v>
      </c>
      <c r="BS190" s="4">
        <f t="shared" si="128"/>
        <v>4</v>
      </c>
      <c r="BT190" s="4">
        <f t="shared" si="129"/>
        <v>4</v>
      </c>
      <c r="BU190" s="4">
        <f t="shared" si="130"/>
        <v>4</v>
      </c>
      <c r="BV190" s="4">
        <f t="shared" si="131"/>
        <v>0</v>
      </c>
      <c r="BW190" s="4">
        <f t="shared" si="132"/>
        <v>6</v>
      </c>
      <c r="BX190" s="4">
        <f t="shared" si="133"/>
        <v>0</v>
      </c>
      <c r="BY190" s="4">
        <f t="shared" si="134"/>
        <v>0</v>
      </c>
      <c r="BZ190" s="37">
        <f t="shared" si="135"/>
        <v>100</v>
      </c>
      <c r="CA190" s="32" t="str">
        <f>VLOOKUP(J:J,'Agent wise'!A:C,3,0)</f>
        <v>Saran S</v>
      </c>
      <c r="CB190" s="32">
        <f t="shared" si="101"/>
        <v>45909</v>
      </c>
      <c r="CC190" t="str">
        <f t="shared" si="102"/>
        <v>Excellent</v>
      </c>
      <c r="CJ190">
        <f t="shared" si="103"/>
        <v>9</v>
      </c>
      <c r="CK190">
        <f t="shared" si="104"/>
        <v>9</v>
      </c>
      <c r="CL190">
        <f t="shared" si="105"/>
        <v>2025</v>
      </c>
    </row>
    <row r="191" spans="1:90" ht="15" customHeight="1" x14ac:dyDescent="0.35">
      <c r="A191" s="32">
        <v>45910.48528306713</v>
      </c>
      <c r="B191" t="s">
        <v>138</v>
      </c>
      <c r="C191" s="32">
        <v>0</v>
      </c>
      <c r="D191" t="s">
        <v>139</v>
      </c>
      <c r="E191" s="32">
        <v>45909</v>
      </c>
      <c r="F191" t="s">
        <v>140</v>
      </c>
      <c r="G191" s="32">
        <v>45908</v>
      </c>
      <c r="H191">
        <v>9188866899</v>
      </c>
      <c r="I191">
        <v>138</v>
      </c>
      <c r="J191" t="s">
        <v>70</v>
      </c>
      <c r="K191" t="s">
        <v>46</v>
      </c>
      <c r="L191" t="s">
        <v>47</v>
      </c>
      <c r="M191" t="s">
        <v>48</v>
      </c>
      <c r="N191" t="s">
        <v>48</v>
      </c>
      <c r="O191" t="s">
        <v>48</v>
      </c>
      <c r="P191" t="s">
        <v>48</v>
      </c>
      <c r="Q191" t="s">
        <v>48</v>
      </c>
      <c r="R191" t="s">
        <v>48</v>
      </c>
      <c r="S191" t="s">
        <v>48</v>
      </c>
      <c r="T191" t="s">
        <v>48</v>
      </c>
      <c r="U191" t="s">
        <v>48</v>
      </c>
      <c r="V191" t="s">
        <v>48</v>
      </c>
      <c r="W191" t="s">
        <v>48</v>
      </c>
      <c r="X191" t="s">
        <v>48</v>
      </c>
      <c r="Y191" t="s">
        <v>48</v>
      </c>
      <c r="Z191" t="s">
        <v>48</v>
      </c>
      <c r="AA191" t="s">
        <v>48</v>
      </c>
      <c r="AB191" t="s">
        <v>48</v>
      </c>
      <c r="AC191" t="s">
        <v>49</v>
      </c>
      <c r="AD191" t="s">
        <v>48</v>
      </c>
      <c r="AE191" t="s">
        <v>48</v>
      </c>
      <c r="AF191" t="s">
        <v>48</v>
      </c>
      <c r="AG191" t="s">
        <v>48</v>
      </c>
      <c r="AH191" t="s">
        <v>48</v>
      </c>
      <c r="AI191" t="s">
        <v>50</v>
      </c>
      <c r="AJ191" t="s">
        <v>48</v>
      </c>
      <c r="AK191" t="s">
        <v>48</v>
      </c>
      <c r="AL191" t="s">
        <v>48</v>
      </c>
      <c r="AM191" t="s">
        <v>48</v>
      </c>
      <c r="AN191" t="s">
        <v>48</v>
      </c>
      <c r="AO191" t="s">
        <v>49</v>
      </c>
      <c r="AP191" t="s">
        <v>566</v>
      </c>
      <c r="AQ191" s="1" t="s">
        <v>1489</v>
      </c>
      <c r="AR191" t="s">
        <v>51</v>
      </c>
      <c r="AS191" t="s">
        <v>421</v>
      </c>
      <c r="AT191" t="s">
        <v>386</v>
      </c>
      <c r="AW191" s="4">
        <f t="shared" si="106"/>
        <v>6</v>
      </c>
      <c r="AX191" s="4">
        <f t="shared" si="107"/>
        <v>4</v>
      </c>
      <c r="AY191" s="4">
        <f t="shared" si="108"/>
        <v>4</v>
      </c>
      <c r="AZ191" s="4">
        <f t="shared" si="109"/>
        <v>2</v>
      </c>
      <c r="BA191" s="4">
        <f t="shared" si="110"/>
        <v>4</v>
      </c>
      <c r="BB191" s="4">
        <f t="shared" si="111"/>
        <v>4</v>
      </c>
      <c r="BC191" s="4">
        <f t="shared" si="112"/>
        <v>4</v>
      </c>
      <c r="BD191" s="4">
        <f t="shared" si="113"/>
        <v>2</v>
      </c>
      <c r="BE191" s="4">
        <f t="shared" si="114"/>
        <v>4</v>
      </c>
      <c r="BF191" s="4">
        <f t="shared" si="115"/>
        <v>2</v>
      </c>
      <c r="BG191" s="4">
        <f t="shared" si="116"/>
        <v>4</v>
      </c>
      <c r="BH191" s="4">
        <f t="shared" si="117"/>
        <v>4</v>
      </c>
      <c r="BI191" s="4">
        <f t="shared" si="118"/>
        <v>4</v>
      </c>
      <c r="BJ191" s="4">
        <f t="shared" si="119"/>
        <v>2</v>
      </c>
      <c r="BK191" s="4">
        <f t="shared" si="120"/>
        <v>4</v>
      </c>
      <c r="BL191" s="4">
        <f t="shared" si="121"/>
        <v>2</v>
      </c>
      <c r="BM191" s="4" t="str">
        <f t="shared" si="122"/>
        <v>0</v>
      </c>
      <c r="BN191" s="4">
        <f t="shared" si="123"/>
        <v>4</v>
      </c>
      <c r="BO191" s="4">
        <f t="shared" si="124"/>
        <v>4</v>
      </c>
      <c r="BP191" s="4">
        <f t="shared" si="125"/>
        <v>4</v>
      </c>
      <c r="BQ191" s="4">
        <f t="shared" si="126"/>
        <v>6</v>
      </c>
      <c r="BR191" s="4">
        <f t="shared" si="127"/>
        <v>4</v>
      </c>
      <c r="BS191" s="4">
        <f t="shared" si="128"/>
        <v>4</v>
      </c>
      <c r="BT191" s="4">
        <f t="shared" si="129"/>
        <v>4</v>
      </c>
      <c r="BU191" s="4">
        <f t="shared" si="130"/>
        <v>4</v>
      </c>
      <c r="BV191" s="4">
        <f t="shared" si="131"/>
        <v>0</v>
      </c>
      <c r="BW191" s="4">
        <f t="shared" si="132"/>
        <v>6</v>
      </c>
      <c r="BX191" s="4">
        <f t="shared" si="133"/>
        <v>0</v>
      </c>
      <c r="BY191" s="4" t="str">
        <f t="shared" si="134"/>
        <v>0</v>
      </c>
      <c r="BZ191" s="37">
        <f t="shared" si="135"/>
        <v>96</v>
      </c>
      <c r="CA191" s="32" t="str">
        <f>VLOOKUP(J:J,'Agent wise'!A:C,3,0)</f>
        <v>Saran S</v>
      </c>
      <c r="CB191" s="32">
        <f t="shared" si="101"/>
        <v>45909</v>
      </c>
      <c r="CC191" t="str">
        <f t="shared" si="102"/>
        <v>Excellent</v>
      </c>
      <c r="CJ191">
        <f t="shared" si="103"/>
        <v>9</v>
      </c>
      <c r="CK191">
        <f t="shared" si="104"/>
        <v>9</v>
      </c>
      <c r="CL191">
        <f t="shared" si="105"/>
        <v>2025</v>
      </c>
    </row>
    <row r="192" spans="1:90" ht="15" customHeight="1" x14ac:dyDescent="0.35">
      <c r="A192" s="32">
        <v>45910.490333032409</v>
      </c>
      <c r="B192" t="s">
        <v>138</v>
      </c>
      <c r="C192" s="32">
        <v>0</v>
      </c>
      <c r="D192" t="s">
        <v>139</v>
      </c>
      <c r="E192" s="32">
        <v>45909</v>
      </c>
      <c r="F192" t="s">
        <v>140</v>
      </c>
      <c r="G192" s="32">
        <v>45908</v>
      </c>
      <c r="H192">
        <v>9488647343</v>
      </c>
      <c r="I192">
        <v>132</v>
      </c>
      <c r="J192" t="s">
        <v>116</v>
      </c>
      <c r="K192" t="s">
        <v>52</v>
      </c>
      <c r="L192" t="s">
        <v>53</v>
      </c>
      <c r="M192" t="s">
        <v>48</v>
      </c>
      <c r="N192" t="s">
        <v>48</v>
      </c>
      <c r="O192" t="s">
        <v>48</v>
      </c>
      <c r="P192" t="s">
        <v>48</v>
      </c>
      <c r="Q192" t="s">
        <v>48</v>
      </c>
      <c r="R192" t="s">
        <v>48</v>
      </c>
      <c r="S192" t="s">
        <v>48</v>
      </c>
      <c r="T192" t="s">
        <v>48</v>
      </c>
      <c r="U192" t="s">
        <v>48</v>
      </c>
      <c r="V192" t="s">
        <v>48</v>
      </c>
      <c r="W192" t="s">
        <v>48</v>
      </c>
      <c r="X192" t="s">
        <v>48</v>
      </c>
      <c r="Y192" t="s">
        <v>48</v>
      </c>
      <c r="Z192" t="s">
        <v>48</v>
      </c>
      <c r="AA192" t="s">
        <v>48</v>
      </c>
      <c r="AB192" t="s">
        <v>48</v>
      </c>
      <c r="AC192" t="s">
        <v>48</v>
      </c>
      <c r="AD192" t="s">
        <v>48</v>
      </c>
      <c r="AE192" t="s">
        <v>48</v>
      </c>
      <c r="AF192" t="s">
        <v>48</v>
      </c>
      <c r="AG192" t="s">
        <v>48</v>
      </c>
      <c r="AH192" t="s">
        <v>48</v>
      </c>
      <c r="AI192" t="s">
        <v>50</v>
      </c>
      <c r="AJ192" t="s">
        <v>48</v>
      </c>
      <c r="AK192" t="s">
        <v>48</v>
      </c>
      <c r="AL192" t="s">
        <v>48</v>
      </c>
      <c r="AM192" t="s">
        <v>49</v>
      </c>
      <c r="AN192" t="s">
        <v>48</v>
      </c>
      <c r="AO192" t="s">
        <v>49</v>
      </c>
      <c r="AP192" t="s">
        <v>567</v>
      </c>
      <c r="AQ192" s="1" t="s">
        <v>1490</v>
      </c>
      <c r="AR192" t="s">
        <v>51</v>
      </c>
      <c r="AS192" t="s">
        <v>419</v>
      </c>
      <c r="AT192" t="s">
        <v>453</v>
      </c>
      <c r="AW192" s="4">
        <f t="shared" si="106"/>
        <v>6</v>
      </c>
      <c r="AX192" s="4">
        <f t="shared" si="107"/>
        <v>4</v>
      </c>
      <c r="AY192" s="4">
        <f t="shared" si="108"/>
        <v>4</v>
      </c>
      <c r="AZ192" s="4">
        <f t="shared" si="109"/>
        <v>2</v>
      </c>
      <c r="BA192" s="4">
        <f t="shared" si="110"/>
        <v>4</v>
      </c>
      <c r="BB192" s="4">
        <f t="shared" si="111"/>
        <v>4</v>
      </c>
      <c r="BC192" s="4">
        <f t="shared" si="112"/>
        <v>4</v>
      </c>
      <c r="BD192" s="4">
        <f t="shared" si="113"/>
        <v>2</v>
      </c>
      <c r="BE192" s="4">
        <f t="shared" si="114"/>
        <v>4</v>
      </c>
      <c r="BF192" s="4">
        <f t="shared" si="115"/>
        <v>2</v>
      </c>
      <c r="BG192" s="4">
        <f t="shared" si="116"/>
        <v>4</v>
      </c>
      <c r="BH192" s="4">
        <f t="shared" si="117"/>
        <v>4</v>
      </c>
      <c r="BI192" s="4">
        <f t="shared" si="118"/>
        <v>4</v>
      </c>
      <c r="BJ192" s="4">
        <f t="shared" si="119"/>
        <v>2</v>
      </c>
      <c r="BK192" s="4">
        <f t="shared" si="120"/>
        <v>4</v>
      </c>
      <c r="BL192" s="4">
        <f t="shared" si="121"/>
        <v>2</v>
      </c>
      <c r="BM192" s="4">
        <f t="shared" si="122"/>
        <v>4</v>
      </c>
      <c r="BN192" s="4">
        <f t="shared" si="123"/>
        <v>4</v>
      </c>
      <c r="BO192" s="4">
        <f t="shared" si="124"/>
        <v>4</v>
      </c>
      <c r="BP192" s="4">
        <f t="shared" si="125"/>
        <v>4</v>
      </c>
      <c r="BQ192" s="4">
        <f t="shared" si="126"/>
        <v>6</v>
      </c>
      <c r="BR192" s="4">
        <f t="shared" si="127"/>
        <v>4</v>
      </c>
      <c r="BS192" s="4">
        <f t="shared" si="128"/>
        <v>4</v>
      </c>
      <c r="BT192" s="4">
        <f t="shared" si="129"/>
        <v>4</v>
      </c>
      <c r="BU192" s="4">
        <f t="shared" si="130"/>
        <v>4</v>
      </c>
      <c r="BV192" s="4">
        <f t="shared" si="131"/>
        <v>0</v>
      </c>
      <c r="BW192" s="4" t="str">
        <f t="shared" si="132"/>
        <v>0</v>
      </c>
      <c r="BX192" s="4">
        <f t="shared" si="133"/>
        <v>0</v>
      </c>
      <c r="BY192" s="4" t="str">
        <f t="shared" si="134"/>
        <v>0</v>
      </c>
      <c r="BZ192" s="37">
        <f t="shared" si="135"/>
        <v>94</v>
      </c>
      <c r="CA192" s="32" t="str">
        <f>VLOOKUP(J:J,'Agent wise'!A:C,3,0)</f>
        <v>Adharsh</v>
      </c>
      <c r="CB192" s="32">
        <f t="shared" si="101"/>
        <v>45909</v>
      </c>
      <c r="CC192" t="str">
        <f t="shared" si="102"/>
        <v>Good</v>
      </c>
      <c r="CJ192">
        <f t="shared" si="103"/>
        <v>9</v>
      </c>
      <c r="CK192">
        <f t="shared" si="104"/>
        <v>9</v>
      </c>
      <c r="CL192">
        <f t="shared" si="105"/>
        <v>2025</v>
      </c>
    </row>
    <row r="193" spans="1:90" ht="15" customHeight="1" x14ac:dyDescent="0.35">
      <c r="A193" s="32">
        <v>45910.495866018522</v>
      </c>
      <c r="B193" t="s">
        <v>138</v>
      </c>
      <c r="C193" s="32">
        <v>0</v>
      </c>
      <c r="D193" t="s">
        <v>139</v>
      </c>
      <c r="E193" s="32">
        <v>45909</v>
      </c>
      <c r="F193" t="s">
        <v>140</v>
      </c>
      <c r="G193" s="32">
        <v>45908</v>
      </c>
      <c r="H193">
        <v>9080728441</v>
      </c>
      <c r="I193">
        <v>134</v>
      </c>
      <c r="J193" t="s">
        <v>86</v>
      </c>
      <c r="K193" t="s">
        <v>52</v>
      </c>
      <c r="L193" t="s">
        <v>53</v>
      </c>
      <c r="M193" t="s">
        <v>48</v>
      </c>
      <c r="N193" t="s">
        <v>48</v>
      </c>
      <c r="O193" t="s">
        <v>48</v>
      </c>
      <c r="P193" t="s">
        <v>48</v>
      </c>
      <c r="Q193" t="s">
        <v>48</v>
      </c>
      <c r="R193" t="s">
        <v>48</v>
      </c>
      <c r="S193" t="s">
        <v>48</v>
      </c>
      <c r="T193" t="s">
        <v>48</v>
      </c>
      <c r="U193" t="s">
        <v>48</v>
      </c>
      <c r="V193" t="s">
        <v>48</v>
      </c>
      <c r="W193" t="s">
        <v>48</v>
      </c>
      <c r="X193" t="s">
        <v>48</v>
      </c>
      <c r="Y193" t="s">
        <v>48</v>
      </c>
      <c r="Z193" t="s">
        <v>48</v>
      </c>
      <c r="AA193" t="s">
        <v>49</v>
      </c>
      <c r="AB193" t="s">
        <v>48</v>
      </c>
      <c r="AC193" t="s">
        <v>48</v>
      </c>
      <c r="AD193" t="s">
        <v>48</v>
      </c>
      <c r="AE193" t="s">
        <v>48</v>
      </c>
      <c r="AF193" t="s">
        <v>48</v>
      </c>
      <c r="AG193" t="s">
        <v>48</v>
      </c>
      <c r="AH193" t="s">
        <v>48</v>
      </c>
      <c r="AI193" t="s">
        <v>48</v>
      </c>
      <c r="AJ193" t="s">
        <v>48</v>
      </c>
      <c r="AK193" t="s">
        <v>48</v>
      </c>
      <c r="AL193" t="s">
        <v>48</v>
      </c>
      <c r="AM193" t="s">
        <v>48</v>
      </c>
      <c r="AN193" t="s">
        <v>48</v>
      </c>
      <c r="AO193" t="s">
        <v>48</v>
      </c>
      <c r="AP193" t="s">
        <v>141</v>
      </c>
      <c r="AQ193" s="1" t="s">
        <v>1491</v>
      </c>
      <c r="AR193" t="s">
        <v>51</v>
      </c>
      <c r="AS193" t="s">
        <v>103</v>
      </c>
      <c r="AT193" t="s">
        <v>386</v>
      </c>
      <c r="AW193" s="4">
        <f t="shared" si="106"/>
        <v>6</v>
      </c>
      <c r="AX193" s="4">
        <f t="shared" si="107"/>
        <v>4</v>
      </c>
      <c r="AY193" s="4">
        <f t="shared" si="108"/>
        <v>4</v>
      </c>
      <c r="AZ193" s="4">
        <f t="shared" si="109"/>
        <v>2</v>
      </c>
      <c r="BA193" s="4">
        <f t="shared" si="110"/>
        <v>4</v>
      </c>
      <c r="BB193" s="4">
        <f t="shared" si="111"/>
        <v>4</v>
      </c>
      <c r="BC193" s="4">
        <f t="shared" si="112"/>
        <v>4</v>
      </c>
      <c r="BD193" s="4">
        <f t="shared" si="113"/>
        <v>2</v>
      </c>
      <c r="BE193" s="4">
        <f t="shared" si="114"/>
        <v>4</v>
      </c>
      <c r="BF193" s="4">
        <f t="shared" si="115"/>
        <v>2</v>
      </c>
      <c r="BG193" s="4">
        <f t="shared" si="116"/>
        <v>4</v>
      </c>
      <c r="BH193" s="4">
        <f t="shared" si="117"/>
        <v>4</v>
      </c>
      <c r="BI193" s="4">
        <f t="shared" si="118"/>
        <v>4</v>
      </c>
      <c r="BJ193" s="4">
        <f t="shared" si="119"/>
        <v>2</v>
      </c>
      <c r="BK193" s="4" t="str">
        <f t="shared" si="120"/>
        <v>0</v>
      </c>
      <c r="BL193" s="4">
        <f t="shared" si="121"/>
        <v>2</v>
      </c>
      <c r="BM193" s="4">
        <f t="shared" si="122"/>
        <v>4</v>
      </c>
      <c r="BN193" s="4">
        <f t="shared" si="123"/>
        <v>4</v>
      </c>
      <c r="BO193" s="4">
        <f t="shared" si="124"/>
        <v>4</v>
      </c>
      <c r="BP193" s="4">
        <f t="shared" si="125"/>
        <v>4</v>
      </c>
      <c r="BQ193" s="4">
        <f t="shared" si="126"/>
        <v>6</v>
      </c>
      <c r="BR193" s="4">
        <f t="shared" si="127"/>
        <v>4</v>
      </c>
      <c r="BS193" s="4">
        <f t="shared" si="128"/>
        <v>4</v>
      </c>
      <c r="BT193" s="4">
        <f t="shared" si="129"/>
        <v>4</v>
      </c>
      <c r="BU193" s="4">
        <f t="shared" si="130"/>
        <v>4</v>
      </c>
      <c r="BV193" s="4">
        <f t="shared" si="131"/>
        <v>0</v>
      </c>
      <c r="BW193" s="4">
        <f t="shared" si="132"/>
        <v>6</v>
      </c>
      <c r="BX193" s="4">
        <f t="shared" si="133"/>
        <v>0</v>
      </c>
      <c r="BY193" s="4">
        <f t="shared" si="134"/>
        <v>0</v>
      </c>
      <c r="BZ193" s="37">
        <f t="shared" si="135"/>
        <v>96</v>
      </c>
      <c r="CA193" s="32" t="str">
        <f>VLOOKUP(J:J,'Agent wise'!A:C,3,0)</f>
        <v>Saran S</v>
      </c>
      <c r="CB193" s="32">
        <f t="shared" si="101"/>
        <v>45909</v>
      </c>
      <c r="CC193" t="str">
        <f t="shared" si="102"/>
        <v>Excellent</v>
      </c>
      <c r="CJ193">
        <f t="shared" si="103"/>
        <v>9</v>
      </c>
      <c r="CK193">
        <f t="shared" si="104"/>
        <v>9</v>
      </c>
      <c r="CL193">
        <f t="shared" si="105"/>
        <v>2025</v>
      </c>
    </row>
    <row r="194" spans="1:90" ht="15" customHeight="1" x14ac:dyDescent="0.35">
      <c r="A194" s="32">
        <v>45910.49878105324</v>
      </c>
      <c r="B194" t="s">
        <v>138</v>
      </c>
      <c r="C194" s="32">
        <v>0</v>
      </c>
      <c r="D194" t="s">
        <v>139</v>
      </c>
      <c r="E194" s="32">
        <v>45909</v>
      </c>
      <c r="F194" t="s">
        <v>140</v>
      </c>
      <c r="G194" s="32">
        <v>45908</v>
      </c>
      <c r="H194">
        <v>9188289870</v>
      </c>
      <c r="I194">
        <v>145</v>
      </c>
      <c r="J194" t="s">
        <v>88</v>
      </c>
      <c r="K194" t="s">
        <v>46</v>
      </c>
      <c r="L194" t="s">
        <v>47</v>
      </c>
      <c r="M194" t="s">
        <v>48</v>
      </c>
      <c r="N194" t="s">
        <v>48</v>
      </c>
      <c r="O194" t="s">
        <v>48</v>
      </c>
      <c r="P194" t="s">
        <v>48</v>
      </c>
      <c r="Q194" t="s">
        <v>48</v>
      </c>
      <c r="R194" t="s">
        <v>48</v>
      </c>
      <c r="S194" t="s">
        <v>48</v>
      </c>
      <c r="T194" t="s">
        <v>48</v>
      </c>
      <c r="U194" t="s">
        <v>48</v>
      </c>
      <c r="V194" t="s">
        <v>48</v>
      </c>
      <c r="W194" t="s">
        <v>48</v>
      </c>
      <c r="X194" t="s">
        <v>48</v>
      </c>
      <c r="Y194" t="s">
        <v>48</v>
      </c>
      <c r="Z194" t="s">
        <v>48</v>
      </c>
      <c r="AA194" t="s">
        <v>48</v>
      </c>
      <c r="AB194" t="s">
        <v>48</v>
      </c>
      <c r="AC194" t="s">
        <v>49</v>
      </c>
      <c r="AD194" t="s">
        <v>48</v>
      </c>
      <c r="AE194" t="s">
        <v>48</v>
      </c>
      <c r="AF194" t="s">
        <v>48</v>
      </c>
      <c r="AG194" t="s">
        <v>48</v>
      </c>
      <c r="AH194" t="s">
        <v>48</v>
      </c>
      <c r="AI194" t="s">
        <v>50</v>
      </c>
      <c r="AJ194" t="s">
        <v>48</v>
      </c>
      <c r="AK194" t="s">
        <v>48</v>
      </c>
      <c r="AL194" t="s">
        <v>48</v>
      </c>
      <c r="AM194" t="s">
        <v>48</v>
      </c>
      <c r="AN194" t="s">
        <v>48</v>
      </c>
      <c r="AO194" t="s">
        <v>48</v>
      </c>
      <c r="AP194" t="s">
        <v>128</v>
      </c>
      <c r="AQ194" s="1" t="s">
        <v>1492</v>
      </c>
      <c r="AR194" t="s">
        <v>51</v>
      </c>
      <c r="AS194" t="s">
        <v>64</v>
      </c>
      <c r="AT194" t="s">
        <v>385</v>
      </c>
      <c r="AW194" s="4">
        <f t="shared" si="106"/>
        <v>6</v>
      </c>
      <c r="AX194" s="4">
        <f t="shared" si="107"/>
        <v>4</v>
      </c>
      <c r="AY194" s="4">
        <f t="shared" si="108"/>
        <v>4</v>
      </c>
      <c r="AZ194" s="4">
        <f t="shared" si="109"/>
        <v>2</v>
      </c>
      <c r="BA194" s="4">
        <f t="shared" si="110"/>
        <v>4</v>
      </c>
      <c r="BB194" s="4">
        <f t="shared" si="111"/>
        <v>4</v>
      </c>
      <c r="BC194" s="4">
        <f t="shared" si="112"/>
        <v>4</v>
      </c>
      <c r="BD194" s="4">
        <f t="shared" si="113"/>
        <v>2</v>
      </c>
      <c r="BE194" s="4">
        <f t="shared" si="114"/>
        <v>4</v>
      </c>
      <c r="BF194" s="4">
        <f t="shared" si="115"/>
        <v>2</v>
      </c>
      <c r="BG194" s="4">
        <f t="shared" si="116"/>
        <v>4</v>
      </c>
      <c r="BH194" s="4">
        <f t="shared" si="117"/>
        <v>4</v>
      </c>
      <c r="BI194" s="4">
        <f t="shared" si="118"/>
        <v>4</v>
      </c>
      <c r="BJ194" s="4">
        <f t="shared" si="119"/>
        <v>2</v>
      </c>
      <c r="BK194" s="4">
        <f t="shared" si="120"/>
        <v>4</v>
      </c>
      <c r="BL194" s="4">
        <f t="shared" si="121"/>
        <v>2</v>
      </c>
      <c r="BM194" s="4" t="str">
        <f t="shared" si="122"/>
        <v>0</v>
      </c>
      <c r="BN194" s="4">
        <f t="shared" si="123"/>
        <v>4</v>
      </c>
      <c r="BO194" s="4">
        <f t="shared" si="124"/>
        <v>4</v>
      </c>
      <c r="BP194" s="4">
        <f t="shared" si="125"/>
        <v>4</v>
      </c>
      <c r="BQ194" s="4">
        <f t="shared" si="126"/>
        <v>6</v>
      </c>
      <c r="BR194" s="4">
        <f t="shared" si="127"/>
        <v>4</v>
      </c>
      <c r="BS194" s="4">
        <f t="shared" si="128"/>
        <v>4</v>
      </c>
      <c r="BT194" s="4">
        <f t="shared" si="129"/>
        <v>4</v>
      </c>
      <c r="BU194" s="4">
        <f t="shared" si="130"/>
        <v>4</v>
      </c>
      <c r="BV194" s="4">
        <f t="shared" si="131"/>
        <v>0</v>
      </c>
      <c r="BW194" s="4">
        <f t="shared" si="132"/>
        <v>6</v>
      </c>
      <c r="BX194" s="4">
        <f t="shared" si="133"/>
        <v>0</v>
      </c>
      <c r="BY194" s="4">
        <f t="shared" si="134"/>
        <v>0</v>
      </c>
      <c r="BZ194" s="37">
        <f t="shared" si="135"/>
        <v>96</v>
      </c>
      <c r="CA194" s="32" t="str">
        <f>VLOOKUP(J:J,'Agent wise'!A:C,3,0)</f>
        <v>Shakeer</v>
      </c>
      <c r="CB194" s="32">
        <f t="shared" si="101"/>
        <v>45909</v>
      </c>
      <c r="CC194" t="str">
        <f t="shared" si="102"/>
        <v>Excellent</v>
      </c>
      <c r="CJ194">
        <f t="shared" si="103"/>
        <v>9</v>
      </c>
      <c r="CK194">
        <f t="shared" si="104"/>
        <v>9</v>
      </c>
      <c r="CL194">
        <f t="shared" si="105"/>
        <v>2025</v>
      </c>
    </row>
    <row r="195" spans="1:90" ht="15" customHeight="1" x14ac:dyDescent="0.35">
      <c r="A195" s="32">
        <v>45910.502066053239</v>
      </c>
      <c r="B195" t="s">
        <v>138</v>
      </c>
      <c r="C195" s="32">
        <v>0</v>
      </c>
      <c r="D195" t="s">
        <v>139</v>
      </c>
      <c r="E195" s="32">
        <v>45909</v>
      </c>
      <c r="F195" t="s">
        <v>140</v>
      </c>
      <c r="G195" s="32">
        <v>45908</v>
      </c>
      <c r="H195">
        <v>9531800062</v>
      </c>
      <c r="I195">
        <v>135</v>
      </c>
      <c r="J195" t="s">
        <v>85</v>
      </c>
      <c r="K195" t="s">
        <v>46</v>
      </c>
      <c r="L195" t="s">
        <v>47</v>
      </c>
      <c r="M195" t="s">
        <v>48</v>
      </c>
      <c r="N195" t="s">
        <v>48</v>
      </c>
      <c r="O195" t="s">
        <v>48</v>
      </c>
      <c r="P195" t="s">
        <v>48</v>
      </c>
      <c r="Q195" t="s">
        <v>48</v>
      </c>
      <c r="R195" t="s">
        <v>48</v>
      </c>
      <c r="S195" t="s">
        <v>48</v>
      </c>
      <c r="T195" t="s">
        <v>48</v>
      </c>
      <c r="U195" t="s">
        <v>48</v>
      </c>
      <c r="V195" t="s">
        <v>48</v>
      </c>
      <c r="W195" t="s">
        <v>48</v>
      </c>
      <c r="X195" t="s">
        <v>48</v>
      </c>
      <c r="Y195" t="s">
        <v>48</v>
      </c>
      <c r="Z195" t="s">
        <v>48</v>
      </c>
      <c r="AA195" t="s">
        <v>48</v>
      </c>
      <c r="AB195" t="s">
        <v>48</v>
      </c>
      <c r="AC195" t="s">
        <v>49</v>
      </c>
      <c r="AD195" t="s">
        <v>48</v>
      </c>
      <c r="AE195" t="s">
        <v>48</v>
      </c>
      <c r="AF195" t="s">
        <v>48</v>
      </c>
      <c r="AG195" t="s">
        <v>48</v>
      </c>
      <c r="AH195" t="s">
        <v>48</v>
      </c>
      <c r="AI195" t="s">
        <v>50</v>
      </c>
      <c r="AJ195" t="s">
        <v>48</v>
      </c>
      <c r="AK195" t="s">
        <v>48</v>
      </c>
      <c r="AL195" t="s">
        <v>48</v>
      </c>
      <c r="AM195" t="s">
        <v>48</v>
      </c>
      <c r="AN195" t="s">
        <v>48</v>
      </c>
      <c r="AO195" t="s">
        <v>48</v>
      </c>
      <c r="AP195" t="s">
        <v>128</v>
      </c>
      <c r="AQ195" s="1" t="s">
        <v>1493</v>
      </c>
      <c r="AR195" t="s">
        <v>51</v>
      </c>
      <c r="AS195" t="s">
        <v>132</v>
      </c>
      <c r="AT195" t="s">
        <v>376</v>
      </c>
      <c r="AW195" s="4">
        <f t="shared" si="106"/>
        <v>6</v>
      </c>
      <c r="AX195" s="4">
        <f t="shared" si="107"/>
        <v>4</v>
      </c>
      <c r="AY195" s="4">
        <f t="shared" si="108"/>
        <v>4</v>
      </c>
      <c r="AZ195" s="4">
        <f t="shared" si="109"/>
        <v>2</v>
      </c>
      <c r="BA195" s="4">
        <f t="shared" si="110"/>
        <v>4</v>
      </c>
      <c r="BB195" s="4">
        <f t="shared" si="111"/>
        <v>4</v>
      </c>
      <c r="BC195" s="4">
        <f t="shared" si="112"/>
        <v>4</v>
      </c>
      <c r="BD195" s="4">
        <f t="shared" si="113"/>
        <v>2</v>
      </c>
      <c r="BE195" s="4">
        <f t="shared" si="114"/>
        <v>4</v>
      </c>
      <c r="BF195" s="4">
        <f t="shared" si="115"/>
        <v>2</v>
      </c>
      <c r="BG195" s="4">
        <f t="shared" si="116"/>
        <v>4</v>
      </c>
      <c r="BH195" s="4">
        <f t="shared" si="117"/>
        <v>4</v>
      </c>
      <c r="BI195" s="4">
        <f t="shared" si="118"/>
        <v>4</v>
      </c>
      <c r="BJ195" s="4">
        <f t="shared" si="119"/>
        <v>2</v>
      </c>
      <c r="BK195" s="4">
        <f t="shared" si="120"/>
        <v>4</v>
      </c>
      <c r="BL195" s="4">
        <f t="shared" si="121"/>
        <v>2</v>
      </c>
      <c r="BM195" s="4" t="str">
        <f t="shared" si="122"/>
        <v>0</v>
      </c>
      <c r="BN195" s="4">
        <f t="shared" si="123"/>
        <v>4</v>
      </c>
      <c r="BO195" s="4">
        <f t="shared" si="124"/>
        <v>4</v>
      </c>
      <c r="BP195" s="4">
        <f t="shared" si="125"/>
        <v>4</v>
      </c>
      <c r="BQ195" s="4">
        <f t="shared" si="126"/>
        <v>6</v>
      </c>
      <c r="BR195" s="4">
        <f t="shared" si="127"/>
        <v>4</v>
      </c>
      <c r="BS195" s="4">
        <f t="shared" si="128"/>
        <v>4</v>
      </c>
      <c r="BT195" s="4">
        <f t="shared" si="129"/>
        <v>4</v>
      </c>
      <c r="BU195" s="4">
        <f t="shared" si="130"/>
        <v>4</v>
      </c>
      <c r="BV195" s="4">
        <f t="shared" si="131"/>
        <v>0</v>
      </c>
      <c r="BW195" s="4">
        <f t="shared" si="132"/>
        <v>6</v>
      </c>
      <c r="BX195" s="4">
        <f t="shared" si="133"/>
        <v>0</v>
      </c>
      <c r="BY195" s="4">
        <f t="shared" si="134"/>
        <v>0</v>
      </c>
      <c r="BZ195" s="37">
        <f t="shared" si="135"/>
        <v>96</v>
      </c>
      <c r="CA195" s="32" t="str">
        <f>VLOOKUP(J:J,'Agent wise'!A:C,3,0)</f>
        <v>Saran S</v>
      </c>
      <c r="CB195" s="32">
        <f t="shared" si="101"/>
        <v>45909</v>
      </c>
      <c r="CC195" t="str">
        <f t="shared" si="102"/>
        <v>Excellent</v>
      </c>
      <c r="CJ195">
        <f t="shared" si="103"/>
        <v>9</v>
      </c>
      <c r="CK195">
        <f t="shared" si="104"/>
        <v>9</v>
      </c>
      <c r="CL195">
        <f t="shared" si="105"/>
        <v>2025</v>
      </c>
    </row>
    <row r="196" spans="1:90" ht="15" customHeight="1" x14ac:dyDescent="0.35">
      <c r="A196" s="32">
        <v>45910.506892372687</v>
      </c>
      <c r="B196" t="s">
        <v>138</v>
      </c>
      <c r="C196" s="32">
        <v>0</v>
      </c>
      <c r="D196" t="s">
        <v>139</v>
      </c>
      <c r="E196" s="32">
        <v>45909</v>
      </c>
      <c r="F196" t="s">
        <v>140</v>
      </c>
      <c r="G196" s="32">
        <v>45908</v>
      </c>
      <c r="H196">
        <v>9923235022</v>
      </c>
      <c r="I196">
        <v>152</v>
      </c>
      <c r="J196" t="s">
        <v>81</v>
      </c>
      <c r="K196" t="s">
        <v>390</v>
      </c>
      <c r="L196" t="s">
        <v>47</v>
      </c>
      <c r="M196" t="s">
        <v>48</v>
      </c>
      <c r="N196" t="s">
        <v>48</v>
      </c>
      <c r="O196" t="s">
        <v>48</v>
      </c>
      <c r="P196" t="s">
        <v>48</v>
      </c>
      <c r="Q196" t="s">
        <v>48</v>
      </c>
      <c r="R196" t="s">
        <v>48</v>
      </c>
      <c r="S196" t="s">
        <v>48</v>
      </c>
      <c r="T196" t="s">
        <v>48</v>
      </c>
      <c r="U196" t="s">
        <v>48</v>
      </c>
      <c r="V196" t="s">
        <v>48</v>
      </c>
      <c r="W196" t="s">
        <v>48</v>
      </c>
      <c r="X196" t="s">
        <v>48</v>
      </c>
      <c r="Y196" t="s">
        <v>48</v>
      </c>
      <c r="Z196" t="s">
        <v>48</v>
      </c>
      <c r="AA196" t="s">
        <v>49</v>
      </c>
      <c r="AB196" t="s">
        <v>48</v>
      </c>
      <c r="AC196" t="s">
        <v>48</v>
      </c>
      <c r="AD196" t="s">
        <v>48</v>
      </c>
      <c r="AE196" t="s">
        <v>48</v>
      </c>
      <c r="AF196" t="s">
        <v>48</v>
      </c>
      <c r="AG196" t="s">
        <v>48</v>
      </c>
      <c r="AH196" t="s">
        <v>48</v>
      </c>
      <c r="AI196" t="s">
        <v>50</v>
      </c>
      <c r="AJ196" t="s">
        <v>48</v>
      </c>
      <c r="AK196" t="s">
        <v>48</v>
      </c>
      <c r="AL196" t="s">
        <v>48</v>
      </c>
      <c r="AM196" t="s">
        <v>48</v>
      </c>
      <c r="AN196" t="s">
        <v>48</v>
      </c>
      <c r="AO196" t="s">
        <v>48</v>
      </c>
      <c r="AP196" t="s">
        <v>141</v>
      </c>
      <c r="AQ196" s="1" t="s">
        <v>1494</v>
      </c>
      <c r="AR196" t="s">
        <v>51</v>
      </c>
      <c r="AS196" t="s">
        <v>103</v>
      </c>
      <c r="AT196" t="s">
        <v>104</v>
      </c>
      <c r="AW196" s="4">
        <f t="shared" si="106"/>
        <v>6</v>
      </c>
      <c r="AX196" s="4">
        <f t="shared" si="107"/>
        <v>4</v>
      </c>
      <c r="AY196" s="4">
        <f t="shared" si="108"/>
        <v>4</v>
      </c>
      <c r="AZ196" s="4">
        <f t="shared" si="109"/>
        <v>2</v>
      </c>
      <c r="BA196" s="4">
        <f t="shared" si="110"/>
        <v>4</v>
      </c>
      <c r="BB196" s="4">
        <f t="shared" si="111"/>
        <v>4</v>
      </c>
      <c r="BC196" s="4">
        <f t="shared" si="112"/>
        <v>4</v>
      </c>
      <c r="BD196" s="4">
        <f t="shared" si="113"/>
        <v>2</v>
      </c>
      <c r="BE196" s="4">
        <f t="shared" si="114"/>
        <v>4</v>
      </c>
      <c r="BF196" s="4">
        <f t="shared" si="115"/>
        <v>2</v>
      </c>
      <c r="BG196" s="4">
        <f t="shared" si="116"/>
        <v>4</v>
      </c>
      <c r="BH196" s="4">
        <f t="shared" si="117"/>
        <v>4</v>
      </c>
      <c r="BI196" s="4">
        <f t="shared" si="118"/>
        <v>4</v>
      </c>
      <c r="BJ196" s="4">
        <f t="shared" si="119"/>
        <v>2</v>
      </c>
      <c r="BK196" s="4" t="str">
        <f t="shared" si="120"/>
        <v>0</v>
      </c>
      <c r="BL196" s="4">
        <f t="shared" si="121"/>
        <v>2</v>
      </c>
      <c r="BM196" s="4">
        <f t="shared" si="122"/>
        <v>4</v>
      </c>
      <c r="BN196" s="4">
        <f t="shared" si="123"/>
        <v>4</v>
      </c>
      <c r="BO196" s="4">
        <f t="shared" si="124"/>
        <v>4</v>
      </c>
      <c r="BP196" s="4">
        <f t="shared" si="125"/>
        <v>4</v>
      </c>
      <c r="BQ196" s="4">
        <f t="shared" si="126"/>
        <v>6</v>
      </c>
      <c r="BR196" s="4">
        <f t="shared" si="127"/>
        <v>4</v>
      </c>
      <c r="BS196" s="4">
        <f t="shared" si="128"/>
        <v>4</v>
      </c>
      <c r="BT196" s="4">
        <f t="shared" si="129"/>
        <v>4</v>
      </c>
      <c r="BU196" s="4">
        <f t="shared" si="130"/>
        <v>4</v>
      </c>
      <c r="BV196" s="4">
        <f t="shared" si="131"/>
        <v>0</v>
      </c>
      <c r="BW196" s="4">
        <f t="shared" si="132"/>
        <v>6</v>
      </c>
      <c r="BX196" s="4">
        <f t="shared" si="133"/>
        <v>0</v>
      </c>
      <c r="BY196" s="4">
        <f t="shared" si="134"/>
        <v>0</v>
      </c>
      <c r="BZ196" s="37">
        <f t="shared" si="135"/>
        <v>96</v>
      </c>
      <c r="CA196" s="32" t="str">
        <f>VLOOKUP(J:J,'Agent wise'!A:C,3,0)</f>
        <v>Shakeer</v>
      </c>
      <c r="CB196" s="32">
        <f t="shared" ref="CB196:CB259" si="136">DATE(CL196,CK196,CJ196)</f>
        <v>45909</v>
      </c>
      <c r="CC196" t="str">
        <f t="shared" ref="CC196:CC259" si="137">IF(BZ196&gt;=94.5, "Excellent", IF(BZ196&gt;89.5, "Good", IF(BZ196&gt;84.5, "Average", "FC")))</f>
        <v>Excellent</v>
      </c>
      <c r="CJ196">
        <f t="shared" ref="CJ196:CJ259" si="138">DAY(E196)</f>
        <v>9</v>
      </c>
      <c r="CK196">
        <f t="shared" ref="CK196:CK259" si="139">MONTH(E196)</f>
        <v>9</v>
      </c>
      <c r="CL196">
        <f t="shared" ref="CL196:CL259" si="140">YEAR(E196)</f>
        <v>2025</v>
      </c>
    </row>
    <row r="197" spans="1:90" ht="15" customHeight="1" x14ac:dyDescent="0.35">
      <c r="A197" s="32">
        <v>45910.511829131945</v>
      </c>
      <c r="B197" t="s">
        <v>138</v>
      </c>
      <c r="C197" s="32">
        <v>0</v>
      </c>
      <c r="D197" t="s">
        <v>139</v>
      </c>
      <c r="E197" s="32">
        <v>45909</v>
      </c>
      <c r="F197" t="s">
        <v>140</v>
      </c>
      <c r="G197" s="32">
        <v>45908</v>
      </c>
      <c r="H197">
        <v>9388322325</v>
      </c>
      <c r="I197">
        <v>130</v>
      </c>
      <c r="J197" t="s">
        <v>89</v>
      </c>
      <c r="K197" t="s">
        <v>46</v>
      </c>
      <c r="L197" t="s">
        <v>47</v>
      </c>
      <c r="M197" t="s">
        <v>48</v>
      </c>
      <c r="N197" t="s">
        <v>48</v>
      </c>
      <c r="O197" t="s">
        <v>48</v>
      </c>
      <c r="P197" t="s">
        <v>48</v>
      </c>
      <c r="Q197" t="s">
        <v>48</v>
      </c>
      <c r="R197" t="s">
        <v>48</v>
      </c>
      <c r="S197" t="s">
        <v>48</v>
      </c>
      <c r="T197" t="s">
        <v>48</v>
      </c>
      <c r="U197" t="s">
        <v>48</v>
      </c>
      <c r="V197" t="s">
        <v>48</v>
      </c>
      <c r="W197" t="s">
        <v>48</v>
      </c>
      <c r="X197" t="s">
        <v>48</v>
      </c>
      <c r="Y197" t="s">
        <v>48</v>
      </c>
      <c r="Z197" t="s">
        <v>48</v>
      </c>
      <c r="AA197" t="s">
        <v>48</v>
      </c>
      <c r="AB197" t="s">
        <v>48</v>
      </c>
      <c r="AC197" t="s">
        <v>48</v>
      </c>
      <c r="AD197" t="s">
        <v>48</v>
      </c>
      <c r="AE197" t="s">
        <v>48</v>
      </c>
      <c r="AF197" t="s">
        <v>48</v>
      </c>
      <c r="AG197" t="s">
        <v>48</v>
      </c>
      <c r="AH197" t="s">
        <v>48</v>
      </c>
      <c r="AI197" t="s">
        <v>50</v>
      </c>
      <c r="AJ197" t="s">
        <v>48</v>
      </c>
      <c r="AK197" t="s">
        <v>48</v>
      </c>
      <c r="AL197" t="s">
        <v>48</v>
      </c>
      <c r="AM197" t="s">
        <v>48</v>
      </c>
      <c r="AN197" t="s">
        <v>48</v>
      </c>
      <c r="AO197" t="s">
        <v>48</v>
      </c>
      <c r="AP197" t="s">
        <v>568</v>
      </c>
      <c r="AQ197" s="1" t="s">
        <v>1495</v>
      </c>
      <c r="AR197" t="s">
        <v>51</v>
      </c>
      <c r="AS197" t="s">
        <v>110</v>
      </c>
      <c r="AT197" t="s">
        <v>111</v>
      </c>
      <c r="AW197" s="4">
        <f t="shared" si="106"/>
        <v>6</v>
      </c>
      <c r="AX197" s="4">
        <f t="shared" si="107"/>
        <v>4</v>
      </c>
      <c r="AY197" s="4">
        <f t="shared" si="108"/>
        <v>4</v>
      </c>
      <c r="AZ197" s="4">
        <f t="shared" si="109"/>
        <v>2</v>
      </c>
      <c r="BA197" s="4">
        <f t="shared" si="110"/>
        <v>4</v>
      </c>
      <c r="BB197" s="4">
        <f t="shared" si="111"/>
        <v>4</v>
      </c>
      <c r="BC197" s="4">
        <f t="shared" si="112"/>
        <v>4</v>
      </c>
      <c r="BD197" s="4">
        <f t="shared" si="113"/>
        <v>2</v>
      </c>
      <c r="BE197" s="4">
        <f t="shared" si="114"/>
        <v>4</v>
      </c>
      <c r="BF197" s="4">
        <f t="shared" si="115"/>
        <v>2</v>
      </c>
      <c r="BG197" s="4">
        <f t="shared" si="116"/>
        <v>4</v>
      </c>
      <c r="BH197" s="4">
        <f t="shared" si="117"/>
        <v>4</v>
      </c>
      <c r="BI197" s="4">
        <f t="shared" si="118"/>
        <v>4</v>
      </c>
      <c r="BJ197" s="4">
        <f t="shared" si="119"/>
        <v>2</v>
      </c>
      <c r="BK197" s="4">
        <f t="shared" si="120"/>
        <v>4</v>
      </c>
      <c r="BL197" s="4">
        <f t="shared" si="121"/>
        <v>2</v>
      </c>
      <c r="BM197" s="4">
        <f t="shared" si="122"/>
        <v>4</v>
      </c>
      <c r="BN197" s="4">
        <f t="shared" si="123"/>
        <v>4</v>
      </c>
      <c r="BO197" s="4">
        <f t="shared" si="124"/>
        <v>4</v>
      </c>
      <c r="BP197" s="4">
        <f t="shared" si="125"/>
        <v>4</v>
      </c>
      <c r="BQ197" s="4">
        <f t="shared" si="126"/>
        <v>6</v>
      </c>
      <c r="BR197" s="4">
        <f t="shared" si="127"/>
        <v>4</v>
      </c>
      <c r="BS197" s="4">
        <f t="shared" si="128"/>
        <v>4</v>
      </c>
      <c r="BT197" s="4">
        <f t="shared" si="129"/>
        <v>4</v>
      </c>
      <c r="BU197" s="4">
        <f t="shared" si="130"/>
        <v>4</v>
      </c>
      <c r="BV197" s="4">
        <f t="shared" si="131"/>
        <v>0</v>
      </c>
      <c r="BW197" s="4">
        <f t="shared" si="132"/>
        <v>6</v>
      </c>
      <c r="BX197" s="4">
        <f t="shared" si="133"/>
        <v>0</v>
      </c>
      <c r="BY197" s="4">
        <f t="shared" si="134"/>
        <v>0</v>
      </c>
      <c r="BZ197" s="37">
        <f t="shared" si="135"/>
        <v>100</v>
      </c>
      <c r="CA197" s="32" t="str">
        <f>VLOOKUP(J:J,'Agent wise'!A:C,3,0)</f>
        <v>Adharsh</v>
      </c>
      <c r="CB197" s="32">
        <f t="shared" si="136"/>
        <v>45909</v>
      </c>
      <c r="CC197" t="str">
        <f t="shared" si="137"/>
        <v>Excellent</v>
      </c>
      <c r="CJ197">
        <f t="shared" si="138"/>
        <v>9</v>
      </c>
      <c r="CK197">
        <f t="shared" si="139"/>
        <v>9</v>
      </c>
      <c r="CL197">
        <f t="shared" si="140"/>
        <v>2025</v>
      </c>
    </row>
    <row r="198" spans="1:90" ht="15" customHeight="1" x14ac:dyDescent="0.35">
      <c r="A198" s="32">
        <v>45910.582978969906</v>
      </c>
      <c r="B198" t="s">
        <v>368</v>
      </c>
      <c r="C198" s="32">
        <v>0</v>
      </c>
      <c r="D198" t="s">
        <v>73</v>
      </c>
      <c r="E198" s="32">
        <v>45910</v>
      </c>
      <c r="F198" t="s">
        <v>140</v>
      </c>
      <c r="G198" s="32">
        <v>45909</v>
      </c>
      <c r="H198">
        <v>9385528655</v>
      </c>
      <c r="I198">
        <v>250</v>
      </c>
      <c r="J198" t="s">
        <v>331</v>
      </c>
      <c r="K198" t="s">
        <v>52</v>
      </c>
      <c r="L198" t="s">
        <v>53</v>
      </c>
      <c r="M198" t="s">
        <v>48</v>
      </c>
      <c r="N198" t="s">
        <v>48</v>
      </c>
      <c r="O198" t="s">
        <v>48</v>
      </c>
      <c r="P198" t="s">
        <v>48</v>
      </c>
      <c r="Q198" t="s">
        <v>48</v>
      </c>
      <c r="R198" t="s">
        <v>48</v>
      </c>
      <c r="S198" t="s">
        <v>48</v>
      </c>
      <c r="T198" t="s">
        <v>48</v>
      </c>
      <c r="U198" t="s">
        <v>48</v>
      </c>
      <c r="V198" t="s">
        <v>48</v>
      </c>
      <c r="W198" t="s">
        <v>48</v>
      </c>
      <c r="X198" t="s">
        <v>48</v>
      </c>
      <c r="Y198" t="s">
        <v>48</v>
      </c>
      <c r="Z198" t="s">
        <v>48</v>
      </c>
      <c r="AA198" t="s">
        <v>48</v>
      </c>
      <c r="AB198" t="s">
        <v>48</v>
      </c>
      <c r="AC198" t="s">
        <v>50</v>
      </c>
      <c r="AD198" t="s">
        <v>48</v>
      </c>
      <c r="AE198" t="s">
        <v>49</v>
      </c>
      <c r="AF198" t="s">
        <v>48</v>
      </c>
      <c r="AG198" t="s">
        <v>48</v>
      </c>
      <c r="AH198" t="s">
        <v>50</v>
      </c>
      <c r="AI198" t="s">
        <v>49</v>
      </c>
      <c r="AJ198" t="s">
        <v>48</v>
      </c>
      <c r="AK198" t="s">
        <v>50</v>
      </c>
      <c r="AL198" t="s">
        <v>49</v>
      </c>
      <c r="AM198" t="s">
        <v>48</v>
      </c>
      <c r="AN198" t="s">
        <v>48</v>
      </c>
      <c r="AO198" t="s">
        <v>48</v>
      </c>
      <c r="AP198" t="s">
        <v>571</v>
      </c>
      <c r="AQ198" s="1" t="s">
        <v>370</v>
      </c>
      <c r="AR198" t="s">
        <v>51</v>
      </c>
      <c r="AS198" t="s">
        <v>396</v>
      </c>
      <c r="AT198" t="s">
        <v>149</v>
      </c>
      <c r="AW198" s="4">
        <f t="shared" si="106"/>
        <v>6</v>
      </c>
      <c r="AX198" s="4">
        <f t="shared" si="107"/>
        <v>4</v>
      </c>
      <c r="AY198" s="4">
        <f t="shared" si="108"/>
        <v>4</v>
      </c>
      <c r="AZ198" s="4">
        <f t="shared" si="109"/>
        <v>2</v>
      </c>
      <c r="BA198" s="4">
        <f t="shared" si="110"/>
        <v>4</v>
      </c>
      <c r="BB198" s="4">
        <f t="shared" si="111"/>
        <v>4</v>
      </c>
      <c r="BC198" s="4">
        <f t="shared" si="112"/>
        <v>4</v>
      </c>
      <c r="BD198" s="4">
        <f t="shared" si="113"/>
        <v>2</v>
      </c>
      <c r="BE198" s="4">
        <f t="shared" si="114"/>
        <v>4</v>
      </c>
      <c r="BF198" s="4">
        <f t="shared" si="115"/>
        <v>2</v>
      </c>
      <c r="BG198" s="4">
        <f t="shared" si="116"/>
        <v>4</v>
      </c>
      <c r="BH198" s="4">
        <f t="shared" si="117"/>
        <v>4</v>
      </c>
      <c r="BI198" s="4">
        <f t="shared" si="118"/>
        <v>4</v>
      </c>
      <c r="BJ198" s="4">
        <f t="shared" si="119"/>
        <v>2</v>
      </c>
      <c r="BK198" s="4">
        <f t="shared" si="120"/>
        <v>4</v>
      </c>
      <c r="BL198" s="4">
        <f t="shared" si="121"/>
        <v>2</v>
      </c>
      <c r="BM198" s="4">
        <f t="shared" si="122"/>
        <v>4</v>
      </c>
      <c r="BN198" s="4">
        <f t="shared" si="123"/>
        <v>4</v>
      </c>
      <c r="BO198" s="4" t="str">
        <f t="shared" si="124"/>
        <v>0</v>
      </c>
      <c r="BP198" s="4">
        <f t="shared" si="125"/>
        <v>4</v>
      </c>
      <c r="BQ198" s="4">
        <f t="shared" si="126"/>
        <v>6</v>
      </c>
      <c r="BR198" s="4">
        <f t="shared" si="127"/>
        <v>4</v>
      </c>
      <c r="BS198" s="4" t="str">
        <f t="shared" si="128"/>
        <v>0</v>
      </c>
      <c r="BT198" s="4">
        <f t="shared" si="129"/>
        <v>4</v>
      </c>
      <c r="BU198" s="4">
        <f t="shared" si="130"/>
        <v>4</v>
      </c>
      <c r="BV198" s="4" t="str">
        <f t="shared" si="131"/>
        <v>0</v>
      </c>
      <c r="BW198" s="4">
        <f t="shared" si="132"/>
        <v>6</v>
      </c>
      <c r="BX198" s="4">
        <f t="shared" si="133"/>
        <v>0</v>
      </c>
      <c r="BY198" s="4">
        <f t="shared" si="134"/>
        <v>0</v>
      </c>
      <c r="BZ198" s="37">
        <f t="shared" si="135"/>
        <v>92</v>
      </c>
      <c r="CA198" s="32" t="str">
        <f>VLOOKUP(J:J,'Agent wise'!A:C,3,0)</f>
        <v>Shakeer</v>
      </c>
      <c r="CB198" s="32">
        <f t="shared" si="136"/>
        <v>45910</v>
      </c>
      <c r="CC198" t="str">
        <f t="shared" si="137"/>
        <v>Good</v>
      </c>
      <c r="CJ198">
        <f t="shared" si="138"/>
        <v>10</v>
      </c>
      <c r="CK198">
        <f t="shared" si="139"/>
        <v>9</v>
      </c>
      <c r="CL198">
        <f t="shared" si="140"/>
        <v>2025</v>
      </c>
    </row>
    <row r="199" spans="1:90" ht="15" customHeight="1" x14ac:dyDescent="0.35">
      <c r="A199" s="32">
        <v>45910.585999120369</v>
      </c>
      <c r="B199" t="s">
        <v>368</v>
      </c>
      <c r="C199" s="32">
        <v>0</v>
      </c>
      <c r="D199" t="s">
        <v>73</v>
      </c>
      <c r="E199" s="32">
        <v>45910</v>
      </c>
      <c r="F199" t="s">
        <v>140</v>
      </c>
      <c r="G199" s="32">
        <v>45909</v>
      </c>
      <c r="H199">
        <v>9447364192</v>
      </c>
      <c r="I199">
        <v>216</v>
      </c>
      <c r="J199" t="s">
        <v>327</v>
      </c>
      <c r="K199" t="s">
        <v>46</v>
      </c>
      <c r="L199" t="s">
        <v>47</v>
      </c>
      <c r="M199" t="s">
        <v>48</v>
      </c>
      <c r="N199" t="s">
        <v>48</v>
      </c>
      <c r="O199" t="s">
        <v>48</v>
      </c>
      <c r="P199" t="s">
        <v>48</v>
      </c>
      <c r="Q199" t="s">
        <v>48</v>
      </c>
      <c r="R199" t="s">
        <v>48</v>
      </c>
      <c r="S199" t="s">
        <v>48</v>
      </c>
      <c r="T199" t="s">
        <v>48</v>
      </c>
      <c r="U199" t="s">
        <v>48</v>
      </c>
      <c r="V199" t="s">
        <v>48</v>
      </c>
      <c r="W199" t="s">
        <v>48</v>
      </c>
      <c r="X199" t="s">
        <v>48</v>
      </c>
      <c r="Y199" t="s">
        <v>48</v>
      </c>
      <c r="Z199" t="s">
        <v>48</v>
      </c>
      <c r="AA199" t="s">
        <v>48</v>
      </c>
      <c r="AB199" t="s">
        <v>49</v>
      </c>
      <c r="AC199" t="s">
        <v>50</v>
      </c>
      <c r="AD199" t="s">
        <v>48</v>
      </c>
      <c r="AE199" t="s">
        <v>48</v>
      </c>
      <c r="AF199" t="s">
        <v>48</v>
      </c>
      <c r="AG199" t="s">
        <v>48</v>
      </c>
      <c r="AH199" t="s">
        <v>50</v>
      </c>
      <c r="AI199" t="s">
        <v>49</v>
      </c>
      <c r="AJ199" t="s">
        <v>48</v>
      </c>
      <c r="AK199" t="s">
        <v>50</v>
      </c>
      <c r="AL199" t="s">
        <v>49</v>
      </c>
      <c r="AM199" t="s">
        <v>48</v>
      </c>
      <c r="AN199" t="s">
        <v>48</v>
      </c>
      <c r="AO199" t="s">
        <v>48</v>
      </c>
      <c r="AP199" t="s">
        <v>572</v>
      </c>
      <c r="AQ199" s="1" t="s">
        <v>370</v>
      </c>
      <c r="AR199" t="s">
        <v>51</v>
      </c>
      <c r="AS199" t="s">
        <v>396</v>
      </c>
      <c r="AT199" t="s">
        <v>149</v>
      </c>
      <c r="AW199" s="4">
        <f t="shared" si="106"/>
        <v>6</v>
      </c>
      <c r="AX199" s="4">
        <f t="shared" si="107"/>
        <v>4</v>
      </c>
      <c r="AY199" s="4">
        <f t="shared" si="108"/>
        <v>4</v>
      </c>
      <c r="AZ199" s="4">
        <f t="shared" si="109"/>
        <v>2</v>
      </c>
      <c r="BA199" s="4">
        <f t="shared" si="110"/>
        <v>4</v>
      </c>
      <c r="BB199" s="4">
        <f t="shared" si="111"/>
        <v>4</v>
      </c>
      <c r="BC199" s="4">
        <f t="shared" si="112"/>
        <v>4</v>
      </c>
      <c r="BD199" s="4">
        <f t="shared" si="113"/>
        <v>2</v>
      </c>
      <c r="BE199" s="4">
        <f t="shared" si="114"/>
        <v>4</v>
      </c>
      <c r="BF199" s="4">
        <f t="shared" si="115"/>
        <v>2</v>
      </c>
      <c r="BG199" s="4">
        <f t="shared" si="116"/>
        <v>4</v>
      </c>
      <c r="BH199" s="4">
        <f t="shared" si="117"/>
        <v>4</v>
      </c>
      <c r="BI199" s="4">
        <f t="shared" si="118"/>
        <v>4</v>
      </c>
      <c r="BJ199" s="4">
        <f t="shared" si="119"/>
        <v>2</v>
      </c>
      <c r="BK199" s="4">
        <f t="shared" si="120"/>
        <v>4</v>
      </c>
      <c r="BL199" s="4" t="str">
        <f t="shared" si="121"/>
        <v>0</v>
      </c>
      <c r="BM199" s="4">
        <f t="shared" si="122"/>
        <v>4</v>
      </c>
      <c r="BN199" s="4">
        <f t="shared" si="123"/>
        <v>4</v>
      </c>
      <c r="BO199" s="4">
        <f t="shared" si="124"/>
        <v>4</v>
      </c>
      <c r="BP199" s="4">
        <f t="shared" si="125"/>
        <v>4</v>
      </c>
      <c r="BQ199" s="4">
        <f t="shared" si="126"/>
        <v>6</v>
      </c>
      <c r="BR199" s="4">
        <f t="shared" si="127"/>
        <v>4</v>
      </c>
      <c r="BS199" s="4" t="str">
        <f t="shared" si="128"/>
        <v>0</v>
      </c>
      <c r="BT199" s="4">
        <f t="shared" si="129"/>
        <v>4</v>
      </c>
      <c r="BU199" s="4">
        <f t="shared" si="130"/>
        <v>4</v>
      </c>
      <c r="BV199" s="4" t="str">
        <f t="shared" si="131"/>
        <v>0</v>
      </c>
      <c r="BW199" s="4">
        <f t="shared" si="132"/>
        <v>6</v>
      </c>
      <c r="BX199" s="4">
        <f t="shared" si="133"/>
        <v>0</v>
      </c>
      <c r="BY199" s="4">
        <f t="shared" si="134"/>
        <v>0</v>
      </c>
      <c r="BZ199" s="37">
        <f t="shared" si="135"/>
        <v>94</v>
      </c>
      <c r="CA199" s="32" t="str">
        <f>VLOOKUP(J:J,'Agent wise'!A:C,3,0)</f>
        <v>Shakeer</v>
      </c>
      <c r="CB199" s="32">
        <f t="shared" si="136"/>
        <v>45910</v>
      </c>
      <c r="CC199" t="str">
        <f t="shared" si="137"/>
        <v>Good</v>
      </c>
      <c r="CJ199">
        <f t="shared" si="138"/>
        <v>10</v>
      </c>
      <c r="CK199">
        <f t="shared" si="139"/>
        <v>9</v>
      </c>
      <c r="CL199">
        <f t="shared" si="140"/>
        <v>2025</v>
      </c>
    </row>
    <row r="200" spans="1:90" ht="15" customHeight="1" x14ac:dyDescent="0.35">
      <c r="A200" s="32">
        <v>45910.59674061343</v>
      </c>
      <c r="B200" t="s">
        <v>368</v>
      </c>
      <c r="C200" s="32">
        <v>0</v>
      </c>
      <c r="D200" t="s">
        <v>73</v>
      </c>
      <c r="E200" s="32">
        <v>45910</v>
      </c>
      <c r="F200" t="s">
        <v>140</v>
      </c>
      <c r="G200" s="32">
        <v>45909</v>
      </c>
      <c r="H200">
        <v>7502176118</v>
      </c>
      <c r="I200">
        <v>358</v>
      </c>
      <c r="J200" t="s">
        <v>345</v>
      </c>
      <c r="K200" t="s">
        <v>52</v>
      </c>
      <c r="L200" t="s">
        <v>53</v>
      </c>
      <c r="M200" t="s">
        <v>48</v>
      </c>
      <c r="N200" t="s">
        <v>48</v>
      </c>
      <c r="O200" t="s">
        <v>48</v>
      </c>
      <c r="P200" t="s">
        <v>48</v>
      </c>
      <c r="Q200" t="s">
        <v>48</v>
      </c>
      <c r="R200" t="s">
        <v>48</v>
      </c>
      <c r="S200" t="s">
        <v>49</v>
      </c>
      <c r="T200" t="s">
        <v>48</v>
      </c>
      <c r="U200" t="s">
        <v>48</v>
      </c>
      <c r="V200" t="s">
        <v>48</v>
      </c>
      <c r="W200" t="s">
        <v>48</v>
      </c>
      <c r="X200" t="s">
        <v>48</v>
      </c>
      <c r="Y200" t="s">
        <v>48</v>
      </c>
      <c r="Z200" t="s">
        <v>49</v>
      </c>
      <c r="AA200" t="s">
        <v>48</v>
      </c>
      <c r="AB200" t="s">
        <v>49</v>
      </c>
      <c r="AC200" t="s">
        <v>48</v>
      </c>
      <c r="AD200" t="s">
        <v>50</v>
      </c>
      <c r="AE200" t="s">
        <v>48</v>
      </c>
      <c r="AF200" t="s">
        <v>48</v>
      </c>
      <c r="AG200" t="s">
        <v>49</v>
      </c>
      <c r="AH200" t="s">
        <v>50</v>
      </c>
      <c r="AI200" t="s">
        <v>49</v>
      </c>
      <c r="AJ200" t="s">
        <v>48</v>
      </c>
      <c r="AK200" t="s">
        <v>50</v>
      </c>
      <c r="AL200" t="s">
        <v>49</v>
      </c>
      <c r="AM200" t="s">
        <v>48</v>
      </c>
      <c r="AN200" t="s">
        <v>48</v>
      </c>
      <c r="AO200" t="s">
        <v>49</v>
      </c>
      <c r="AP200" t="s">
        <v>573</v>
      </c>
      <c r="AQ200" s="1" t="s">
        <v>574</v>
      </c>
      <c r="AR200" t="s">
        <v>51</v>
      </c>
      <c r="AS200" t="s">
        <v>396</v>
      </c>
      <c r="AT200" t="s">
        <v>575</v>
      </c>
      <c r="AW200" s="4">
        <f t="shared" si="106"/>
        <v>6</v>
      </c>
      <c r="AX200" s="4">
        <f t="shared" si="107"/>
        <v>4</v>
      </c>
      <c r="AY200" s="4">
        <f t="shared" si="108"/>
        <v>4</v>
      </c>
      <c r="AZ200" s="4">
        <f t="shared" si="109"/>
        <v>2</v>
      </c>
      <c r="BA200" s="4">
        <f t="shared" si="110"/>
        <v>4</v>
      </c>
      <c r="BB200" s="4">
        <f t="shared" si="111"/>
        <v>4</v>
      </c>
      <c r="BC200" s="4" t="str">
        <f t="shared" si="112"/>
        <v>0</v>
      </c>
      <c r="BD200" s="4">
        <f t="shared" si="113"/>
        <v>2</v>
      </c>
      <c r="BE200" s="4">
        <f t="shared" si="114"/>
        <v>4</v>
      </c>
      <c r="BF200" s="4">
        <f t="shared" si="115"/>
        <v>2</v>
      </c>
      <c r="BG200" s="4">
        <f t="shared" si="116"/>
        <v>4</v>
      </c>
      <c r="BH200" s="4">
        <f t="shared" si="117"/>
        <v>4</v>
      </c>
      <c r="BI200" s="4">
        <f t="shared" si="118"/>
        <v>4</v>
      </c>
      <c r="BJ200" s="4" t="str">
        <f t="shared" si="119"/>
        <v>0</v>
      </c>
      <c r="BK200" s="4">
        <f t="shared" si="120"/>
        <v>4</v>
      </c>
      <c r="BL200" s="4" t="str">
        <f t="shared" si="121"/>
        <v>0</v>
      </c>
      <c r="BM200" s="4">
        <f t="shared" si="122"/>
        <v>4</v>
      </c>
      <c r="BN200" s="4">
        <f t="shared" si="123"/>
        <v>4</v>
      </c>
      <c r="BO200" s="4">
        <f t="shared" si="124"/>
        <v>4</v>
      </c>
      <c r="BP200" s="4">
        <f t="shared" si="125"/>
        <v>4</v>
      </c>
      <c r="BQ200" s="4" t="str">
        <f t="shared" si="126"/>
        <v>0</v>
      </c>
      <c r="BR200" s="4">
        <f t="shared" si="127"/>
        <v>4</v>
      </c>
      <c r="BS200" s="4" t="str">
        <f t="shared" si="128"/>
        <v>0</v>
      </c>
      <c r="BT200" s="4">
        <f t="shared" si="129"/>
        <v>4</v>
      </c>
      <c r="BU200" s="4">
        <f t="shared" si="130"/>
        <v>4</v>
      </c>
      <c r="BV200" s="4" t="str">
        <f t="shared" si="131"/>
        <v>0</v>
      </c>
      <c r="BW200" s="4">
        <f t="shared" si="132"/>
        <v>6</v>
      </c>
      <c r="BX200" s="4">
        <f t="shared" si="133"/>
        <v>0</v>
      </c>
      <c r="BY200" s="4" t="str">
        <f t="shared" si="134"/>
        <v>0</v>
      </c>
      <c r="BZ200" s="37">
        <f t="shared" si="135"/>
        <v>82</v>
      </c>
      <c r="CA200" s="32" t="str">
        <f>VLOOKUP(J:J,'Agent wise'!A:C,3,0)</f>
        <v>Shakeer</v>
      </c>
      <c r="CB200" s="32">
        <f t="shared" si="136"/>
        <v>45910</v>
      </c>
      <c r="CC200" t="str">
        <f t="shared" si="137"/>
        <v>FC</v>
      </c>
      <c r="CJ200">
        <f t="shared" si="138"/>
        <v>10</v>
      </c>
      <c r="CK200">
        <f t="shared" si="139"/>
        <v>9</v>
      </c>
      <c r="CL200">
        <f t="shared" si="140"/>
        <v>2025</v>
      </c>
    </row>
    <row r="201" spans="1:90" ht="15" customHeight="1" x14ac:dyDescent="0.35">
      <c r="A201" s="32">
        <v>45910.602272731485</v>
      </c>
      <c r="B201" t="s">
        <v>368</v>
      </c>
      <c r="C201" s="32">
        <v>0</v>
      </c>
      <c r="D201" t="s">
        <v>73</v>
      </c>
      <c r="E201" s="32">
        <v>45910</v>
      </c>
      <c r="F201" t="s">
        <v>140</v>
      </c>
      <c r="G201" s="32">
        <v>45909</v>
      </c>
      <c r="H201">
        <v>9447725999</v>
      </c>
      <c r="I201">
        <v>160</v>
      </c>
      <c r="J201" t="s">
        <v>333</v>
      </c>
      <c r="K201" t="s">
        <v>46</v>
      </c>
      <c r="L201" t="s">
        <v>47</v>
      </c>
      <c r="M201" t="s">
        <v>49</v>
      </c>
      <c r="N201" t="s">
        <v>48</v>
      </c>
      <c r="O201" t="s">
        <v>48</v>
      </c>
      <c r="P201" t="s">
        <v>48</v>
      </c>
      <c r="Q201" t="s">
        <v>48</v>
      </c>
      <c r="R201" t="s">
        <v>48</v>
      </c>
      <c r="S201" t="s">
        <v>48</v>
      </c>
      <c r="T201" t="s">
        <v>48</v>
      </c>
      <c r="U201" t="s">
        <v>48</v>
      </c>
      <c r="V201" t="s">
        <v>48</v>
      </c>
      <c r="W201" t="s">
        <v>48</v>
      </c>
      <c r="X201" t="s">
        <v>48</v>
      </c>
      <c r="Y201" t="s">
        <v>48</v>
      </c>
      <c r="Z201" t="s">
        <v>48</v>
      </c>
      <c r="AA201" t="s">
        <v>49</v>
      </c>
      <c r="AB201" t="s">
        <v>49</v>
      </c>
      <c r="AC201" t="s">
        <v>50</v>
      </c>
      <c r="AD201" t="s">
        <v>48</v>
      </c>
      <c r="AE201" t="s">
        <v>48</v>
      </c>
      <c r="AF201" t="s">
        <v>48</v>
      </c>
      <c r="AG201" t="s">
        <v>49</v>
      </c>
      <c r="AH201" t="s">
        <v>50</v>
      </c>
      <c r="AI201" t="s">
        <v>50</v>
      </c>
      <c r="AJ201" t="s">
        <v>48</v>
      </c>
      <c r="AK201" t="s">
        <v>50</v>
      </c>
      <c r="AL201" t="s">
        <v>49</v>
      </c>
      <c r="AM201" t="s">
        <v>48</v>
      </c>
      <c r="AN201" t="s">
        <v>48</v>
      </c>
      <c r="AO201" t="s">
        <v>48</v>
      </c>
      <c r="AP201" t="s">
        <v>576</v>
      </c>
      <c r="AQ201" s="1" t="s">
        <v>577</v>
      </c>
      <c r="AR201" t="s">
        <v>51</v>
      </c>
      <c r="AS201" t="s">
        <v>64</v>
      </c>
      <c r="AT201" t="s">
        <v>385</v>
      </c>
      <c r="AW201" s="4" t="str">
        <f t="shared" si="106"/>
        <v>0</v>
      </c>
      <c r="AX201" s="4">
        <f t="shared" si="107"/>
        <v>4</v>
      </c>
      <c r="AY201" s="4">
        <f t="shared" si="108"/>
        <v>4</v>
      </c>
      <c r="AZ201" s="4">
        <f t="shared" si="109"/>
        <v>2</v>
      </c>
      <c r="BA201" s="4">
        <f t="shared" si="110"/>
        <v>4</v>
      </c>
      <c r="BB201" s="4">
        <f t="shared" si="111"/>
        <v>4</v>
      </c>
      <c r="BC201" s="4">
        <f t="shared" si="112"/>
        <v>4</v>
      </c>
      <c r="BD201" s="4">
        <f t="shared" si="113"/>
        <v>2</v>
      </c>
      <c r="BE201" s="4">
        <f t="shared" si="114"/>
        <v>4</v>
      </c>
      <c r="BF201" s="4">
        <f t="shared" si="115"/>
        <v>2</v>
      </c>
      <c r="BG201" s="4">
        <f t="shared" si="116"/>
        <v>4</v>
      </c>
      <c r="BH201" s="4">
        <f t="shared" si="117"/>
        <v>4</v>
      </c>
      <c r="BI201" s="4">
        <f t="shared" si="118"/>
        <v>4</v>
      </c>
      <c r="BJ201" s="4">
        <f t="shared" si="119"/>
        <v>2</v>
      </c>
      <c r="BK201" s="4" t="str">
        <f t="shared" si="120"/>
        <v>0</v>
      </c>
      <c r="BL201" s="4" t="str">
        <f t="shared" si="121"/>
        <v>0</v>
      </c>
      <c r="BM201" s="4">
        <f t="shared" si="122"/>
        <v>4</v>
      </c>
      <c r="BN201" s="4">
        <f t="shared" si="123"/>
        <v>4</v>
      </c>
      <c r="BO201" s="4">
        <f t="shared" si="124"/>
        <v>4</v>
      </c>
      <c r="BP201" s="4">
        <f t="shared" si="125"/>
        <v>4</v>
      </c>
      <c r="BQ201" s="4" t="str">
        <f t="shared" si="126"/>
        <v>0</v>
      </c>
      <c r="BR201" s="4">
        <f t="shared" si="127"/>
        <v>4</v>
      </c>
      <c r="BS201" s="4">
        <f t="shared" si="128"/>
        <v>4</v>
      </c>
      <c r="BT201" s="4">
        <f t="shared" si="129"/>
        <v>4</v>
      </c>
      <c r="BU201" s="4">
        <f t="shared" si="130"/>
        <v>4</v>
      </c>
      <c r="BV201" s="4" t="str">
        <f t="shared" si="131"/>
        <v>0</v>
      </c>
      <c r="BW201" s="4">
        <f t="shared" si="132"/>
        <v>6</v>
      </c>
      <c r="BX201" s="4">
        <f t="shared" si="133"/>
        <v>0</v>
      </c>
      <c r="BY201" s="4">
        <f t="shared" si="134"/>
        <v>0</v>
      </c>
      <c r="BZ201" s="37">
        <f t="shared" si="135"/>
        <v>82</v>
      </c>
      <c r="CA201" s="32" t="str">
        <f>VLOOKUP(J:J,'Agent wise'!A:C,3,0)</f>
        <v>Shakeer</v>
      </c>
      <c r="CB201" s="32">
        <f t="shared" si="136"/>
        <v>45910</v>
      </c>
      <c r="CC201" t="str">
        <f t="shared" si="137"/>
        <v>FC</v>
      </c>
      <c r="CJ201">
        <f t="shared" si="138"/>
        <v>10</v>
      </c>
      <c r="CK201">
        <f t="shared" si="139"/>
        <v>9</v>
      </c>
      <c r="CL201">
        <f t="shared" si="140"/>
        <v>2025</v>
      </c>
    </row>
    <row r="202" spans="1:90" ht="15" customHeight="1" x14ac:dyDescent="0.35">
      <c r="A202" s="32">
        <v>45910.610510497689</v>
      </c>
      <c r="B202" t="s">
        <v>368</v>
      </c>
      <c r="C202" s="32">
        <v>0</v>
      </c>
      <c r="D202" t="s">
        <v>73</v>
      </c>
      <c r="E202" s="32">
        <v>45910</v>
      </c>
      <c r="F202" t="s">
        <v>140</v>
      </c>
      <c r="G202" s="32">
        <v>45909</v>
      </c>
      <c r="H202">
        <v>8891425199</v>
      </c>
      <c r="I202">
        <v>319</v>
      </c>
      <c r="J202" t="s">
        <v>81</v>
      </c>
      <c r="K202" t="s">
        <v>46</v>
      </c>
      <c r="L202" t="s">
        <v>47</v>
      </c>
      <c r="M202" t="s">
        <v>48</v>
      </c>
      <c r="N202" t="s">
        <v>48</v>
      </c>
      <c r="O202" t="s">
        <v>48</v>
      </c>
      <c r="P202" t="s">
        <v>48</v>
      </c>
      <c r="Q202" t="s">
        <v>48</v>
      </c>
      <c r="R202" t="s">
        <v>48</v>
      </c>
      <c r="S202" t="s">
        <v>48</v>
      </c>
      <c r="T202" t="s">
        <v>48</v>
      </c>
      <c r="U202" t="s">
        <v>48</v>
      </c>
      <c r="V202" t="s">
        <v>48</v>
      </c>
      <c r="W202" t="s">
        <v>48</v>
      </c>
      <c r="X202" t="s">
        <v>48</v>
      </c>
      <c r="Y202" t="s">
        <v>48</v>
      </c>
      <c r="Z202" t="s">
        <v>48</v>
      </c>
      <c r="AA202" t="s">
        <v>48</v>
      </c>
      <c r="AB202" t="s">
        <v>49</v>
      </c>
      <c r="AC202" t="s">
        <v>49</v>
      </c>
      <c r="AD202" t="s">
        <v>48</v>
      </c>
      <c r="AE202" t="s">
        <v>48</v>
      </c>
      <c r="AF202" t="s">
        <v>48</v>
      </c>
      <c r="AG202" t="s">
        <v>48</v>
      </c>
      <c r="AH202" t="s">
        <v>50</v>
      </c>
      <c r="AI202" t="s">
        <v>48</v>
      </c>
      <c r="AJ202" t="s">
        <v>48</v>
      </c>
      <c r="AK202" t="s">
        <v>50</v>
      </c>
      <c r="AL202" t="s">
        <v>49</v>
      </c>
      <c r="AM202" t="s">
        <v>48</v>
      </c>
      <c r="AN202" t="s">
        <v>48</v>
      </c>
      <c r="AO202" t="s">
        <v>49</v>
      </c>
      <c r="AP202" t="s">
        <v>578</v>
      </c>
      <c r="AQ202" s="1" t="s">
        <v>579</v>
      </c>
      <c r="AR202" t="s">
        <v>51</v>
      </c>
      <c r="AS202" t="s">
        <v>393</v>
      </c>
      <c r="AT202" t="s">
        <v>394</v>
      </c>
      <c r="AW202" s="4">
        <f t="shared" si="106"/>
        <v>6</v>
      </c>
      <c r="AX202" s="4">
        <f t="shared" si="107"/>
        <v>4</v>
      </c>
      <c r="AY202" s="4">
        <f t="shared" si="108"/>
        <v>4</v>
      </c>
      <c r="AZ202" s="4">
        <f t="shared" si="109"/>
        <v>2</v>
      </c>
      <c r="BA202" s="4">
        <f t="shared" si="110"/>
        <v>4</v>
      </c>
      <c r="BB202" s="4">
        <f t="shared" si="111"/>
        <v>4</v>
      </c>
      <c r="BC202" s="4">
        <f t="shared" si="112"/>
        <v>4</v>
      </c>
      <c r="BD202" s="4">
        <f t="shared" si="113"/>
        <v>2</v>
      </c>
      <c r="BE202" s="4">
        <f t="shared" si="114"/>
        <v>4</v>
      </c>
      <c r="BF202" s="4">
        <f t="shared" si="115"/>
        <v>2</v>
      </c>
      <c r="BG202" s="4">
        <f t="shared" si="116"/>
        <v>4</v>
      </c>
      <c r="BH202" s="4">
        <f t="shared" si="117"/>
        <v>4</v>
      </c>
      <c r="BI202" s="4">
        <f t="shared" si="118"/>
        <v>4</v>
      </c>
      <c r="BJ202" s="4">
        <f t="shared" si="119"/>
        <v>2</v>
      </c>
      <c r="BK202" s="4">
        <f t="shared" si="120"/>
        <v>4</v>
      </c>
      <c r="BL202" s="4" t="str">
        <f t="shared" si="121"/>
        <v>0</v>
      </c>
      <c r="BM202" s="4" t="str">
        <f t="shared" si="122"/>
        <v>0</v>
      </c>
      <c r="BN202" s="4">
        <f t="shared" si="123"/>
        <v>4</v>
      </c>
      <c r="BO202" s="4">
        <f t="shared" si="124"/>
        <v>4</v>
      </c>
      <c r="BP202" s="4">
        <f t="shared" si="125"/>
        <v>4</v>
      </c>
      <c r="BQ202" s="4">
        <f t="shared" si="126"/>
        <v>6</v>
      </c>
      <c r="BR202" s="4">
        <f t="shared" si="127"/>
        <v>4</v>
      </c>
      <c r="BS202" s="4">
        <f t="shared" si="128"/>
        <v>4</v>
      </c>
      <c r="BT202" s="4">
        <f t="shared" si="129"/>
        <v>4</v>
      </c>
      <c r="BU202" s="4">
        <f t="shared" si="130"/>
        <v>4</v>
      </c>
      <c r="BV202" s="4" t="str">
        <f t="shared" si="131"/>
        <v>0</v>
      </c>
      <c r="BW202" s="4">
        <f t="shared" si="132"/>
        <v>6</v>
      </c>
      <c r="BX202" s="4">
        <f t="shared" si="133"/>
        <v>0</v>
      </c>
      <c r="BY202" s="4" t="str">
        <f t="shared" si="134"/>
        <v>0</v>
      </c>
      <c r="BZ202" s="37">
        <f t="shared" si="135"/>
        <v>94</v>
      </c>
      <c r="CA202" s="32" t="str">
        <f>VLOOKUP(J:J,'Agent wise'!A:C,3,0)</f>
        <v>Shakeer</v>
      </c>
      <c r="CB202" s="32">
        <f t="shared" si="136"/>
        <v>45910</v>
      </c>
      <c r="CC202" t="str">
        <f t="shared" si="137"/>
        <v>Good</v>
      </c>
      <c r="CJ202">
        <f t="shared" si="138"/>
        <v>10</v>
      </c>
      <c r="CK202">
        <f t="shared" si="139"/>
        <v>9</v>
      </c>
      <c r="CL202">
        <f t="shared" si="140"/>
        <v>2025</v>
      </c>
    </row>
    <row r="203" spans="1:90" ht="15" customHeight="1" x14ac:dyDescent="0.35">
      <c r="A203" s="32">
        <v>45910.66241164352</v>
      </c>
      <c r="B203" t="s">
        <v>138</v>
      </c>
      <c r="C203" s="32">
        <v>0</v>
      </c>
      <c r="D203" t="s">
        <v>139</v>
      </c>
      <c r="E203" s="32">
        <v>45910</v>
      </c>
      <c r="F203" t="s">
        <v>140</v>
      </c>
      <c r="G203" s="32">
        <v>45909</v>
      </c>
      <c r="H203">
        <v>9539056483</v>
      </c>
      <c r="I203">
        <v>183</v>
      </c>
      <c r="J203" t="s">
        <v>62</v>
      </c>
      <c r="K203" t="s">
        <v>46</v>
      </c>
      <c r="L203" t="s">
        <v>47</v>
      </c>
      <c r="M203" t="s">
        <v>48</v>
      </c>
      <c r="N203" t="s">
        <v>48</v>
      </c>
      <c r="O203" t="s">
        <v>48</v>
      </c>
      <c r="P203" t="s">
        <v>48</v>
      </c>
      <c r="Q203" t="s">
        <v>48</v>
      </c>
      <c r="R203" t="s">
        <v>48</v>
      </c>
      <c r="S203" t="s">
        <v>48</v>
      </c>
      <c r="T203" t="s">
        <v>48</v>
      </c>
      <c r="U203" t="s">
        <v>48</v>
      </c>
      <c r="V203" t="s">
        <v>48</v>
      </c>
      <c r="W203" t="s">
        <v>48</v>
      </c>
      <c r="X203" t="s">
        <v>48</v>
      </c>
      <c r="Y203" t="s">
        <v>48</v>
      </c>
      <c r="Z203" t="s">
        <v>48</v>
      </c>
      <c r="AA203" t="s">
        <v>48</v>
      </c>
      <c r="AB203" t="s">
        <v>48</v>
      </c>
      <c r="AC203" t="s">
        <v>48</v>
      </c>
      <c r="AD203" t="s">
        <v>48</v>
      </c>
      <c r="AE203" t="s">
        <v>48</v>
      </c>
      <c r="AF203" t="s">
        <v>48</v>
      </c>
      <c r="AG203" t="s">
        <v>48</v>
      </c>
      <c r="AH203" t="s">
        <v>48</v>
      </c>
      <c r="AI203" t="s">
        <v>49</v>
      </c>
      <c r="AJ203" t="s">
        <v>48</v>
      </c>
      <c r="AK203" t="s">
        <v>48</v>
      </c>
      <c r="AL203" t="s">
        <v>48</v>
      </c>
      <c r="AM203" t="s">
        <v>48</v>
      </c>
      <c r="AN203" t="s">
        <v>48</v>
      </c>
      <c r="AO203" t="s">
        <v>48</v>
      </c>
      <c r="AP203" t="s">
        <v>584</v>
      </c>
      <c r="AQ203" s="1" t="s">
        <v>1496</v>
      </c>
      <c r="AR203" t="s">
        <v>51</v>
      </c>
      <c r="AS203" t="s">
        <v>396</v>
      </c>
      <c r="AT203" t="s">
        <v>149</v>
      </c>
      <c r="AW203" s="4">
        <f t="shared" si="106"/>
        <v>6</v>
      </c>
      <c r="AX203" s="4">
        <f t="shared" si="107"/>
        <v>4</v>
      </c>
      <c r="AY203" s="4">
        <f t="shared" si="108"/>
        <v>4</v>
      </c>
      <c r="AZ203" s="4">
        <f t="shared" si="109"/>
        <v>2</v>
      </c>
      <c r="BA203" s="4">
        <f t="shared" si="110"/>
        <v>4</v>
      </c>
      <c r="BB203" s="4">
        <f t="shared" si="111"/>
        <v>4</v>
      </c>
      <c r="BC203" s="4">
        <f t="shared" si="112"/>
        <v>4</v>
      </c>
      <c r="BD203" s="4">
        <f t="shared" si="113"/>
        <v>2</v>
      </c>
      <c r="BE203" s="4">
        <f t="shared" si="114"/>
        <v>4</v>
      </c>
      <c r="BF203" s="4">
        <f t="shared" si="115"/>
        <v>2</v>
      </c>
      <c r="BG203" s="4">
        <f t="shared" si="116"/>
        <v>4</v>
      </c>
      <c r="BH203" s="4">
        <f t="shared" si="117"/>
        <v>4</v>
      </c>
      <c r="BI203" s="4">
        <f t="shared" si="118"/>
        <v>4</v>
      </c>
      <c r="BJ203" s="4">
        <f t="shared" si="119"/>
        <v>2</v>
      </c>
      <c r="BK203" s="4">
        <f t="shared" si="120"/>
        <v>4</v>
      </c>
      <c r="BL203" s="4">
        <f t="shared" si="121"/>
        <v>2</v>
      </c>
      <c r="BM203" s="4">
        <f t="shared" si="122"/>
        <v>4</v>
      </c>
      <c r="BN203" s="4">
        <f t="shared" si="123"/>
        <v>4</v>
      </c>
      <c r="BO203" s="4">
        <f t="shared" si="124"/>
        <v>4</v>
      </c>
      <c r="BP203" s="4">
        <f t="shared" si="125"/>
        <v>4</v>
      </c>
      <c r="BQ203" s="4">
        <f t="shared" si="126"/>
        <v>6</v>
      </c>
      <c r="BR203" s="4">
        <f t="shared" si="127"/>
        <v>4</v>
      </c>
      <c r="BS203" s="4" t="str">
        <f t="shared" si="128"/>
        <v>0</v>
      </c>
      <c r="BT203" s="4">
        <f t="shared" si="129"/>
        <v>4</v>
      </c>
      <c r="BU203" s="4">
        <f t="shared" si="130"/>
        <v>4</v>
      </c>
      <c r="BV203" s="4">
        <f t="shared" si="131"/>
        <v>0</v>
      </c>
      <c r="BW203" s="4">
        <f t="shared" si="132"/>
        <v>6</v>
      </c>
      <c r="BX203" s="4">
        <f t="shared" si="133"/>
        <v>0</v>
      </c>
      <c r="BY203" s="4">
        <f t="shared" si="134"/>
        <v>0</v>
      </c>
      <c r="BZ203" s="37">
        <f t="shared" si="135"/>
        <v>96</v>
      </c>
      <c r="CA203" s="32" t="str">
        <f>VLOOKUP(J:J,'Agent wise'!A:C,3,0)</f>
        <v>Saran S</v>
      </c>
      <c r="CB203" s="32">
        <f t="shared" si="136"/>
        <v>45910</v>
      </c>
      <c r="CC203" t="str">
        <f t="shared" si="137"/>
        <v>Excellent</v>
      </c>
      <c r="CJ203">
        <f t="shared" si="138"/>
        <v>10</v>
      </c>
      <c r="CK203">
        <f t="shared" si="139"/>
        <v>9</v>
      </c>
      <c r="CL203">
        <f t="shared" si="140"/>
        <v>2025</v>
      </c>
    </row>
    <row r="204" spans="1:90" ht="15" customHeight="1" x14ac:dyDescent="0.35">
      <c r="A204" s="32">
        <v>45910.666285069441</v>
      </c>
      <c r="B204" t="s">
        <v>138</v>
      </c>
      <c r="C204" s="32">
        <v>0</v>
      </c>
      <c r="D204" t="s">
        <v>139</v>
      </c>
      <c r="E204" s="32">
        <v>45910</v>
      </c>
      <c r="F204" t="s">
        <v>140</v>
      </c>
      <c r="G204" s="32">
        <v>45909</v>
      </c>
      <c r="H204">
        <v>8547479961</v>
      </c>
      <c r="I204">
        <v>130</v>
      </c>
      <c r="J204" t="s">
        <v>70</v>
      </c>
      <c r="K204" t="s">
        <v>46</v>
      </c>
      <c r="L204" t="s">
        <v>53</v>
      </c>
      <c r="M204" t="s">
        <v>48</v>
      </c>
      <c r="N204" t="s">
        <v>48</v>
      </c>
      <c r="O204" t="s">
        <v>48</v>
      </c>
      <c r="P204" t="s">
        <v>48</v>
      </c>
      <c r="Q204" t="s">
        <v>48</v>
      </c>
      <c r="R204" t="s">
        <v>48</v>
      </c>
      <c r="S204" t="s">
        <v>48</v>
      </c>
      <c r="T204" t="s">
        <v>48</v>
      </c>
      <c r="U204" t="s">
        <v>48</v>
      </c>
      <c r="V204" t="s">
        <v>48</v>
      </c>
      <c r="W204" t="s">
        <v>48</v>
      </c>
      <c r="X204" t="s">
        <v>48</v>
      </c>
      <c r="Y204" t="s">
        <v>48</v>
      </c>
      <c r="Z204" t="s">
        <v>48</v>
      </c>
      <c r="AA204" t="s">
        <v>48</v>
      </c>
      <c r="AB204" t="s">
        <v>48</v>
      </c>
      <c r="AC204" t="s">
        <v>49</v>
      </c>
      <c r="AD204" t="s">
        <v>48</v>
      </c>
      <c r="AE204" t="s">
        <v>48</v>
      </c>
      <c r="AF204" t="s">
        <v>48</v>
      </c>
      <c r="AG204" t="s">
        <v>48</v>
      </c>
      <c r="AH204" t="s">
        <v>48</v>
      </c>
      <c r="AI204" t="s">
        <v>50</v>
      </c>
      <c r="AJ204" t="s">
        <v>48</v>
      </c>
      <c r="AK204" t="s">
        <v>48</v>
      </c>
      <c r="AL204" t="s">
        <v>48</v>
      </c>
      <c r="AM204" t="s">
        <v>48</v>
      </c>
      <c r="AN204" t="s">
        <v>48</v>
      </c>
      <c r="AO204" t="s">
        <v>48</v>
      </c>
      <c r="AP204" t="s">
        <v>569</v>
      </c>
      <c r="AQ204" s="1" t="s">
        <v>1497</v>
      </c>
      <c r="AR204" t="s">
        <v>51</v>
      </c>
      <c r="AS204" t="s">
        <v>468</v>
      </c>
      <c r="AT204" t="s">
        <v>585</v>
      </c>
      <c r="AW204" s="4">
        <f t="shared" si="106"/>
        <v>6</v>
      </c>
      <c r="AX204" s="4">
        <f t="shared" si="107"/>
        <v>4</v>
      </c>
      <c r="AY204" s="4">
        <f t="shared" si="108"/>
        <v>4</v>
      </c>
      <c r="AZ204" s="4">
        <f t="shared" si="109"/>
        <v>2</v>
      </c>
      <c r="BA204" s="4">
        <f t="shared" si="110"/>
        <v>4</v>
      </c>
      <c r="BB204" s="4">
        <f t="shared" si="111"/>
        <v>4</v>
      </c>
      <c r="BC204" s="4">
        <f t="shared" si="112"/>
        <v>4</v>
      </c>
      <c r="BD204" s="4">
        <f t="shared" si="113"/>
        <v>2</v>
      </c>
      <c r="BE204" s="4">
        <f t="shared" si="114"/>
        <v>4</v>
      </c>
      <c r="BF204" s="4">
        <f t="shared" si="115"/>
        <v>2</v>
      </c>
      <c r="BG204" s="4">
        <f t="shared" si="116"/>
        <v>4</v>
      </c>
      <c r="BH204" s="4">
        <f t="shared" si="117"/>
        <v>4</v>
      </c>
      <c r="BI204" s="4">
        <f t="shared" si="118"/>
        <v>4</v>
      </c>
      <c r="BJ204" s="4">
        <f t="shared" si="119"/>
        <v>2</v>
      </c>
      <c r="BK204" s="4">
        <f t="shared" si="120"/>
        <v>4</v>
      </c>
      <c r="BL204" s="4">
        <f t="shared" si="121"/>
        <v>2</v>
      </c>
      <c r="BM204" s="4" t="str">
        <f t="shared" si="122"/>
        <v>0</v>
      </c>
      <c r="BN204" s="4">
        <f t="shared" si="123"/>
        <v>4</v>
      </c>
      <c r="BO204" s="4">
        <f t="shared" si="124"/>
        <v>4</v>
      </c>
      <c r="BP204" s="4">
        <f t="shared" si="125"/>
        <v>4</v>
      </c>
      <c r="BQ204" s="4">
        <f t="shared" si="126"/>
        <v>6</v>
      </c>
      <c r="BR204" s="4">
        <f t="shared" si="127"/>
        <v>4</v>
      </c>
      <c r="BS204" s="4">
        <f t="shared" si="128"/>
        <v>4</v>
      </c>
      <c r="BT204" s="4">
        <f t="shared" si="129"/>
        <v>4</v>
      </c>
      <c r="BU204" s="4">
        <f t="shared" si="130"/>
        <v>4</v>
      </c>
      <c r="BV204" s="4">
        <f t="shared" si="131"/>
        <v>0</v>
      </c>
      <c r="BW204" s="4">
        <f t="shared" si="132"/>
        <v>6</v>
      </c>
      <c r="BX204" s="4">
        <f t="shared" si="133"/>
        <v>0</v>
      </c>
      <c r="BY204" s="4">
        <f t="shared" si="134"/>
        <v>0</v>
      </c>
      <c r="BZ204" s="37">
        <f t="shared" si="135"/>
        <v>96</v>
      </c>
      <c r="CA204" s="32" t="str">
        <f>VLOOKUP(J:J,'Agent wise'!A:C,3,0)</f>
        <v>Saran S</v>
      </c>
      <c r="CB204" s="32">
        <f t="shared" si="136"/>
        <v>45910</v>
      </c>
      <c r="CC204" t="str">
        <f t="shared" si="137"/>
        <v>Excellent</v>
      </c>
      <c r="CJ204">
        <f t="shared" si="138"/>
        <v>10</v>
      </c>
      <c r="CK204">
        <f t="shared" si="139"/>
        <v>9</v>
      </c>
      <c r="CL204">
        <f t="shared" si="140"/>
        <v>2025</v>
      </c>
    </row>
    <row r="205" spans="1:90" ht="15" customHeight="1" x14ac:dyDescent="0.35">
      <c r="A205" s="32">
        <v>45910.677725960646</v>
      </c>
      <c r="B205" t="s">
        <v>138</v>
      </c>
      <c r="C205" s="32">
        <v>0</v>
      </c>
      <c r="D205" t="s">
        <v>139</v>
      </c>
      <c r="E205" s="32">
        <v>45910</v>
      </c>
      <c r="F205" t="s">
        <v>140</v>
      </c>
      <c r="G205" s="32">
        <v>45909</v>
      </c>
      <c r="H205">
        <v>8903430954</v>
      </c>
      <c r="I205">
        <v>153</v>
      </c>
      <c r="J205" t="s">
        <v>116</v>
      </c>
      <c r="K205" t="s">
        <v>52</v>
      </c>
      <c r="L205" t="s">
        <v>53</v>
      </c>
      <c r="M205" t="s">
        <v>48</v>
      </c>
      <c r="N205" t="s">
        <v>48</v>
      </c>
      <c r="O205" t="s">
        <v>48</v>
      </c>
      <c r="P205" t="s">
        <v>48</v>
      </c>
      <c r="Q205" t="s">
        <v>48</v>
      </c>
      <c r="R205" t="s">
        <v>48</v>
      </c>
      <c r="S205" t="s">
        <v>48</v>
      </c>
      <c r="T205" t="s">
        <v>48</v>
      </c>
      <c r="U205" t="s">
        <v>48</v>
      </c>
      <c r="V205" t="s">
        <v>48</v>
      </c>
      <c r="W205" t="s">
        <v>48</v>
      </c>
      <c r="X205" t="s">
        <v>48</v>
      </c>
      <c r="Y205" t="s">
        <v>48</v>
      </c>
      <c r="Z205" t="s">
        <v>48</v>
      </c>
      <c r="AA205" t="s">
        <v>48</v>
      </c>
      <c r="AB205" t="s">
        <v>48</v>
      </c>
      <c r="AC205" t="s">
        <v>48</v>
      </c>
      <c r="AD205" t="s">
        <v>48</v>
      </c>
      <c r="AE205" t="s">
        <v>48</v>
      </c>
      <c r="AF205" t="s">
        <v>48</v>
      </c>
      <c r="AG205" t="s">
        <v>48</v>
      </c>
      <c r="AH205" t="s">
        <v>48</v>
      </c>
      <c r="AI205" t="s">
        <v>50</v>
      </c>
      <c r="AJ205" t="s">
        <v>48</v>
      </c>
      <c r="AK205" t="s">
        <v>48</v>
      </c>
      <c r="AL205" t="s">
        <v>48</v>
      </c>
      <c r="AM205" t="s">
        <v>49</v>
      </c>
      <c r="AN205" t="s">
        <v>48</v>
      </c>
      <c r="AO205" t="s">
        <v>49</v>
      </c>
      <c r="AP205" t="s">
        <v>586</v>
      </c>
      <c r="AQ205" s="1" t="s">
        <v>1498</v>
      </c>
      <c r="AR205" t="s">
        <v>51</v>
      </c>
      <c r="AS205" t="s">
        <v>64</v>
      </c>
      <c r="AT205" t="s">
        <v>80</v>
      </c>
      <c r="AW205" s="4">
        <f t="shared" si="106"/>
        <v>6</v>
      </c>
      <c r="AX205" s="4">
        <f t="shared" si="107"/>
        <v>4</v>
      </c>
      <c r="AY205" s="4">
        <f t="shared" si="108"/>
        <v>4</v>
      </c>
      <c r="AZ205" s="4">
        <f t="shared" si="109"/>
        <v>2</v>
      </c>
      <c r="BA205" s="4">
        <f t="shared" si="110"/>
        <v>4</v>
      </c>
      <c r="BB205" s="4">
        <f t="shared" si="111"/>
        <v>4</v>
      </c>
      <c r="BC205" s="4">
        <f t="shared" si="112"/>
        <v>4</v>
      </c>
      <c r="BD205" s="4">
        <f t="shared" si="113"/>
        <v>2</v>
      </c>
      <c r="BE205" s="4">
        <f t="shared" si="114"/>
        <v>4</v>
      </c>
      <c r="BF205" s="4">
        <f t="shared" si="115"/>
        <v>2</v>
      </c>
      <c r="BG205" s="4">
        <f t="shared" si="116"/>
        <v>4</v>
      </c>
      <c r="BH205" s="4">
        <f t="shared" si="117"/>
        <v>4</v>
      </c>
      <c r="BI205" s="4">
        <f t="shared" si="118"/>
        <v>4</v>
      </c>
      <c r="BJ205" s="4">
        <f t="shared" si="119"/>
        <v>2</v>
      </c>
      <c r="BK205" s="4">
        <f t="shared" si="120"/>
        <v>4</v>
      </c>
      <c r="BL205" s="4">
        <f t="shared" si="121"/>
        <v>2</v>
      </c>
      <c r="BM205" s="4">
        <f t="shared" si="122"/>
        <v>4</v>
      </c>
      <c r="BN205" s="4">
        <f t="shared" si="123"/>
        <v>4</v>
      </c>
      <c r="BO205" s="4">
        <f t="shared" si="124"/>
        <v>4</v>
      </c>
      <c r="BP205" s="4">
        <f t="shared" si="125"/>
        <v>4</v>
      </c>
      <c r="BQ205" s="4">
        <f t="shared" si="126"/>
        <v>6</v>
      </c>
      <c r="BR205" s="4">
        <f t="shared" si="127"/>
        <v>4</v>
      </c>
      <c r="BS205" s="4">
        <f t="shared" si="128"/>
        <v>4</v>
      </c>
      <c r="BT205" s="4">
        <f t="shared" si="129"/>
        <v>4</v>
      </c>
      <c r="BU205" s="4">
        <f t="shared" si="130"/>
        <v>4</v>
      </c>
      <c r="BV205" s="4">
        <f t="shared" si="131"/>
        <v>0</v>
      </c>
      <c r="BW205" s="4" t="str">
        <f t="shared" si="132"/>
        <v>0</v>
      </c>
      <c r="BX205" s="4">
        <f t="shared" si="133"/>
        <v>0</v>
      </c>
      <c r="BY205" s="4" t="str">
        <f t="shared" si="134"/>
        <v>0</v>
      </c>
      <c r="BZ205" s="37">
        <f t="shared" si="135"/>
        <v>94</v>
      </c>
      <c r="CA205" s="32" t="str">
        <f>VLOOKUP(J:J,'Agent wise'!A:C,3,0)</f>
        <v>Adharsh</v>
      </c>
      <c r="CB205" s="32">
        <f t="shared" si="136"/>
        <v>45910</v>
      </c>
      <c r="CC205" t="str">
        <f t="shared" si="137"/>
        <v>Good</v>
      </c>
      <c r="CJ205">
        <f t="shared" si="138"/>
        <v>10</v>
      </c>
      <c r="CK205">
        <f t="shared" si="139"/>
        <v>9</v>
      </c>
      <c r="CL205">
        <f t="shared" si="140"/>
        <v>2025</v>
      </c>
    </row>
    <row r="206" spans="1:90" ht="15" customHeight="1" x14ac:dyDescent="0.35">
      <c r="A206" s="32">
        <v>45910.68171715278</v>
      </c>
      <c r="B206" t="s">
        <v>138</v>
      </c>
      <c r="C206" s="32">
        <v>0</v>
      </c>
      <c r="D206" t="s">
        <v>139</v>
      </c>
      <c r="E206" s="32">
        <v>45910</v>
      </c>
      <c r="F206" t="s">
        <v>140</v>
      </c>
      <c r="G206" s="32">
        <v>45909</v>
      </c>
      <c r="H206">
        <v>8973323159</v>
      </c>
      <c r="I206">
        <v>165</v>
      </c>
      <c r="J206" t="s">
        <v>86</v>
      </c>
      <c r="K206" t="s">
        <v>52</v>
      </c>
      <c r="L206" t="s">
        <v>53</v>
      </c>
      <c r="M206" t="s">
        <v>48</v>
      </c>
      <c r="N206" t="s">
        <v>48</v>
      </c>
      <c r="O206" t="s">
        <v>48</v>
      </c>
      <c r="P206" t="s">
        <v>48</v>
      </c>
      <c r="Q206" t="s">
        <v>48</v>
      </c>
      <c r="R206" t="s">
        <v>48</v>
      </c>
      <c r="S206" t="s">
        <v>48</v>
      </c>
      <c r="T206" t="s">
        <v>48</v>
      </c>
      <c r="U206" t="s">
        <v>48</v>
      </c>
      <c r="V206" t="s">
        <v>48</v>
      </c>
      <c r="W206" t="s">
        <v>48</v>
      </c>
      <c r="X206" t="s">
        <v>48</v>
      </c>
      <c r="Y206" t="s">
        <v>48</v>
      </c>
      <c r="Z206" t="s">
        <v>48</v>
      </c>
      <c r="AA206" t="s">
        <v>49</v>
      </c>
      <c r="AB206" t="s">
        <v>48</v>
      </c>
      <c r="AC206" t="s">
        <v>48</v>
      </c>
      <c r="AD206" t="s">
        <v>48</v>
      </c>
      <c r="AE206" t="s">
        <v>48</v>
      </c>
      <c r="AF206" t="s">
        <v>48</v>
      </c>
      <c r="AG206" t="s">
        <v>48</v>
      </c>
      <c r="AH206" t="s">
        <v>48</v>
      </c>
      <c r="AI206" t="s">
        <v>50</v>
      </c>
      <c r="AJ206" t="s">
        <v>48</v>
      </c>
      <c r="AK206" t="s">
        <v>48</v>
      </c>
      <c r="AL206" t="s">
        <v>48</v>
      </c>
      <c r="AM206" t="s">
        <v>49</v>
      </c>
      <c r="AN206" t="s">
        <v>48</v>
      </c>
      <c r="AO206" t="s">
        <v>49</v>
      </c>
      <c r="AP206" t="s">
        <v>567</v>
      </c>
      <c r="AQ206" s="1" t="s">
        <v>1499</v>
      </c>
      <c r="AR206" t="s">
        <v>51</v>
      </c>
      <c r="AS206" t="s">
        <v>64</v>
      </c>
      <c r="AT206" t="s">
        <v>80</v>
      </c>
      <c r="AW206" s="4">
        <f t="shared" si="106"/>
        <v>6</v>
      </c>
      <c r="AX206" s="4">
        <f t="shared" si="107"/>
        <v>4</v>
      </c>
      <c r="AY206" s="4">
        <f t="shared" si="108"/>
        <v>4</v>
      </c>
      <c r="AZ206" s="4">
        <f t="shared" si="109"/>
        <v>2</v>
      </c>
      <c r="BA206" s="4">
        <f t="shared" si="110"/>
        <v>4</v>
      </c>
      <c r="BB206" s="4">
        <f t="shared" si="111"/>
        <v>4</v>
      </c>
      <c r="BC206" s="4">
        <f t="shared" si="112"/>
        <v>4</v>
      </c>
      <c r="BD206" s="4">
        <f t="shared" si="113"/>
        <v>2</v>
      </c>
      <c r="BE206" s="4">
        <f t="shared" si="114"/>
        <v>4</v>
      </c>
      <c r="BF206" s="4">
        <f t="shared" si="115"/>
        <v>2</v>
      </c>
      <c r="BG206" s="4">
        <f t="shared" si="116"/>
        <v>4</v>
      </c>
      <c r="BH206" s="4">
        <f t="shared" si="117"/>
        <v>4</v>
      </c>
      <c r="BI206" s="4">
        <f t="shared" si="118"/>
        <v>4</v>
      </c>
      <c r="BJ206" s="4">
        <f t="shared" si="119"/>
        <v>2</v>
      </c>
      <c r="BK206" s="4" t="str">
        <f t="shared" si="120"/>
        <v>0</v>
      </c>
      <c r="BL206" s="4">
        <f t="shared" si="121"/>
        <v>2</v>
      </c>
      <c r="BM206" s="4">
        <f t="shared" si="122"/>
        <v>4</v>
      </c>
      <c r="BN206" s="4">
        <f t="shared" si="123"/>
        <v>4</v>
      </c>
      <c r="BO206" s="4">
        <f t="shared" si="124"/>
        <v>4</v>
      </c>
      <c r="BP206" s="4">
        <f t="shared" si="125"/>
        <v>4</v>
      </c>
      <c r="BQ206" s="4">
        <f t="shared" si="126"/>
        <v>6</v>
      </c>
      <c r="BR206" s="4">
        <f t="shared" si="127"/>
        <v>4</v>
      </c>
      <c r="BS206" s="4">
        <f t="shared" si="128"/>
        <v>4</v>
      </c>
      <c r="BT206" s="4">
        <f t="shared" si="129"/>
        <v>4</v>
      </c>
      <c r="BU206" s="4">
        <f t="shared" si="130"/>
        <v>4</v>
      </c>
      <c r="BV206" s="4">
        <f t="shared" si="131"/>
        <v>0</v>
      </c>
      <c r="BW206" s="4" t="str">
        <f t="shared" si="132"/>
        <v>0</v>
      </c>
      <c r="BX206" s="4">
        <f t="shared" si="133"/>
        <v>0</v>
      </c>
      <c r="BY206" s="4" t="str">
        <f t="shared" si="134"/>
        <v>0</v>
      </c>
      <c r="BZ206" s="37">
        <f t="shared" si="135"/>
        <v>90</v>
      </c>
      <c r="CA206" s="32" t="str">
        <f>VLOOKUP(J:J,'Agent wise'!A:C,3,0)</f>
        <v>Saran S</v>
      </c>
      <c r="CB206" s="32">
        <f t="shared" si="136"/>
        <v>45910</v>
      </c>
      <c r="CC206" t="str">
        <f t="shared" si="137"/>
        <v>Good</v>
      </c>
      <c r="CJ206">
        <f t="shared" si="138"/>
        <v>10</v>
      </c>
      <c r="CK206">
        <f t="shared" si="139"/>
        <v>9</v>
      </c>
      <c r="CL206">
        <f t="shared" si="140"/>
        <v>2025</v>
      </c>
    </row>
    <row r="207" spans="1:90" ht="15" customHeight="1" x14ac:dyDescent="0.35">
      <c r="A207" s="32">
        <v>45910.687547037036</v>
      </c>
      <c r="B207" t="s">
        <v>138</v>
      </c>
      <c r="C207" s="32">
        <v>0</v>
      </c>
      <c r="D207" t="s">
        <v>139</v>
      </c>
      <c r="E207" s="32">
        <v>45910</v>
      </c>
      <c r="F207" t="s">
        <v>140</v>
      </c>
      <c r="G207" s="32">
        <v>45909</v>
      </c>
      <c r="H207">
        <v>9496774816</v>
      </c>
      <c r="I207">
        <v>131</v>
      </c>
      <c r="J207" t="s">
        <v>88</v>
      </c>
      <c r="K207" t="s">
        <v>46</v>
      </c>
      <c r="L207" t="s">
        <v>47</v>
      </c>
      <c r="M207" t="s">
        <v>48</v>
      </c>
      <c r="N207" t="s">
        <v>48</v>
      </c>
      <c r="O207" t="s">
        <v>48</v>
      </c>
      <c r="P207" t="s">
        <v>48</v>
      </c>
      <c r="Q207" t="s">
        <v>48</v>
      </c>
      <c r="R207" t="s">
        <v>48</v>
      </c>
      <c r="S207" t="s">
        <v>48</v>
      </c>
      <c r="T207" t="s">
        <v>48</v>
      </c>
      <c r="U207" t="s">
        <v>48</v>
      </c>
      <c r="V207" t="s">
        <v>48</v>
      </c>
      <c r="W207" t="s">
        <v>48</v>
      </c>
      <c r="X207" t="s">
        <v>48</v>
      </c>
      <c r="Y207" t="s">
        <v>48</v>
      </c>
      <c r="Z207" t="s">
        <v>48</v>
      </c>
      <c r="AA207" t="s">
        <v>48</v>
      </c>
      <c r="AB207" t="s">
        <v>48</v>
      </c>
      <c r="AC207" t="s">
        <v>48</v>
      </c>
      <c r="AD207" t="s">
        <v>48</v>
      </c>
      <c r="AE207" t="s">
        <v>48</v>
      </c>
      <c r="AF207" t="s">
        <v>48</v>
      </c>
      <c r="AG207" t="s">
        <v>48</v>
      </c>
      <c r="AH207" t="s">
        <v>48</v>
      </c>
      <c r="AI207" t="s">
        <v>48</v>
      </c>
      <c r="AJ207" t="s">
        <v>48</v>
      </c>
      <c r="AK207" t="s">
        <v>48</v>
      </c>
      <c r="AL207" t="s">
        <v>48</v>
      </c>
      <c r="AM207" t="s">
        <v>48</v>
      </c>
      <c r="AN207" t="s">
        <v>48</v>
      </c>
      <c r="AO207" t="s">
        <v>48</v>
      </c>
      <c r="AP207" t="s">
        <v>589</v>
      </c>
      <c r="AQ207" s="1" t="s">
        <v>1500</v>
      </c>
      <c r="AR207" t="s">
        <v>51</v>
      </c>
      <c r="AS207" t="s">
        <v>103</v>
      </c>
      <c r="AT207" t="s">
        <v>104</v>
      </c>
      <c r="AW207" s="4">
        <f t="shared" si="106"/>
        <v>6</v>
      </c>
      <c r="AX207" s="4">
        <f t="shared" si="107"/>
        <v>4</v>
      </c>
      <c r="AY207" s="4">
        <f t="shared" si="108"/>
        <v>4</v>
      </c>
      <c r="AZ207" s="4">
        <f t="shared" si="109"/>
        <v>2</v>
      </c>
      <c r="BA207" s="4">
        <f t="shared" si="110"/>
        <v>4</v>
      </c>
      <c r="BB207" s="4">
        <f t="shared" si="111"/>
        <v>4</v>
      </c>
      <c r="BC207" s="4">
        <f t="shared" si="112"/>
        <v>4</v>
      </c>
      <c r="BD207" s="4">
        <f t="shared" si="113"/>
        <v>2</v>
      </c>
      <c r="BE207" s="4">
        <f t="shared" si="114"/>
        <v>4</v>
      </c>
      <c r="BF207" s="4">
        <f t="shared" si="115"/>
        <v>2</v>
      </c>
      <c r="BG207" s="4">
        <f t="shared" si="116"/>
        <v>4</v>
      </c>
      <c r="BH207" s="4">
        <f t="shared" si="117"/>
        <v>4</v>
      </c>
      <c r="BI207" s="4">
        <f t="shared" si="118"/>
        <v>4</v>
      </c>
      <c r="BJ207" s="4">
        <f t="shared" si="119"/>
        <v>2</v>
      </c>
      <c r="BK207" s="4">
        <f t="shared" si="120"/>
        <v>4</v>
      </c>
      <c r="BL207" s="4">
        <f t="shared" si="121"/>
        <v>2</v>
      </c>
      <c r="BM207" s="4">
        <f t="shared" si="122"/>
        <v>4</v>
      </c>
      <c r="BN207" s="4">
        <f t="shared" si="123"/>
        <v>4</v>
      </c>
      <c r="BO207" s="4">
        <f t="shared" si="124"/>
        <v>4</v>
      </c>
      <c r="BP207" s="4">
        <f t="shared" si="125"/>
        <v>4</v>
      </c>
      <c r="BQ207" s="4">
        <f t="shared" si="126"/>
        <v>6</v>
      </c>
      <c r="BR207" s="4">
        <f t="shared" si="127"/>
        <v>4</v>
      </c>
      <c r="BS207" s="4">
        <f t="shared" si="128"/>
        <v>4</v>
      </c>
      <c r="BT207" s="4">
        <f t="shared" si="129"/>
        <v>4</v>
      </c>
      <c r="BU207" s="4">
        <f t="shared" si="130"/>
        <v>4</v>
      </c>
      <c r="BV207" s="4">
        <f t="shared" si="131"/>
        <v>0</v>
      </c>
      <c r="BW207" s="4">
        <f t="shared" si="132"/>
        <v>6</v>
      </c>
      <c r="BX207" s="4">
        <f t="shared" si="133"/>
        <v>0</v>
      </c>
      <c r="BY207" s="4">
        <f t="shared" si="134"/>
        <v>0</v>
      </c>
      <c r="BZ207" s="37">
        <f t="shared" si="135"/>
        <v>100</v>
      </c>
      <c r="CA207" s="32" t="str">
        <f>VLOOKUP(J:J,'Agent wise'!A:C,3,0)</f>
        <v>Shakeer</v>
      </c>
      <c r="CB207" s="32">
        <f t="shared" si="136"/>
        <v>45910</v>
      </c>
      <c r="CC207" t="str">
        <f t="shared" si="137"/>
        <v>Excellent</v>
      </c>
      <c r="CJ207">
        <f t="shared" si="138"/>
        <v>10</v>
      </c>
      <c r="CK207">
        <f t="shared" si="139"/>
        <v>9</v>
      </c>
      <c r="CL207">
        <f t="shared" si="140"/>
        <v>2025</v>
      </c>
    </row>
    <row r="208" spans="1:90" ht="15" customHeight="1" x14ac:dyDescent="0.35">
      <c r="A208" s="32">
        <v>45910.708491701385</v>
      </c>
      <c r="B208" t="s">
        <v>138</v>
      </c>
      <c r="C208" s="32">
        <v>0</v>
      </c>
      <c r="D208" t="s">
        <v>139</v>
      </c>
      <c r="E208" s="32">
        <v>45910</v>
      </c>
      <c r="F208" t="s">
        <v>140</v>
      </c>
      <c r="G208" s="32">
        <v>45909</v>
      </c>
      <c r="H208">
        <v>9526674356</v>
      </c>
      <c r="I208">
        <v>154</v>
      </c>
      <c r="J208" t="s">
        <v>85</v>
      </c>
      <c r="K208" t="s">
        <v>46</v>
      </c>
      <c r="L208" t="s">
        <v>47</v>
      </c>
      <c r="M208" t="s">
        <v>48</v>
      </c>
      <c r="N208" t="s">
        <v>48</v>
      </c>
      <c r="O208" t="s">
        <v>48</v>
      </c>
      <c r="P208" t="s">
        <v>48</v>
      </c>
      <c r="Q208" t="s">
        <v>48</v>
      </c>
      <c r="R208" t="s">
        <v>48</v>
      </c>
      <c r="S208" t="s">
        <v>48</v>
      </c>
      <c r="T208" t="s">
        <v>48</v>
      </c>
      <c r="U208" t="s">
        <v>48</v>
      </c>
      <c r="V208" t="s">
        <v>48</v>
      </c>
      <c r="W208" t="s">
        <v>48</v>
      </c>
      <c r="X208" t="s">
        <v>48</v>
      </c>
      <c r="Y208" t="s">
        <v>48</v>
      </c>
      <c r="Z208" t="s">
        <v>48</v>
      </c>
      <c r="AA208" t="s">
        <v>49</v>
      </c>
      <c r="AB208" t="s">
        <v>48</v>
      </c>
      <c r="AC208" t="s">
        <v>48</v>
      </c>
      <c r="AD208" t="s">
        <v>48</v>
      </c>
      <c r="AE208" t="s">
        <v>48</v>
      </c>
      <c r="AF208" t="s">
        <v>48</v>
      </c>
      <c r="AG208" t="s">
        <v>48</v>
      </c>
      <c r="AH208" t="s">
        <v>48</v>
      </c>
      <c r="AI208" t="s">
        <v>50</v>
      </c>
      <c r="AJ208" t="s">
        <v>48</v>
      </c>
      <c r="AK208" t="s">
        <v>48</v>
      </c>
      <c r="AL208" t="s">
        <v>48</v>
      </c>
      <c r="AM208" t="s">
        <v>48</v>
      </c>
      <c r="AN208" t="s">
        <v>48</v>
      </c>
      <c r="AO208" t="s">
        <v>49</v>
      </c>
      <c r="AP208" t="s">
        <v>1501</v>
      </c>
      <c r="AQ208" s="1" t="s">
        <v>1502</v>
      </c>
      <c r="AR208" t="s">
        <v>51</v>
      </c>
      <c r="AS208" t="s">
        <v>103</v>
      </c>
      <c r="AT208" t="s">
        <v>386</v>
      </c>
      <c r="AW208" s="4">
        <f t="shared" si="106"/>
        <v>6</v>
      </c>
      <c r="AX208" s="4">
        <f t="shared" si="107"/>
        <v>4</v>
      </c>
      <c r="AY208" s="4">
        <f t="shared" si="108"/>
        <v>4</v>
      </c>
      <c r="AZ208" s="4">
        <f t="shared" si="109"/>
        <v>2</v>
      </c>
      <c r="BA208" s="4">
        <f t="shared" si="110"/>
        <v>4</v>
      </c>
      <c r="BB208" s="4">
        <f t="shared" si="111"/>
        <v>4</v>
      </c>
      <c r="BC208" s="4">
        <f t="shared" si="112"/>
        <v>4</v>
      </c>
      <c r="BD208" s="4">
        <f t="shared" si="113"/>
        <v>2</v>
      </c>
      <c r="BE208" s="4">
        <f t="shared" si="114"/>
        <v>4</v>
      </c>
      <c r="BF208" s="4">
        <f t="shared" si="115"/>
        <v>2</v>
      </c>
      <c r="BG208" s="4">
        <f t="shared" si="116"/>
        <v>4</v>
      </c>
      <c r="BH208" s="4">
        <f t="shared" si="117"/>
        <v>4</v>
      </c>
      <c r="BI208" s="4">
        <f t="shared" si="118"/>
        <v>4</v>
      </c>
      <c r="BJ208" s="4">
        <f t="shared" si="119"/>
        <v>2</v>
      </c>
      <c r="BK208" s="4" t="str">
        <f t="shared" si="120"/>
        <v>0</v>
      </c>
      <c r="BL208" s="4">
        <f t="shared" si="121"/>
        <v>2</v>
      </c>
      <c r="BM208" s="4">
        <f t="shared" si="122"/>
        <v>4</v>
      </c>
      <c r="BN208" s="4">
        <f t="shared" si="123"/>
        <v>4</v>
      </c>
      <c r="BO208" s="4">
        <f t="shared" si="124"/>
        <v>4</v>
      </c>
      <c r="BP208" s="4">
        <f t="shared" si="125"/>
        <v>4</v>
      </c>
      <c r="BQ208" s="4">
        <f t="shared" si="126"/>
        <v>6</v>
      </c>
      <c r="BR208" s="4">
        <f t="shared" si="127"/>
        <v>4</v>
      </c>
      <c r="BS208" s="4">
        <f t="shared" si="128"/>
        <v>4</v>
      </c>
      <c r="BT208" s="4">
        <f t="shared" si="129"/>
        <v>4</v>
      </c>
      <c r="BU208" s="4">
        <f t="shared" si="130"/>
        <v>4</v>
      </c>
      <c r="BV208" s="4">
        <f t="shared" si="131"/>
        <v>0</v>
      </c>
      <c r="BW208" s="4">
        <f t="shared" si="132"/>
        <v>6</v>
      </c>
      <c r="BX208" s="4">
        <f t="shared" si="133"/>
        <v>0</v>
      </c>
      <c r="BY208" s="4" t="str">
        <f t="shared" si="134"/>
        <v>0</v>
      </c>
      <c r="BZ208" s="37">
        <f t="shared" si="135"/>
        <v>96</v>
      </c>
      <c r="CA208" s="32" t="str">
        <f>VLOOKUP(J:J,'Agent wise'!A:C,3,0)</f>
        <v>Saran S</v>
      </c>
      <c r="CB208" s="32">
        <f t="shared" si="136"/>
        <v>45910</v>
      </c>
      <c r="CC208" t="str">
        <f t="shared" si="137"/>
        <v>Excellent</v>
      </c>
      <c r="CJ208">
        <f t="shared" si="138"/>
        <v>10</v>
      </c>
      <c r="CK208">
        <f t="shared" si="139"/>
        <v>9</v>
      </c>
      <c r="CL208">
        <f t="shared" si="140"/>
        <v>2025</v>
      </c>
    </row>
    <row r="209" spans="1:90" ht="15" customHeight="1" x14ac:dyDescent="0.35">
      <c r="A209" s="32">
        <v>45911.594685717588</v>
      </c>
      <c r="B209" t="s">
        <v>368</v>
      </c>
      <c r="C209" s="32">
        <v>0</v>
      </c>
      <c r="D209" t="s">
        <v>73</v>
      </c>
      <c r="E209" s="32">
        <v>45911</v>
      </c>
      <c r="F209" t="s">
        <v>140</v>
      </c>
      <c r="G209" s="32">
        <v>45910</v>
      </c>
      <c r="H209">
        <v>9159906362</v>
      </c>
      <c r="I209">
        <v>297</v>
      </c>
      <c r="J209" t="s">
        <v>328</v>
      </c>
      <c r="K209" t="s">
        <v>52</v>
      </c>
      <c r="L209" t="s">
        <v>53</v>
      </c>
      <c r="M209" t="s">
        <v>49</v>
      </c>
      <c r="N209" t="s">
        <v>48</v>
      </c>
      <c r="O209" t="s">
        <v>48</v>
      </c>
      <c r="P209" t="s">
        <v>48</v>
      </c>
      <c r="Q209" t="s">
        <v>48</v>
      </c>
      <c r="R209" t="s">
        <v>48</v>
      </c>
      <c r="S209" t="s">
        <v>48</v>
      </c>
      <c r="T209" t="s">
        <v>48</v>
      </c>
      <c r="U209" t="s">
        <v>48</v>
      </c>
      <c r="V209" t="s">
        <v>48</v>
      </c>
      <c r="W209" t="s">
        <v>48</v>
      </c>
      <c r="X209" t="s">
        <v>48</v>
      </c>
      <c r="Y209" t="s">
        <v>48</v>
      </c>
      <c r="Z209" t="s">
        <v>48</v>
      </c>
      <c r="AA209" t="s">
        <v>48</v>
      </c>
      <c r="AB209" t="s">
        <v>49</v>
      </c>
      <c r="AC209" t="s">
        <v>49</v>
      </c>
      <c r="AD209" t="s">
        <v>48</v>
      </c>
      <c r="AE209" t="s">
        <v>48</v>
      </c>
      <c r="AF209" t="s">
        <v>48</v>
      </c>
      <c r="AG209" t="s">
        <v>49</v>
      </c>
      <c r="AH209" t="s">
        <v>50</v>
      </c>
      <c r="AI209" t="s">
        <v>49</v>
      </c>
      <c r="AJ209" t="s">
        <v>48</v>
      </c>
      <c r="AK209" t="s">
        <v>50</v>
      </c>
      <c r="AL209" t="s">
        <v>49</v>
      </c>
      <c r="AM209" t="s">
        <v>48</v>
      </c>
      <c r="AN209" t="s">
        <v>48</v>
      </c>
      <c r="AO209" t="s">
        <v>49</v>
      </c>
      <c r="AP209" t="s">
        <v>590</v>
      </c>
      <c r="AQ209" s="1" t="s">
        <v>370</v>
      </c>
      <c r="AR209" t="s">
        <v>51</v>
      </c>
      <c r="AS209" t="s">
        <v>396</v>
      </c>
      <c r="AT209" t="s">
        <v>575</v>
      </c>
      <c r="AW209" s="4" t="str">
        <f t="shared" si="106"/>
        <v>0</v>
      </c>
      <c r="AX209" s="4">
        <f t="shared" si="107"/>
        <v>4</v>
      </c>
      <c r="AY209" s="4">
        <f t="shared" si="108"/>
        <v>4</v>
      </c>
      <c r="AZ209" s="4">
        <f t="shared" si="109"/>
        <v>2</v>
      </c>
      <c r="BA209" s="4">
        <f t="shared" si="110"/>
        <v>4</v>
      </c>
      <c r="BB209" s="4">
        <f t="shared" si="111"/>
        <v>4</v>
      </c>
      <c r="BC209" s="4">
        <f t="shared" si="112"/>
        <v>4</v>
      </c>
      <c r="BD209" s="4">
        <f t="shared" si="113"/>
        <v>2</v>
      </c>
      <c r="BE209" s="4">
        <f t="shared" si="114"/>
        <v>4</v>
      </c>
      <c r="BF209" s="4">
        <f t="shared" si="115"/>
        <v>2</v>
      </c>
      <c r="BG209" s="4">
        <f t="shared" si="116"/>
        <v>4</v>
      </c>
      <c r="BH209" s="4">
        <f t="shared" si="117"/>
        <v>4</v>
      </c>
      <c r="BI209" s="4">
        <f t="shared" si="118"/>
        <v>4</v>
      </c>
      <c r="BJ209" s="4">
        <f t="shared" si="119"/>
        <v>2</v>
      </c>
      <c r="BK209" s="4">
        <f t="shared" si="120"/>
        <v>4</v>
      </c>
      <c r="BL209" s="4" t="str">
        <f t="shared" si="121"/>
        <v>0</v>
      </c>
      <c r="BM209" s="4" t="str">
        <f t="shared" si="122"/>
        <v>0</v>
      </c>
      <c r="BN209" s="4">
        <f t="shared" si="123"/>
        <v>4</v>
      </c>
      <c r="BO209" s="4">
        <f t="shared" si="124"/>
        <v>4</v>
      </c>
      <c r="BP209" s="4">
        <f t="shared" si="125"/>
        <v>4</v>
      </c>
      <c r="BQ209" s="4" t="str">
        <f t="shared" si="126"/>
        <v>0</v>
      </c>
      <c r="BR209" s="4">
        <f t="shared" si="127"/>
        <v>4</v>
      </c>
      <c r="BS209" s="4" t="str">
        <f t="shared" si="128"/>
        <v>0</v>
      </c>
      <c r="BT209" s="4">
        <f t="shared" si="129"/>
        <v>4</v>
      </c>
      <c r="BU209" s="4">
        <f t="shared" si="130"/>
        <v>4</v>
      </c>
      <c r="BV209" s="4" t="str">
        <f t="shared" si="131"/>
        <v>0</v>
      </c>
      <c r="BW209" s="4">
        <f t="shared" si="132"/>
        <v>6</v>
      </c>
      <c r="BX209" s="4">
        <f t="shared" si="133"/>
        <v>0</v>
      </c>
      <c r="BY209" s="4" t="str">
        <f t="shared" si="134"/>
        <v>0</v>
      </c>
      <c r="BZ209" s="37">
        <f t="shared" si="135"/>
        <v>78</v>
      </c>
      <c r="CA209" s="32" t="str">
        <f>VLOOKUP(J:J,'Agent wise'!A:C,3,0)</f>
        <v>Saran S</v>
      </c>
      <c r="CB209" s="32">
        <f t="shared" si="136"/>
        <v>45911</v>
      </c>
      <c r="CC209" t="str">
        <f t="shared" si="137"/>
        <v>FC</v>
      </c>
      <c r="CJ209">
        <f t="shared" si="138"/>
        <v>11</v>
      </c>
      <c r="CK209">
        <f t="shared" si="139"/>
        <v>9</v>
      </c>
      <c r="CL209">
        <f t="shared" si="140"/>
        <v>2025</v>
      </c>
    </row>
    <row r="210" spans="1:90" ht="15" customHeight="1" x14ac:dyDescent="0.35">
      <c r="A210" s="32">
        <v>45911.598739537032</v>
      </c>
      <c r="B210" t="s">
        <v>368</v>
      </c>
      <c r="C210" s="32">
        <v>0</v>
      </c>
      <c r="D210" t="s">
        <v>73</v>
      </c>
      <c r="E210" s="32">
        <v>45911</v>
      </c>
      <c r="F210" t="s">
        <v>140</v>
      </c>
      <c r="G210" s="32">
        <v>45910</v>
      </c>
      <c r="H210">
        <v>7025470179</v>
      </c>
      <c r="I210">
        <v>227</v>
      </c>
      <c r="J210" t="s">
        <v>309</v>
      </c>
      <c r="K210" t="s">
        <v>46</v>
      </c>
      <c r="L210" t="s">
        <v>47</v>
      </c>
      <c r="M210" t="s">
        <v>48</v>
      </c>
      <c r="N210" t="s">
        <v>48</v>
      </c>
      <c r="O210" t="s">
        <v>48</v>
      </c>
      <c r="P210" t="s">
        <v>48</v>
      </c>
      <c r="Q210" t="s">
        <v>48</v>
      </c>
      <c r="R210" t="s">
        <v>48</v>
      </c>
      <c r="S210" t="s">
        <v>48</v>
      </c>
      <c r="T210" t="s">
        <v>48</v>
      </c>
      <c r="U210" t="s">
        <v>48</v>
      </c>
      <c r="V210" t="s">
        <v>48</v>
      </c>
      <c r="W210" t="s">
        <v>48</v>
      </c>
      <c r="X210" t="s">
        <v>48</v>
      </c>
      <c r="Y210" t="s">
        <v>48</v>
      </c>
      <c r="Z210" t="s">
        <v>48</v>
      </c>
      <c r="AA210" t="s">
        <v>48</v>
      </c>
      <c r="AB210" t="s">
        <v>49</v>
      </c>
      <c r="AC210" t="s">
        <v>49</v>
      </c>
      <c r="AD210" t="s">
        <v>48</v>
      </c>
      <c r="AE210" t="s">
        <v>48</v>
      </c>
      <c r="AF210" t="s">
        <v>48</v>
      </c>
      <c r="AG210" t="s">
        <v>48</v>
      </c>
      <c r="AH210" t="s">
        <v>50</v>
      </c>
      <c r="AI210" t="s">
        <v>49</v>
      </c>
      <c r="AJ210" t="s">
        <v>48</v>
      </c>
      <c r="AK210" t="s">
        <v>50</v>
      </c>
      <c r="AL210" t="s">
        <v>49</v>
      </c>
      <c r="AM210" t="s">
        <v>48</v>
      </c>
      <c r="AN210" t="s">
        <v>48</v>
      </c>
      <c r="AO210" t="s">
        <v>48</v>
      </c>
      <c r="AP210" t="s">
        <v>591</v>
      </c>
      <c r="AQ210" s="1" t="s">
        <v>592</v>
      </c>
      <c r="AR210" t="s">
        <v>51</v>
      </c>
      <c r="AS210" t="s">
        <v>410</v>
      </c>
      <c r="AT210" t="s">
        <v>160</v>
      </c>
      <c r="AW210" s="4">
        <f t="shared" si="106"/>
        <v>6</v>
      </c>
      <c r="AX210" s="4">
        <f t="shared" si="107"/>
        <v>4</v>
      </c>
      <c r="AY210" s="4">
        <f t="shared" si="108"/>
        <v>4</v>
      </c>
      <c r="AZ210" s="4">
        <f t="shared" si="109"/>
        <v>2</v>
      </c>
      <c r="BA210" s="4">
        <f t="shared" si="110"/>
        <v>4</v>
      </c>
      <c r="BB210" s="4">
        <f t="shared" si="111"/>
        <v>4</v>
      </c>
      <c r="BC210" s="4">
        <f t="shared" si="112"/>
        <v>4</v>
      </c>
      <c r="BD210" s="4">
        <f t="shared" si="113"/>
        <v>2</v>
      </c>
      <c r="BE210" s="4">
        <f t="shared" si="114"/>
        <v>4</v>
      </c>
      <c r="BF210" s="4">
        <f t="shared" si="115"/>
        <v>2</v>
      </c>
      <c r="BG210" s="4">
        <f t="shared" si="116"/>
        <v>4</v>
      </c>
      <c r="BH210" s="4">
        <f t="shared" si="117"/>
        <v>4</v>
      </c>
      <c r="BI210" s="4">
        <f t="shared" si="118"/>
        <v>4</v>
      </c>
      <c r="BJ210" s="4">
        <f t="shared" si="119"/>
        <v>2</v>
      </c>
      <c r="BK210" s="4">
        <f t="shared" si="120"/>
        <v>4</v>
      </c>
      <c r="BL210" s="4" t="str">
        <f t="shared" si="121"/>
        <v>0</v>
      </c>
      <c r="BM210" s="4" t="str">
        <f t="shared" si="122"/>
        <v>0</v>
      </c>
      <c r="BN210" s="4">
        <f t="shared" si="123"/>
        <v>4</v>
      </c>
      <c r="BO210" s="4">
        <f t="shared" si="124"/>
        <v>4</v>
      </c>
      <c r="BP210" s="4">
        <f t="shared" si="125"/>
        <v>4</v>
      </c>
      <c r="BQ210" s="4">
        <f t="shared" si="126"/>
        <v>6</v>
      </c>
      <c r="BR210" s="4">
        <f t="shared" si="127"/>
        <v>4</v>
      </c>
      <c r="BS210" s="4" t="str">
        <f t="shared" si="128"/>
        <v>0</v>
      </c>
      <c r="BT210" s="4">
        <f t="shared" si="129"/>
        <v>4</v>
      </c>
      <c r="BU210" s="4">
        <f t="shared" si="130"/>
        <v>4</v>
      </c>
      <c r="BV210" s="4" t="str">
        <f t="shared" si="131"/>
        <v>0</v>
      </c>
      <c r="BW210" s="4">
        <f t="shared" si="132"/>
        <v>6</v>
      </c>
      <c r="BX210" s="4">
        <f t="shared" si="133"/>
        <v>0</v>
      </c>
      <c r="BY210" s="4">
        <f t="shared" si="134"/>
        <v>0</v>
      </c>
      <c r="BZ210" s="37">
        <f t="shared" si="135"/>
        <v>90</v>
      </c>
      <c r="CA210" s="32" t="str">
        <f>VLOOKUP(J:J,'Agent wise'!A:C,3,0)</f>
        <v>Saran S</v>
      </c>
      <c r="CB210" s="32">
        <f t="shared" si="136"/>
        <v>45911</v>
      </c>
      <c r="CC210" t="str">
        <f t="shared" si="137"/>
        <v>Good</v>
      </c>
      <c r="CJ210">
        <f t="shared" si="138"/>
        <v>11</v>
      </c>
      <c r="CK210">
        <f t="shared" si="139"/>
        <v>9</v>
      </c>
      <c r="CL210">
        <f t="shared" si="140"/>
        <v>2025</v>
      </c>
    </row>
    <row r="211" spans="1:90" ht="15" customHeight="1" x14ac:dyDescent="0.35">
      <c r="A211" s="32">
        <v>45911.602507523145</v>
      </c>
      <c r="B211" t="s">
        <v>368</v>
      </c>
      <c r="C211" s="32">
        <v>0</v>
      </c>
      <c r="D211" t="s">
        <v>73</v>
      </c>
      <c r="E211" s="32">
        <v>45911</v>
      </c>
      <c r="F211" t="s">
        <v>140</v>
      </c>
      <c r="G211" s="32">
        <v>45910</v>
      </c>
      <c r="H211">
        <v>8281344336</v>
      </c>
      <c r="I211">
        <v>221</v>
      </c>
      <c r="J211" t="s">
        <v>204</v>
      </c>
      <c r="K211" t="s">
        <v>46</v>
      </c>
      <c r="L211" t="s">
        <v>47</v>
      </c>
      <c r="M211" t="s">
        <v>48</v>
      </c>
      <c r="N211" t="s">
        <v>48</v>
      </c>
      <c r="O211" t="s">
        <v>48</v>
      </c>
      <c r="P211" t="s">
        <v>48</v>
      </c>
      <c r="Q211" t="s">
        <v>48</v>
      </c>
      <c r="R211" t="s">
        <v>48</v>
      </c>
      <c r="S211" t="s">
        <v>48</v>
      </c>
      <c r="T211" t="s">
        <v>48</v>
      </c>
      <c r="U211" t="s">
        <v>48</v>
      </c>
      <c r="V211" t="s">
        <v>48</v>
      </c>
      <c r="W211" t="s">
        <v>48</v>
      </c>
      <c r="X211" t="s">
        <v>48</v>
      </c>
      <c r="Y211" t="s">
        <v>48</v>
      </c>
      <c r="Z211" t="s">
        <v>48</v>
      </c>
      <c r="AA211" t="s">
        <v>48</v>
      </c>
      <c r="AB211" t="s">
        <v>49</v>
      </c>
      <c r="AC211" t="s">
        <v>49</v>
      </c>
      <c r="AD211" t="s">
        <v>48</v>
      </c>
      <c r="AE211" t="s">
        <v>48</v>
      </c>
      <c r="AF211" t="s">
        <v>48</v>
      </c>
      <c r="AG211" t="s">
        <v>48</v>
      </c>
      <c r="AH211" t="s">
        <v>50</v>
      </c>
      <c r="AI211" t="s">
        <v>49</v>
      </c>
      <c r="AJ211" t="s">
        <v>48</v>
      </c>
      <c r="AK211" t="s">
        <v>50</v>
      </c>
      <c r="AL211" t="s">
        <v>49</v>
      </c>
      <c r="AM211" t="s">
        <v>49</v>
      </c>
      <c r="AN211" t="s">
        <v>49</v>
      </c>
      <c r="AO211" t="s">
        <v>48</v>
      </c>
      <c r="AP211" t="s">
        <v>593</v>
      </c>
      <c r="AQ211" s="1" t="s">
        <v>372</v>
      </c>
      <c r="AR211" t="s">
        <v>51</v>
      </c>
      <c r="AS211" t="s">
        <v>410</v>
      </c>
      <c r="AT211" t="s">
        <v>538</v>
      </c>
      <c r="AW211" s="4">
        <f t="shared" si="106"/>
        <v>6</v>
      </c>
      <c r="AX211" s="4">
        <f t="shared" si="107"/>
        <v>4</v>
      </c>
      <c r="AY211" s="4">
        <f t="shared" si="108"/>
        <v>4</v>
      </c>
      <c r="AZ211" s="4">
        <f t="shared" si="109"/>
        <v>2</v>
      </c>
      <c r="BA211" s="4">
        <f t="shared" si="110"/>
        <v>4</v>
      </c>
      <c r="BB211" s="4">
        <f t="shared" si="111"/>
        <v>4</v>
      </c>
      <c r="BC211" s="4">
        <f t="shared" si="112"/>
        <v>4</v>
      </c>
      <c r="BD211" s="4">
        <f t="shared" si="113"/>
        <v>2</v>
      </c>
      <c r="BE211" s="4">
        <f t="shared" si="114"/>
        <v>4</v>
      </c>
      <c r="BF211" s="4">
        <f t="shared" si="115"/>
        <v>2</v>
      </c>
      <c r="BG211" s="4">
        <f t="shared" si="116"/>
        <v>4</v>
      </c>
      <c r="BH211" s="4">
        <f t="shared" si="117"/>
        <v>4</v>
      </c>
      <c r="BI211" s="4">
        <f t="shared" si="118"/>
        <v>4</v>
      </c>
      <c r="BJ211" s="4">
        <f t="shared" si="119"/>
        <v>2</v>
      </c>
      <c r="BK211" s="4">
        <f t="shared" si="120"/>
        <v>4</v>
      </c>
      <c r="BL211" s="4" t="str">
        <f t="shared" si="121"/>
        <v>0</v>
      </c>
      <c r="BM211" s="4" t="str">
        <f t="shared" si="122"/>
        <v>0</v>
      </c>
      <c r="BN211" s="4">
        <f t="shared" si="123"/>
        <v>4</v>
      </c>
      <c r="BO211" s="4">
        <f t="shared" si="124"/>
        <v>4</v>
      </c>
      <c r="BP211" s="4">
        <f t="shared" si="125"/>
        <v>4</v>
      </c>
      <c r="BQ211" s="4">
        <f t="shared" si="126"/>
        <v>6</v>
      </c>
      <c r="BR211" s="4">
        <f t="shared" si="127"/>
        <v>4</v>
      </c>
      <c r="BS211" s="4" t="str">
        <f t="shared" si="128"/>
        <v>0</v>
      </c>
      <c r="BT211" s="4">
        <f t="shared" si="129"/>
        <v>4</v>
      </c>
      <c r="BU211" s="4">
        <f t="shared" si="130"/>
        <v>4</v>
      </c>
      <c r="BV211" s="4" t="str">
        <f t="shared" si="131"/>
        <v>0</v>
      </c>
      <c r="BW211" s="4" t="str">
        <f t="shared" si="132"/>
        <v>0</v>
      </c>
      <c r="BX211" s="4" t="str">
        <f t="shared" si="133"/>
        <v>0</v>
      </c>
      <c r="BY211" s="4">
        <f t="shared" si="134"/>
        <v>0</v>
      </c>
      <c r="BZ211" s="37">
        <f t="shared" si="135"/>
        <v>84</v>
      </c>
      <c r="CA211" s="32" t="str">
        <f>VLOOKUP(J:J,'Agent wise'!A:C,3,0)</f>
        <v>Saran S</v>
      </c>
      <c r="CB211" s="32">
        <f t="shared" si="136"/>
        <v>45911</v>
      </c>
      <c r="CC211" t="str">
        <f t="shared" si="137"/>
        <v>FC</v>
      </c>
      <c r="CJ211">
        <f t="shared" si="138"/>
        <v>11</v>
      </c>
      <c r="CK211">
        <f t="shared" si="139"/>
        <v>9</v>
      </c>
      <c r="CL211">
        <f t="shared" si="140"/>
        <v>2025</v>
      </c>
    </row>
    <row r="212" spans="1:90" ht="15" customHeight="1" x14ac:dyDescent="0.35">
      <c r="A212" s="32">
        <v>45911.606761030096</v>
      </c>
      <c r="B212" t="s">
        <v>368</v>
      </c>
      <c r="C212" s="32">
        <v>0</v>
      </c>
      <c r="D212" t="s">
        <v>73</v>
      </c>
      <c r="E212" s="32">
        <v>45911</v>
      </c>
      <c r="F212" t="s">
        <v>140</v>
      </c>
      <c r="G212" s="32">
        <v>45910</v>
      </c>
      <c r="H212">
        <v>9400621856</v>
      </c>
      <c r="I212">
        <v>160</v>
      </c>
      <c r="J212" t="s">
        <v>135</v>
      </c>
      <c r="K212" t="s">
        <v>46</v>
      </c>
      <c r="L212" t="s">
        <v>47</v>
      </c>
      <c r="M212" t="s">
        <v>48</v>
      </c>
      <c r="N212" t="s">
        <v>48</v>
      </c>
      <c r="O212" t="s">
        <v>48</v>
      </c>
      <c r="P212" t="s">
        <v>48</v>
      </c>
      <c r="Q212" t="s">
        <v>48</v>
      </c>
      <c r="R212" t="s">
        <v>48</v>
      </c>
      <c r="S212" t="s">
        <v>48</v>
      </c>
      <c r="T212" t="s">
        <v>48</v>
      </c>
      <c r="U212" t="s">
        <v>48</v>
      </c>
      <c r="V212" t="s">
        <v>48</v>
      </c>
      <c r="W212" t="s">
        <v>48</v>
      </c>
      <c r="X212" t="s">
        <v>48</v>
      </c>
      <c r="Y212" t="s">
        <v>48</v>
      </c>
      <c r="Z212" t="s">
        <v>48</v>
      </c>
      <c r="AA212" t="s">
        <v>48</v>
      </c>
      <c r="AB212" t="s">
        <v>48</v>
      </c>
      <c r="AC212" t="s">
        <v>50</v>
      </c>
      <c r="AD212" t="s">
        <v>48</v>
      </c>
      <c r="AE212" t="s">
        <v>48</v>
      </c>
      <c r="AF212" t="s">
        <v>48</v>
      </c>
      <c r="AG212" t="s">
        <v>48</v>
      </c>
      <c r="AH212" t="s">
        <v>50</v>
      </c>
      <c r="AI212" t="s">
        <v>50</v>
      </c>
      <c r="AJ212" t="s">
        <v>48</v>
      </c>
      <c r="AK212" t="s">
        <v>50</v>
      </c>
      <c r="AL212" t="s">
        <v>49</v>
      </c>
      <c r="AM212" t="s">
        <v>48</v>
      </c>
      <c r="AN212" t="s">
        <v>48</v>
      </c>
      <c r="AO212" t="s">
        <v>49</v>
      </c>
      <c r="AP212" t="s">
        <v>594</v>
      </c>
      <c r="AQ212" s="1" t="s">
        <v>595</v>
      </c>
      <c r="AR212" t="s">
        <v>51</v>
      </c>
      <c r="AS212" t="s">
        <v>422</v>
      </c>
      <c r="AT212" t="s">
        <v>67</v>
      </c>
      <c r="AW212" s="4">
        <f t="shared" ref="AW212:AW275" si="141">IF(OR(M212="YES", M212="Not Applicable"), AW$1, "0")</f>
        <v>6</v>
      </c>
      <c r="AX212" s="4">
        <f t="shared" ref="AX212:AX275" si="142">IF(OR(N212="YES", N212="Not Applicable"), AX$1, "0")</f>
        <v>4</v>
      </c>
      <c r="AY212" s="4">
        <f t="shared" ref="AY212:AY275" si="143">IF(OR(O212="YES", O212="Not Applicable"), AY$1, "0")</f>
        <v>4</v>
      </c>
      <c r="AZ212" s="4">
        <f t="shared" ref="AZ212:AZ275" si="144">IF(OR(P212="YES", P212="Not Applicable"), AZ$1, "0")</f>
        <v>2</v>
      </c>
      <c r="BA212" s="4">
        <f t="shared" ref="BA212:BA275" si="145">IF(OR(Q212="YES", Q212="Not Applicable"), BA$1, "0")</f>
        <v>4</v>
      </c>
      <c r="BB212" s="4">
        <f t="shared" ref="BB212:BB275" si="146">IF(OR(R212="YES", R212="Not Applicable"), BB$1, "0")</f>
        <v>4</v>
      </c>
      <c r="BC212" s="4">
        <f t="shared" ref="BC212:BC275" si="147">IF(OR(S212="YES", S212="Not Applicable"), BC$1, "0")</f>
        <v>4</v>
      </c>
      <c r="BD212" s="4">
        <f t="shared" ref="BD212:BD275" si="148">IF(OR(T212="YES", T212="Not Applicable"), BD$1, "0")</f>
        <v>2</v>
      </c>
      <c r="BE212" s="4">
        <f t="shared" ref="BE212:BE275" si="149">IF(OR(U212="YES", U212="Not Applicable"), BE$1, "0")</f>
        <v>4</v>
      </c>
      <c r="BF212" s="4">
        <f t="shared" ref="BF212:BF275" si="150">IF(OR(V212="YES", V212="Not Applicable"), BF$1, "0")</f>
        <v>2</v>
      </c>
      <c r="BG212" s="4">
        <f t="shared" ref="BG212:BG275" si="151">IF(OR(W212="YES", W212="Not Applicable"), BG$1, "0")</f>
        <v>4</v>
      </c>
      <c r="BH212" s="4">
        <f t="shared" ref="BH212:BH275" si="152">IF(OR(X212="YES", X212="Not Applicable"), BH$1, "0")</f>
        <v>4</v>
      </c>
      <c r="BI212" s="4">
        <f t="shared" ref="BI212:BI275" si="153">IF(OR(Y212="YES", Y212="Not Applicable"), BI$1, "0")</f>
        <v>4</v>
      </c>
      <c r="BJ212" s="4">
        <f t="shared" ref="BJ212:BJ275" si="154">IF(OR(Z212="YES", Z212="Not Applicable"), BJ$1, "0")</f>
        <v>2</v>
      </c>
      <c r="BK212" s="4">
        <f t="shared" ref="BK212:BK275" si="155">IF(OR(AA212="YES", AA212="Not Applicable"), BK$1, "0")</f>
        <v>4</v>
      </c>
      <c r="BL212" s="4">
        <f t="shared" ref="BL212:BL275" si="156">IF(OR(AB212="YES", AB212="Not Applicable"), BL$1, "0")</f>
        <v>2</v>
      </c>
      <c r="BM212" s="4">
        <f t="shared" ref="BM212:BM275" si="157">IF(OR(AC212="YES", AC212="Not Applicable"), BM$1, "0")</f>
        <v>4</v>
      </c>
      <c r="BN212" s="4">
        <f t="shared" ref="BN212:BN275" si="158">IF(OR(AD212="YES", AD212="Not Applicable"), BN$1, "0")</f>
        <v>4</v>
      </c>
      <c r="BO212" s="4">
        <f t="shared" ref="BO212:BO275" si="159">IF(OR(AE212="YES", AE212="Not Applicable"), BO$1, "0")</f>
        <v>4</v>
      </c>
      <c r="BP212" s="4">
        <f t="shared" ref="BP212:BP275" si="160">IF(OR(AF212="YES", AF212="Not Applicable"), BP$1, "0")</f>
        <v>4</v>
      </c>
      <c r="BQ212" s="4">
        <f t="shared" ref="BQ212:BQ275" si="161">IF(OR(AG212="YES", AG212="Not Applicable"), BQ$1, "0")</f>
        <v>6</v>
      </c>
      <c r="BR212" s="4">
        <f t="shared" ref="BR212:BR275" si="162">IF(OR(AH212="YES", AH212="Not Applicable"), BR$1, "0")</f>
        <v>4</v>
      </c>
      <c r="BS212" s="4">
        <f t="shared" ref="BS212:BS275" si="163">IF(OR(AI212="YES", AI212="Not Applicable"), BS$1, "0")</f>
        <v>4</v>
      </c>
      <c r="BT212" s="4">
        <f t="shared" ref="BT212:BT275" si="164">IF(OR(AJ212="YES", AJ212="Not Applicable"), BT$1, "0")</f>
        <v>4</v>
      </c>
      <c r="BU212" s="4">
        <f t="shared" ref="BU212:BU275" si="165">IF(OR(AK212="YES", AK212="Not Applicable"), BU$1, "0")</f>
        <v>4</v>
      </c>
      <c r="BV212" s="4" t="str">
        <f t="shared" ref="BV212:BV275" si="166">IF(OR(AL212="YES", AL212="Not Applicable"), BV$1, "0")</f>
        <v>0</v>
      </c>
      <c r="BW212" s="4">
        <f t="shared" ref="BW212:BW275" si="167">IF(OR(AM212="YES", AM212="Not Applicable"), BW$1, "0")</f>
        <v>6</v>
      </c>
      <c r="BX212" s="4">
        <f t="shared" ref="BX212:BX275" si="168">IF(OR(AN212="YES", AN212="Not Applicable"), BX$1, "0")</f>
        <v>0</v>
      </c>
      <c r="BY212" s="4" t="str">
        <f t="shared" ref="BY212:BY275" si="169">IF(OR(AO212="YES", AO212="Not Applicable"), BY$1, "0")</f>
        <v>0</v>
      </c>
      <c r="BZ212" s="37">
        <f t="shared" ref="BZ212:BZ275" si="170">SUM(AW212:BY212)</f>
        <v>100</v>
      </c>
      <c r="CA212" s="32" t="str">
        <f>VLOOKUP(J:J,'Agent wise'!A:C,3,0)</f>
        <v>Saran S</v>
      </c>
      <c r="CB212" s="32">
        <f t="shared" si="136"/>
        <v>45911</v>
      </c>
      <c r="CC212" t="str">
        <f t="shared" si="137"/>
        <v>Excellent</v>
      </c>
      <c r="CJ212">
        <f t="shared" si="138"/>
        <v>11</v>
      </c>
      <c r="CK212">
        <f t="shared" si="139"/>
        <v>9</v>
      </c>
      <c r="CL212">
        <f t="shared" si="140"/>
        <v>2025</v>
      </c>
    </row>
    <row r="213" spans="1:90" ht="15" customHeight="1" x14ac:dyDescent="0.35">
      <c r="A213" s="32">
        <v>45911.612841400463</v>
      </c>
      <c r="B213" t="s">
        <v>368</v>
      </c>
      <c r="C213" s="32">
        <v>0</v>
      </c>
      <c r="D213" t="s">
        <v>73</v>
      </c>
      <c r="E213" s="32">
        <v>45911</v>
      </c>
      <c r="F213" t="s">
        <v>140</v>
      </c>
      <c r="G213" s="32">
        <v>45910</v>
      </c>
      <c r="H213">
        <v>9659121848</v>
      </c>
      <c r="I213">
        <v>152</v>
      </c>
      <c r="J213" t="s">
        <v>301</v>
      </c>
      <c r="K213" t="s">
        <v>52</v>
      </c>
      <c r="L213" t="s">
        <v>53</v>
      </c>
      <c r="M213" t="s">
        <v>49</v>
      </c>
      <c r="N213" t="s">
        <v>48</v>
      </c>
      <c r="O213" t="s">
        <v>48</v>
      </c>
      <c r="P213" t="s">
        <v>48</v>
      </c>
      <c r="Q213" t="s">
        <v>48</v>
      </c>
      <c r="R213" t="s">
        <v>48</v>
      </c>
      <c r="S213" t="s">
        <v>48</v>
      </c>
      <c r="T213" t="s">
        <v>48</v>
      </c>
      <c r="U213" t="s">
        <v>48</v>
      </c>
      <c r="V213" t="s">
        <v>48</v>
      </c>
      <c r="W213" t="s">
        <v>48</v>
      </c>
      <c r="X213" t="s">
        <v>48</v>
      </c>
      <c r="Y213" t="s">
        <v>48</v>
      </c>
      <c r="Z213" t="s">
        <v>48</v>
      </c>
      <c r="AA213" t="s">
        <v>49</v>
      </c>
      <c r="AB213" t="s">
        <v>49</v>
      </c>
      <c r="AC213" t="s">
        <v>49</v>
      </c>
      <c r="AD213" t="s">
        <v>48</v>
      </c>
      <c r="AE213" t="s">
        <v>48</v>
      </c>
      <c r="AF213" t="s">
        <v>48</v>
      </c>
      <c r="AG213" t="s">
        <v>48</v>
      </c>
      <c r="AH213" t="s">
        <v>50</v>
      </c>
      <c r="AI213" t="s">
        <v>50</v>
      </c>
      <c r="AJ213" t="s">
        <v>48</v>
      </c>
      <c r="AK213" t="s">
        <v>50</v>
      </c>
      <c r="AL213" t="s">
        <v>49</v>
      </c>
      <c r="AM213" t="s">
        <v>48</v>
      </c>
      <c r="AN213" t="s">
        <v>48</v>
      </c>
      <c r="AO213" t="s">
        <v>48</v>
      </c>
      <c r="AP213" t="s">
        <v>596</v>
      </c>
      <c r="AQ213" s="1" t="s">
        <v>597</v>
      </c>
      <c r="AR213" t="s">
        <v>51</v>
      </c>
      <c r="AS213" t="s">
        <v>416</v>
      </c>
      <c r="AT213" t="s">
        <v>417</v>
      </c>
      <c r="AW213" s="4" t="str">
        <f t="shared" si="141"/>
        <v>0</v>
      </c>
      <c r="AX213" s="4">
        <f t="shared" si="142"/>
        <v>4</v>
      </c>
      <c r="AY213" s="4">
        <f t="shared" si="143"/>
        <v>4</v>
      </c>
      <c r="AZ213" s="4">
        <f t="shared" si="144"/>
        <v>2</v>
      </c>
      <c r="BA213" s="4">
        <f t="shared" si="145"/>
        <v>4</v>
      </c>
      <c r="BB213" s="4">
        <f t="shared" si="146"/>
        <v>4</v>
      </c>
      <c r="BC213" s="4">
        <f t="shared" si="147"/>
        <v>4</v>
      </c>
      <c r="BD213" s="4">
        <f t="shared" si="148"/>
        <v>2</v>
      </c>
      <c r="BE213" s="4">
        <f t="shared" si="149"/>
        <v>4</v>
      </c>
      <c r="BF213" s="4">
        <f t="shared" si="150"/>
        <v>2</v>
      </c>
      <c r="BG213" s="4">
        <f t="shared" si="151"/>
        <v>4</v>
      </c>
      <c r="BH213" s="4">
        <f t="shared" si="152"/>
        <v>4</v>
      </c>
      <c r="BI213" s="4">
        <f t="shared" si="153"/>
        <v>4</v>
      </c>
      <c r="BJ213" s="4">
        <f t="shared" si="154"/>
        <v>2</v>
      </c>
      <c r="BK213" s="4" t="str">
        <f t="shared" si="155"/>
        <v>0</v>
      </c>
      <c r="BL213" s="4" t="str">
        <f t="shared" si="156"/>
        <v>0</v>
      </c>
      <c r="BM213" s="4" t="str">
        <f t="shared" si="157"/>
        <v>0</v>
      </c>
      <c r="BN213" s="4">
        <f t="shared" si="158"/>
        <v>4</v>
      </c>
      <c r="BO213" s="4">
        <f t="shared" si="159"/>
        <v>4</v>
      </c>
      <c r="BP213" s="4">
        <f t="shared" si="160"/>
        <v>4</v>
      </c>
      <c r="BQ213" s="4">
        <f t="shared" si="161"/>
        <v>6</v>
      </c>
      <c r="BR213" s="4">
        <f t="shared" si="162"/>
        <v>4</v>
      </c>
      <c r="BS213" s="4">
        <f t="shared" si="163"/>
        <v>4</v>
      </c>
      <c r="BT213" s="4">
        <f t="shared" si="164"/>
        <v>4</v>
      </c>
      <c r="BU213" s="4">
        <f t="shared" si="165"/>
        <v>4</v>
      </c>
      <c r="BV213" s="4" t="str">
        <f t="shared" si="166"/>
        <v>0</v>
      </c>
      <c r="BW213" s="4">
        <f t="shared" si="167"/>
        <v>6</v>
      </c>
      <c r="BX213" s="4">
        <f t="shared" si="168"/>
        <v>0</v>
      </c>
      <c r="BY213" s="4">
        <f t="shared" si="169"/>
        <v>0</v>
      </c>
      <c r="BZ213" s="37">
        <f t="shared" si="170"/>
        <v>84</v>
      </c>
      <c r="CA213" s="32" t="str">
        <f>VLOOKUP(J:J,'Agent wise'!A:C,3,0)</f>
        <v>Saran S</v>
      </c>
      <c r="CB213" s="32">
        <f t="shared" si="136"/>
        <v>45911</v>
      </c>
      <c r="CC213" t="str">
        <f t="shared" si="137"/>
        <v>FC</v>
      </c>
      <c r="CJ213">
        <f t="shared" si="138"/>
        <v>11</v>
      </c>
      <c r="CK213">
        <f t="shared" si="139"/>
        <v>9</v>
      </c>
      <c r="CL213">
        <f t="shared" si="140"/>
        <v>2025</v>
      </c>
    </row>
    <row r="214" spans="1:90" ht="15" customHeight="1" x14ac:dyDescent="0.35">
      <c r="A214" s="32">
        <v>45911.947255891202</v>
      </c>
      <c r="B214" t="s">
        <v>188</v>
      </c>
      <c r="C214" s="32">
        <v>0</v>
      </c>
      <c r="D214" t="s">
        <v>61</v>
      </c>
      <c r="E214" s="32">
        <v>45911</v>
      </c>
      <c r="F214" t="s">
        <v>140</v>
      </c>
      <c r="G214" s="32">
        <v>45911</v>
      </c>
      <c r="H214">
        <v>9072029523</v>
      </c>
      <c r="I214">
        <v>124</v>
      </c>
      <c r="J214" t="s">
        <v>125</v>
      </c>
      <c r="K214" t="s">
        <v>46</v>
      </c>
      <c r="L214" t="s">
        <v>47</v>
      </c>
      <c r="M214" t="s">
        <v>48</v>
      </c>
      <c r="N214" t="s">
        <v>48</v>
      </c>
      <c r="O214" t="s">
        <v>48</v>
      </c>
      <c r="P214" t="s">
        <v>48</v>
      </c>
      <c r="Q214" t="s">
        <v>48</v>
      </c>
      <c r="R214" t="s">
        <v>48</v>
      </c>
      <c r="S214" t="s">
        <v>48</v>
      </c>
      <c r="T214" t="s">
        <v>48</v>
      </c>
      <c r="U214" t="s">
        <v>49</v>
      </c>
      <c r="V214" t="s">
        <v>48</v>
      </c>
      <c r="W214" t="s">
        <v>48</v>
      </c>
      <c r="X214" t="s">
        <v>48</v>
      </c>
      <c r="Y214" t="s">
        <v>48</v>
      </c>
      <c r="Z214" t="s">
        <v>48</v>
      </c>
      <c r="AA214" t="s">
        <v>48</v>
      </c>
      <c r="AB214" t="s">
        <v>49</v>
      </c>
      <c r="AC214" t="s">
        <v>49</v>
      </c>
      <c r="AD214" t="s">
        <v>48</v>
      </c>
      <c r="AE214" t="s">
        <v>48</v>
      </c>
      <c r="AF214" t="s">
        <v>48</v>
      </c>
      <c r="AG214" t="s">
        <v>48</v>
      </c>
      <c r="AH214" t="s">
        <v>48</v>
      </c>
      <c r="AI214" t="s">
        <v>50</v>
      </c>
      <c r="AJ214" t="s">
        <v>48</v>
      </c>
      <c r="AK214" t="s">
        <v>48</v>
      </c>
      <c r="AL214" t="s">
        <v>49</v>
      </c>
      <c r="AM214" t="s">
        <v>48</v>
      </c>
      <c r="AN214" t="s">
        <v>48</v>
      </c>
      <c r="AO214" t="s">
        <v>48</v>
      </c>
      <c r="AP214" t="s">
        <v>598</v>
      </c>
      <c r="AQ214" s="1" t="s">
        <v>599</v>
      </c>
      <c r="AR214" t="s">
        <v>51</v>
      </c>
      <c r="AS214" t="s">
        <v>68</v>
      </c>
      <c r="AT214" t="s">
        <v>97</v>
      </c>
      <c r="AW214" s="4">
        <f t="shared" si="141"/>
        <v>6</v>
      </c>
      <c r="AX214" s="4">
        <f t="shared" si="142"/>
        <v>4</v>
      </c>
      <c r="AY214" s="4">
        <f t="shared" si="143"/>
        <v>4</v>
      </c>
      <c r="AZ214" s="4">
        <f t="shared" si="144"/>
        <v>2</v>
      </c>
      <c r="BA214" s="4">
        <f t="shared" si="145"/>
        <v>4</v>
      </c>
      <c r="BB214" s="4">
        <f t="shared" si="146"/>
        <v>4</v>
      </c>
      <c r="BC214" s="4">
        <f t="shared" si="147"/>
        <v>4</v>
      </c>
      <c r="BD214" s="4">
        <f t="shared" si="148"/>
        <v>2</v>
      </c>
      <c r="BE214" s="4" t="str">
        <f t="shared" si="149"/>
        <v>0</v>
      </c>
      <c r="BF214" s="4">
        <f t="shared" si="150"/>
        <v>2</v>
      </c>
      <c r="BG214" s="4">
        <f t="shared" si="151"/>
        <v>4</v>
      </c>
      <c r="BH214" s="4">
        <f t="shared" si="152"/>
        <v>4</v>
      </c>
      <c r="BI214" s="4">
        <f t="shared" si="153"/>
        <v>4</v>
      </c>
      <c r="BJ214" s="4">
        <f t="shared" si="154"/>
        <v>2</v>
      </c>
      <c r="BK214" s="4">
        <f t="shared" si="155"/>
        <v>4</v>
      </c>
      <c r="BL214" s="4" t="str">
        <f t="shared" si="156"/>
        <v>0</v>
      </c>
      <c r="BM214" s="4" t="str">
        <f t="shared" si="157"/>
        <v>0</v>
      </c>
      <c r="BN214" s="4">
        <f t="shared" si="158"/>
        <v>4</v>
      </c>
      <c r="BO214" s="4">
        <f t="shared" si="159"/>
        <v>4</v>
      </c>
      <c r="BP214" s="4">
        <f t="shared" si="160"/>
        <v>4</v>
      </c>
      <c r="BQ214" s="4">
        <f t="shared" si="161"/>
        <v>6</v>
      </c>
      <c r="BR214" s="4">
        <f t="shared" si="162"/>
        <v>4</v>
      </c>
      <c r="BS214" s="4">
        <f t="shared" si="163"/>
        <v>4</v>
      </c>
      <c r="BT214" s="4">
        <f t="shared" si="164"/>
        <v>4</v>
      </c>
      <c r="BU214" s="4">
        <f t="shared" si="165"/>
        <v>4</v>
      </c>
      <c r="BV214" s="4" t="str">
        <f t="shared" si="166"/>
        <v>0</v>
      </c>
      <c r="BW214" s="4">
        <f t="shared" si="167"/>
        <v>6</v>
      </c>
      <c r="BX214" s="4">
        <f t="shared" si="168"/>
        <v>0</v>
      </c>
      <c r="BY214" s="4">
        <f t="shared" si="169"/>
        <v>0</v>
      </c>
      <c r="BZ214" s="37">
        <f t="shared" si="170"/>
        <v>90</v>
      </c>
      <c r="CA214" s="32" t="str">
        <f>VLOOKUP(J:J,'Agent wise'!A:C,3,0)</f>
        <v>Adharsh</v>
      </c>
      <c r="CB214" s="32">
        <f t="shared" si="136"/>
        <v>45911</v>
      </c>
      <c r="CC214" t="str">
        <f t="shared" si="137"/>
        <v>Good</v>
      </c>
      <c r="CJ214">
        <f t="shared" si="138"/>
        <v>11</v>
      </c>
      <c r="CK214">
        <f t="shared" si="139"/>
        <v>9</v>
      </c>
      <c r="CL214">
        <f t="shared" si="140"/>
        <v>2025</v>
      </c>
    </row>
    <row r="215" spans="1:90" ht="15" customHeight="1" x14ac:dyDescent="0.35">
      <c r="A215" s="32">
        <v>45911.952727881944</v>
      </c>
      <c r="B215" t="s">
        <v>188</v>
      </c>
      <c r="C215" s="32">
        <v>0</v>
      </c>
      <c r="D215" t="s">
        <v>61</v>
      </c>
      <c r="E215" s="32">
        <v>45911</v>
      </c>
      <c r="F215" t="s">
        <v>140</v>
      </c>
      <c r="G215" s="32">
        <v>45911</v>
      </c>
      <c r="H215">
        <v>9629880103</v>
      </c>
      <c r="I215">
        <v>147</v>
      </c>
      <c r="J215" t="s">
        <v>95</v>
      </c>
      <c r="K215" t="s">
        <v>52</v>
      </c>
      <c r="L215" t="s">
        <v>53</v>
      </c>
      <c r="M215" t="s">
        <v>48</v>
      </c>
      <c r="N215" t="s">
        <v>48</v>
      </c>
      <c r="O215" t="s">
        <v>48</v>
      </c>
      <c r="P215" t="s">
        <v>48</v>
      </c>
      <c r="Q215" t="s">
        <v>48</v>
      </c>
      <c r="R215" t="s">
        <v>48</v>
      </c>
      <c r="S215" t="s">
        <v>48</v>
      </c>
      <c r="T215" t="s">
        <v>48</v>
      </c>
      <c r="U215" t="s">
        <v>49</v>
      </c>
      <c r="V215" t="s">
        <v>48</v>
      </c>
      <c r="W215" t="s">
        <v>48</v>
      </c>
      <c r="X215" t="s">
        <v>48</v>
      </c>
      <c r="Y215" t="s">
        <v>48</v>
      </c>
      <c r="Z215" t="s">
        <v>48</v>
      </c>
      <c r="AA215" t="s">
        <v>48</v>
      </c>
      <c r="AB215" t="s">
        <v>48</v>
      </c>
      <c r="AC215" t="s">
        <v>49</v>
      </c>
      <c r="AD215" t="s">
        <v>48</v>
      </c>
      <c r="AE215" t="s">
        <v>48</v>
      </c>
      <c r="AF215" t="s">
        <v>50</v>
      </c>
      <c r="AG215" t="s">
        <v>48</v>
      </c>
      <c r="AH215" t="s">
        <v>50</v>
      </c>
      <c r="AI215" t="s">
        <v>50</v>
      </c>
      <c r="AJ215" t="s">
        <v>48</v>
      </c>
      <c r="AK215" t="s">
        <v>48</v>
      </c>
      <c r="AL215" t="s">
        <v>49</v>
      </c>
      <c r="AM215" t="s">
        <v>48</v>
      </c>
      <c r="AN215" t="s">
        <v>48</v>
      </c>
      <c r="AO215" t="s">
        <v>48</v>
      </c>
      <c r="AP215" t="s">
        <v>600</v>
      </c>
      <c r="AQ215" s="1" t="s">
        <v>601</v>
      </c>
      <c r="AR215" t="s">
        <v>51</v>
      </c>
      <c r="AS215" t="s">
        <v>68</v>
      </c>
      <c r="AT215" t="s">
        <v>97</v>
      </c>
      <c r="AW215" s="4">
        <f t="shared" si="141"/>
        <v>6</v>
      </c>
      <c r="AX215" s="4">
        <f t="shared" si="142"/>
        <v>4</v>
      </c>
      <c r="AY215" s="4">
        <f t="shared" si="143"/>
        <v>4</v>
      </c>
      <c r="AZ215" s="4">
        <f t="shared" si="144"/>
        <v>2</v>
      </c>
      <c r="BA215" s="4">
        <f t="shared" si="145"/>
        <v>4</v>
      </c>
      <c r="BB215" s="4">
        <f t="shared" si="146"/>
        <v>4</v>
      </c>
      <c r="BC215" s="4">
        <f t="shared" si="147"/>
        <v>4</v>
      </c>
      <c r="BD215" s="4">
        <f t="shared" si="148"/>
        <v>2</v>
      </c>
      <c r="BE215" s="4" t="str">
        <f t="shared" si="149"/>
        <v>0</v>
      </c>
      <c r="BF215" s="4">
        <f t="shared" si="150"/>
        <v>2</v>
      </c>
      <c r="BG215" s="4">
        <f t="shared" si="151"/>
        <v>4</v>
      </c>
      <c r="BH215" s="4">
        <f t="shared" si="152"/>
        <v>4</v>
      </c>
      <c r="BI215" s="4">
        <f t="shared" si="153"/>
        <v>4</v>
      </c>
      <c r="BJ215" s="4">
        <f t="shared" si="154"/>
        <v>2</v>
      </c>
      <c r="BK215" s="4">
        <f t="shared" si="155"/>
        <v>4</v>
      </c>
      <c r="BL215" s="4">
        <f t="shared" si="156"/>
        <v>2</v>
      </c>
      <c r="BM215" s="4" t="str">
        <f t="shared" si="157"/>
        <v>0</v>
      </c>
      <c r="BN215" s="4">
        <f t="shared" si="158"/>
        <v>4</v>
      </c>
      <c r="BO215" s="4">
        <f t="shared" si="159"/>
        <v>4</v>
      </c>
      <c r="BP215" s="4">
        <f t="shared" si="160"/>
        <v>4</v>
      </c>
      <c r="BQ215" s="4">
        <f t="shared" si="161"/>
        <v>6</v>
      </c>
      <c r="BR215" s="4">
        <f t="shared" si="162"/>
        <v>4</v>
      </c>
      <c r="BS215" s="4">
        <f t="shared" si="163"/>
        <v>4</v>
      </c>
      <c r="BT215" s="4">
        <f t="shared" si="164"/>
        <v>4</v>
      </c>
      <c r="BU215" s="4">
        <f t="shared" si="165"/>
        <v>4</v>
      </c>
      <c r="BV215" s="4" t="str">
        <f t="shared" si="166"/>
        <v>0</v>
      </c>
      <c r="BW215" s="4">
        <f t="shared" si="167"/>
        <v>6</v>
      </c>
      <c r="BX215" s="4">
        <f t="shared" si="168"/>
        <v>0</v>
      </c>
      <c r="BY215" s="4">
        <f t="shared" si="169"/>
        <v>0</v>
      </c>
      <c r="BZ215" s="37">
        <f t="shared" si="170"/>
        <v>92</v>
      </c>
      <c r="CA215" s="32" t="str">
        <f>VLOOKUP(J:J,'Agent wise'!A:C,3,0)</f>
        <v>Adharsh</v>
      </c>
      <c r="CB215" s="32">
        <f t="shared" si="136"/>
        <v>45911</v>
      </c>
      <c r="CC215" t="str">
        <f t="shared" si="137"/>
        <v>Good</v>
      </c>
      <c r="CJ215">
        <f t="shared" si="138"/>
        <v>11</v>
      </c>
      <c r="CK215">
        <f t="shared" si="139"/>
        <v>9</v>
      </c>
      <c r="CL215">
        <f t="shared" si="140"/>
        <v>2025</v>
      </c>
    </row>
    <row r="216" spans="1:90" ht="15" customHeight="1" x14ac:dyDescent="0.35">
      <c r="A216" s="32">
        <v>45911.956688819446</v>
      </c>
      <c r="B216" t="s">
        <v>188</v>
      </c>
      <c r="C216" s="32">
        <v>0</v>
      </c>
      <c r="D216" t="s">
        <v>61</v>
      </c>
      <c r="E216" s="32">
        <v>45911</v>
      </c>
      <c r="F216" t="s">
        <v>140</v>
      </c>
      <c r="G216" s="32">
        <v>45911</v>
      </c>
      <c r="H216">
        <v>9597347203</v>
      </c>
      <c r="I216">
        <v>135</v>
      </c>
      <c r="J216" t="s">
        <v>102</v>
      </c>
      <c r="K216" t="s">
        <v>52</v>
      </c>
      <c r="L216" t="s">
        <v>53</v>
      </c>
      <c r="M216" t="s">
        <v>48</v>
      </c>
      <c r="N216" t="s">
        <v>48</v>
      </c>
      <c r="O216" t="s">
        <v>48</v>
      </c>
      <c r="P216" t="s">
        <v>48</v>
      </c>
      <c r="Q216" t="s">
        <v>48</v>
      </c>
      <c r="R216" t="s">
        <v>48</v>
      </c>
      <c r="S216" t="s">
        <v>48</v>
      </c>
      <c r="T216" t="s">
        <v>49</v>
      </c>
      <c r="U216" t="s">
        <v>49</v>
      </c>
      <c r="V216" t="s">
        <v>48</v>
      </c>
      <c r="W216" t="s">
        <v>48</v>
      </c>
      <c r="X216" t="s">
        <v>48</v>
      </c>
      <c r="Y216" t="s">
        <v>48</v>
      </c>
      <c r="Z216" t="s">
        <v>48</v>
      </c>
      <c r="AA216" t="s">
        <v>49</v>
      </c>
      <c r="AB216" t="s">
        <v>49</v>
      </c>
      <c r="AC216" t="s">
        <v>48</v>
      </c>
      <c r="AD216" t="s">
        <v>48</v>
      </c>
      <c r="AE216" t="s">
        <v>48</v>
      </c>
      <c r="AF216" t="s">
        <v>50</v>
      </c>
      <c r="AG216" t="s">
        <v>48</v>
      </c>
      <c r="AH216" t="s">
        <v>50</v>
      </c>
      <c r="AI216" t="s">
        <v>50</v>
      </c>
      <c r="AJ216" t="s">
        <v>48</v>
      </c>
      <c r="AK216" t="s">
        <v>48</v>
      </c>
      <c r="AL216" t="s">
        <v>49</v>
      </c>
      <c r="AM216" t="s">
        <v>49</v>
      </c>
      <c r="AN216" t="s">
        <v>49</v>
      </c>
      <c r="AO216" t="s">
        <v>49</v>
      </c>
      <c r="AP216" t="s">
        <v>602</v>
      </c>
      <c r="AQ216" s="1" t="s">
        <v>603</v>
      </c>
      <c r="AR216" t="s">
        <v>51</v>
      </c>
      <c r="AS216" t="s">
        <v>64</v>
      </c>
      <c r="AT216" t="s">
        <v>65</v>
      </c>
      <c r="AW216" s="4">
        <f t="shared" si="141"/>
        <v>6</v>
      </c>
      <c r="AX216" s="4">
        <f t="shared" si="142"/>
        <v>4</v>
      </c>
      <c r="AY216" s="4">
        <f t="shared" si="143"/>
        <v>4</v>
      </c>
      <c r="AZ216" s="4">
        <f t="shared" si="144"/>
        <v>2</v>
      </c>
      <c r="BA216" s="4">
        <f t="shared" si="145"/>
        <v>4</v>
      </c>
      <c r="BB216" s="4">
        <f t="shared" si="146"/>
        <v>4</v>
      </c>
      <c r="BC216" s="4">
        <f t="shared" si="147"/>
        <v>4</v>
      </c>
      <c r="BD216" s="4" t="str">
        <f t="shared" si="148"/>
        <v>0</v>
      </c>
      <c r="BE216" s="4" t="str">
        <f t="shared" si="149"/>
        <v>0</v>
      </c>
      <c r="BF216" s="4">
        <f t="shared" si="150"/>
        <v>2</v>
      </c>
      <c r="BG216" s="4">
        <f t="shared" si="151"/>
        <v>4</v>
      </c>
      <c r="BH216" s="4">
        <f t="shared" si="152"/>
        <v>4</v>
      </c>
      <c r="BI216" s="4">
        <f t="shared" si="153"/>
        <v>4</v>
      </c>
      <c r="BJ216" s="4">
        <f t="shared" si="154"/>
        <v>2</v>
      </c>
      <c r="BK216" s="4" t="str">
        <f t="shared" si="155"/>
        <v>0</v>
      </c>
      <c r="BL216" s="4" t="str">
        <f t="shared" si="156"/>
        <v>0</v>
      </c>
      <c r="BM216" s="4">
        <f t="shared" si="157"/>
        <v>4</v>
      </c>
      <c r="BN216" s="4">
        <f t="shared" si="158"/>
        <v>4</v>
      </c>
      <c r="BO216" s="4">
        <f t="shared" si="159"/>
        <v>4</v>
      </c>
      <c r="BP216" s="4">
        <f t="shared" si="160"/>
        <v>4</v>
      </c>
      <c r="BQ216" s="4">
        <f t="shared" si="161"/>
        <v>6</v>
      </c>
      <c r="BR216" s="4">
        <f t="shared" si="162"/>
        <v>4</v>
      </c>
      <c r="BS216" s="4">
        <f t="shared" si="163"/>
        <v>4</v>
      </c>
      <c r="BT216" s="4">
        <f t="shared" si="164"/>
        <v>4</v>
      </c>
      <c r="BU216" s="4">
        <f t="shared" si="165"/>
        <v>4</v>
      </c>
      <c r="BV216" s="4" t="str">
        <f t="shared" si="166"/>
        <v>0</v>
      </c>
      <c r="BW216" s="4" t="str">
        <f t="shared" si="167"/>
        <v>0</v>
      </c>
      <c r="BX216" s="4" t="str">
        <f t="shared" si="168"/>
        <v>0</v>
      </c>
      <c r="BY216" s="4" t="str">
        <f t="shared" si="169"/>
        <v>0</v>
      </c>
      <c r="BZ216" s="37">
        <f t="shared" si="170"/>
        <v>82</v>
      </c>
      <c r="CA216" s="32" t="str">
        <f>VLOOKUP(J:J,'Agent wise'!A:C,3,0)</f>
        <v>Adharsh</v>
      </c>
      <c r="CB216" s="32">
        <f t="shared" si="136"/>
        <v>45911</v>
      </c>
      <c r="CC216" t="str">
        <f t="shared" si="137"/>
        <v>FC</v>
      </c>
      <c r="CJ216">
        <f t="shared" si="138"/>
        <v>11</v>
      </c>
      <c r="CK216">
        <f t="shared" si="139"/>
        <v>9</v>
      </c>
      <c r="CL216">
        <f t="shared" si="140"/>
        <v>2025</v>
      </c>
    </row>
    <row r="217" spans="1:90" ht="15" customHeight="1" x14ac:dyDescent="0.35">
      <c r="A217" s="32">
        <v>45911.958698912036</v>
      </c>
      <c r="B217" t="s">
        <v>173</v>
      </c>
      <c r="C217" s="32">
        <v>0</v>
      </c>
      <c r="D217" t="s">
        <v>56</v>
      </c>
      <c r="E217" s="32">
        <v>45911</v>
      </c>
      <c r="F217" t="s">
        <v>140</v>
      </c>
      <c r="G217" s="32">
        <v>45911</v>
      </c>
      <c r="H217">
        <v>9442468826</v>
      </c>
      <c r="I217">
        <v>133</v>
      </c>
      <c r="J217" t="s">
        <v>78</v>
      </c>
      <c r="K217" t="s">
        <v>52</v>
      </c>
      <c r="L217" t="s">
        <v>53</v>
      </c>
      <c r="M217" t="s">
        <v>48</v>
      </c>
      <c r="N217" t="s">
        <v>48</v>
      </c>
      <c r="O217" t="s">
        <v>48</v>
      </c>
      <c r="P217" t="s">
        <v>48</v>
      </c>
      <c r="Q217" t="s">
        <v>48</v>
      </c>
      <c r="R217" t="s">
        <v>48</v>
      </c>
      <c r="S217" t="s">
        <v>48</v>
      </c>
      <c r="T217" t="s">
        <v>48</v>
      </c>
      <c r="U217" t="s">
        <v>49</v>
      </c>
      <c r="V217" t="s">
        <v>48</v>
      </c>
      <c r="W217" t="s">
        <v>48</v>
      </c>
      <c r="X217" t="s">
        <v>50</v>
      </c>
      <c r="Y217" t="s">
        <v>48</v>
      </c>
      <c r="Z217" t="s">
        <v>48</v>
      </c>
      <c r="AA217" t="s">
        <v>48</v>
      </c>
      <c r="AB217" t="s">
        <v>48</v>
      </c>
      <c r="AC217" t="s">
        <v>49</v>
      </c>
      <c r="AD217" t="s">
        <v>48</v>
      </c>
      <c r="AE217" t="s">
        <v>48</v>
      </c>
      <c r="AF217" t="s">
        <v>50</v>
      </c>
      <c r="AG217" t="s">
        <v>48</v>
      </c>
      <c r="AH217" t="s">
        <v>50</v>
      </c>
      <c r="AI217" t="s">
        <v>50</v>
      </c>
      <c r="AJ217" t="s">
        <v>48</v>
      </c>
      <c r="AK217" t="s">
        <v>48</v>
      </c>
      <c r="AL217" t="s">
        <v>49</v>
      </c>
      <c r="AM217" t="s">
        <v>48</v>
      </c>
      <c r="AN217" t="s">
        <v>48</v>
      </c>
      <c r="AO217" t="s">
        <v>48</v>
      </c>
      <c r="AP217" t="s">
        <v>604</v>
      </c>
      <c r="AQ217" s="1" t="s">
        <v>495</v>
      </c>
      <c r="AR217" t="s">
        <v>51</v>
      </c>
      <c r="AS217" t="s">
        <v>57</v>
      </c>
      <c r="AT217" t="s">
        <v>58</v>
      </c>
      <c r="AW217" s="4">
        <f t="shared" si="141"/>
        <v>6</v>
      </c>
      <c r="AX217" s="4">
        <f t="shared" si="142"/>
        <v>4</v>
      </c>
      <c r="AY217" s="4">
        <f t="shared" si="143"/>
        <v>4</v>
      </c>
      <c r="AZ217" s="4">
        <f t="shared" si="144"/>
        <v>2</v>
      </c>
      <c r="BA217" s="4">
        <f t="shared" si="145"/>
        <v>4</v>
      </c>
      <c r="BB217" s="4">
        <f t="shared" si="146"/>
        <v>4</v>
      </c>
      <c r="BC217" s="4">
        <f t="shared" si="147"/>
        <v>4</v>
      </c>
      <c r="BD217" s="4">
        <f t="shared" si="148"/>
        <v>2</v>
      </c>
      <c r="BE217" s="4" t="str">
        <f t="shared" si="149"/>
        <v>0</v>
      </c>
      <c r="BF217" s="4">
        <f t="shared" si="150"/>
        <v>2</v>
      </c>
      <c r="BG217" s="4">
        <f t="shared" si="151"/>
        <v>4</v>
      </c>
      <c r="BH217" s="4">
        <f t="shared" si="152"/>
        <v>4</v>
      </c>
      <c r="BI217" s="4">
        <f t="shared" si="153"/>
        <v>4</v>
      </c>
      <c r="BJ217" s="4">
        <f t="shared" si="154"/>
        <v>2</v>
      </c>
      <c r="BK217" s="4">
        <f t="shared" si="155"/>
        <v>4</v>
      </c>
      <c r="BL217" s="4">
        <f t="shared" si="156"/>
        <v>2</v>
      </c>
      <c r="BM217" s="4" t="str">
        <f t="shared" si="157"/>
        <v>0</v>
      </c>
      <c r="BN217" s="4">
        <f t="shared" si="158"/>
        <v>4</v>
      </c>
      <c r="BO217" s="4">
        <f t="shared" si="159"/>
        <v>4</v>
      </c>
      <c r="BP217" s="4">
        <f t="shared" si="160"/>
        <v>4</v>
      </c>
      <c r="BQ217" s="4">
        <f t="shared" si="161"/>
        <v>6</v>
      </c>
      <c r="BR217" s="4">
        <f t="shared" si="162"/>
        <v>4</v>
      </c>
      <c r="BS217" s="4">
        <f t="shared" si="163"/>
        <v>4</v>
      </c>
      <c r="BT217" s="4">
        <f t="shared" si="164"/>
        <v>4</v>
      </c>
      <c r="BU217" s="4">
        <f t="shared" si="165"/>
        <v>4</v>
      </c>
      <c r="BV217" s="4" t="str">
        <f t="shared" si="166"/>
        <v>0</v>
      </c>
      <c r="BW217" s="4">
        <f t="shared" si="167"/>
        <v>6</v>
      </c>
      <c r="BX217" s="4">
        <f t="shared" si="168"/>
        <v>0</v>
      </c>
      <c r="BY217" s="4">
        <f t="shared" si="169"/>
        <v>0</v>
      </c>
      <c r="BZ217" s="37">
        <f t="shared" si="170"/>
        <v>92</v>
      </c>
      <c r="CA217" s="32" t="str">
        <f>VLOOKUP(J:J,'Agent wise'!A:C,3,0)</f>
        <v>Shakeer</v>
      </c>
      <c r="CB217" s="32">
        <f t="shared" si="136"/>
        <v>45911</v>
      </c>
      <c r="CC217" t="str">
        <f t="shared" si="137"/>
        <v>Good</v>
      </c>
      <c r="CJ217">
        <f t="shared" si="138"/>
        <v>11</v>
      </c>
      <c r="CK217">
        <f t="shared" si="139"/>
        <v>9</v>
      </c>
      <c r="CL217">
        <f t="shared" si="140"/>
        <v>2025</v>
      </c>
    </row>
    <row r="218" spans="1:90" ht="15" customHeight="1" x14ac:dyDescent="0.35">
      <c r="A218" s="32">
        <v>45911.959229641201</v>
      </c>
      <c r="B218" t="s">
        <v>188</v>
      </c>
      <c r="C218" s="32">
        <v>0</v>
      </c>
      <c r="D218" t="s">
        <v>61</v>
      </c>
      <c r="E218" s="32">
        <v>45911</v>
      </c>
      <c r="F218" t="s">
        <v>140</v>
      </c>
      <c r="G218" s="32">
        <v>45911</v>
      </c>
      <c r="H218">
        <v>9447204188</v>
      </c>
      <c r="I218">
        <v>128</v>
      </c>
      <c r="J218" t="s">
        <v>89</v>
      </c>
      <c r="K218" t="s">
        <v>46</v>
      </c>
      <c r="L218" t="s">
        <v>47</v>
      </c>
      <c r="M218" t="s">
        <v>48</v>
      </c>
      <c r="N218" t="s">
        <v>48</v>
      </c>
      <c r="O218" t="s">
        <v>48</v>
      </c>
      <c r="P218" t="s">
        <v>48</v>
      </c>
      <c r="Q218" t="s">
        <v>48</v>
      </c>
      <c r="R218" t="s">
        <v>48</v>
      </c>
      <c r="S218" t="s">
        <v>48</v>
      </c>
      <c r="T218" t="s">
        <v>48</v>
      </c>
      <c r="U218" t="s">
        <v>49</v>
      </c>
      <c r="V218" t="s">
        <v>48</v>
      </c>
      <c r="W218" t="s">
        <v>48</v>
      </c>
      <c r="X218" t="s">
        <v>48</v>
      </c>
      <c r="Y218" t="s">
        <v>48</v>
      </c>
      <c r="Z218" t="s">
        <v>48</v>
      </c>
      <c r="AA218" t="s">
        <v>48</v>
      </c>
      <c r="AB218" t="s">
        <v>48</v>
      </c>
      <c r="AC218" t="s">
        <v>48</v>
      </c>
      <c r="AD218" t="s">
        <v>48</v>
      </c>
      <c r="AE218" t="s">
        <v>48</v>
      </c>
      <c r="AF218" t="s">
        <v>50</v>
      </c>
      <c r="AG218" t="s">
        <v>48</v>
      </c>
      <c r="AH218" t="s">
        <v>50</v>
      </c>
      <c r="AI218" t="s">
        <v>50</v>
      </c>
      <c r="AJ218" t="s">
        <v>48</v>
      </c>
      <c r="AK218" t="s">
        <v>48</v>
      </c>
      <c r="AL218" t="s">
        <v>49</v>
      </c>
      <c r="AM218" t="s">
        <v>48</v>
      </c>
      <c r="AN218" t="s">
        <v>48</v>
      </c>
      <c r="AO218" t="s">
        <v>48</v>
      </c>
      <c r="AP218" t="s">
        <v>605</v>
      </c>
      <c r="AQ218" s="1" t="s">
        <v>606</v>
      </c>
      <c r="AR218" t="s">
        <v>51</v>
      </c>
      <c r="AS218" t="s">
        <v>103</v>
      </c>
      <c r="AT218" t="s">
        <v>386</v>
      </c>
      <c r="AW218" s="4">
        <f t="shared" si="141"/>
        <v>6</v>
      </c>
      <c r="AX218" s="4">
        <f t="shared" si="142"/>
        <v>4</v>
      </c>
      <c r="AY218" s="4">
        <f t="shared" si="143"/>
        <v>4</v>
      </c>
      <c r="AZ218" s="4">
        <f t="shared" si="144"/>
        <v>2</v>
      </c>
      <c r="BA218" s="4">
        <f t="shared" si="145"/>
        <v>4</v>
      </c>
      <c r="BB218" s="4">
        <f t="shared" si="146"/>
        <v>4</v>
      </c>
      <c r="BC218" s="4">
        <f t="shared" si="147"/>
        <v>4</v>
      </c>
      <c r="BD218" s="4">
        <f t="shared" si="148"/>
        <v>2</v>
      </c>
      <c r="BE218" s="4" t="str">
        <f t="shared" si="149"/>
        <v>0</v>
      </c>
      <c r="BF218" s="4">
        <f t="shared" si="150"/>
        <v>2</v>
      </c>
      <c r="BG218" s="4">
        <f t="shared" si="151"/>
        <v>4</v>
      </c>
      <c r="BH218" s="4">
        <f t="shared" si="152"/>
        <v>4</v>
      </c>
      <c r="BI218" s="4">
        <f t="shared" si="153"/>
        <v>4</v>
      </c>
      <c r="BJ218" s="4">
        <f t="shared" si="154"/>
        <v>2</v>
      </c>
      <c r="BK218" s="4">
        <f t="shared" si="155"/>
        <v>4</v>
      </c>
      <c r="BL218" s="4">
        <f t="shared" si="156"/>
        <v>2</v>
      </c>
      <c r="BM218" s="4">
        <f t="shared" si="157"/>
        <v>4</v>
      </c>
      <c r="BN218" s="4">
        <f t="shared" si="158"/>
        <v>4</v>
      </c>
      <c r="BO218" s="4">
        <f t="shared" si="159"/>
        <v>4</v>
      </c>
      <c r="BP218" s="4">
        <f t="shared" si="160"/>
        <v>4</v>
      </c>
      <c r="BQ218" s="4">
        <f t="shared" si="161"/>
        <v>6</v>
      </c>
      <c r="BR218" s="4">
        <f t="shared" si="162"/>
        <v>4</v>
      </c>
      <c r="BS218" s="4">
        <f t="shared" si="163"/>
        <v>4</v>
      </c>
      <c r="BT218" s="4">
        <f t="shared" si="164"/>
        <v>4</v>
      </c>
      <c r="BU218" s="4">
        <f t="shared" si="165"/>
        <v>4</v>
      </c>
      <c r="BV218" s="4" t="str">
        <f t="shared" si="166"/>
        <v>0</v>
      </c>
      <c r="BW218" s="4">
        <f t="shared" si="167"/>
        <v>6</v>
      </c>
      <c r="BX218" s="4">
        <f t="shared" si="168"/>
        <v>0</v>
      </c>
      <c r="BY218" s="4">
        <f t="shared" si="169"/>
        <v>0</v>
      </c>
      <c r="BZ218" s="37">
        <f t="shared" si="170"/>
        <v>96</v>
      </c>
      <c r="CA218" s="32" t="str">
        <f>VLOOKUP(J:J,'Agent wise'!A:C,3,0)</f>
        <v>Adharsh</v>
      </c>
      <c r="CB218" s="32">
        <f t="shared" si="136"/>
        <v>45911</v>
      </c>
      <c r="CC218" t="str">
        <f t="shared" si="137"/>
        <v>Excellent</v>
      </c>
      <c r="CJ218">
        <f t="shared" si="138"/>
        <v>11</v>
      </c>
      <c r="CK218">
        <f t="shared" si="139"/>
        <v>9</v>
      </c>
      <c r="CL218">
        <f t="shared" si="140"/>
        <v>2025</v>
      </c>
    </row>
    <row r="219" spans="1:90" ht="15" customHeight="1" x14ac:dyDescent="0.35">
      <c r="A219" s="32">
        <v>45911.96086762732</v>
      </c>
      <c r="B219" t="s">
        <v>173</v>
      </c>
      <c r="C219" s="32">
        <v>0</v>
      </c>
      <c r="D219" t="s">
        <v>56</v>
      </c>
      <c r="E219" s="32">
        <v>45911</v>
      </c>
      <c r="F219" t="s">
        <v>140</v>
      </c>
      <c r="G219" s="32">
        <v>45911</v>
      </c>
      <c r="H219">
        <v>9443836826</v>
      </c>
      <c r="I219">
        <v>134</v>
      </c>
      <c r="J219" t="s">
        <v>78</v>
      </c>
      <c r="K219" t="s">
        <v>52</v>
      </c>
      <c r="L219" t="s">
        <v>53</v>
      </c>
      <c r="M219" t="s">
        <v>48</v>
      </c>
      <c r="N219" t="s">
        <v>48</v>
      </c>
      <c r="O219" t="s">
        <v>48</v>
      </c>
      <c r="P219" t="s">
        <v>48</v>
      </c>
      <c r="Q219" t="s">
        <v>48</v>
      </c>
      <c r="R219" t="s">
        <v>48</v>
      </c>
      <c r="S219" t="s">
        <v>48</v>
      </c>
      <c r="T219" t="s">
        <v>48</v>
      </c>
      <c r="U219" t="s">
        <v>48</v>
      </c>
      <c r="V219" t="s">
        <v>48</v>
      </c>
      <c r="W219" t="s">
        <v>48</v>
      </c>
      <c r="X219" t="s">
        <v>50</v>
      </c>
      <c r="Y219" t="s">
        <v>48</v>
      </c>
      <c r="Z219" t="s">
        <v>48</v>
      </c>
      <c r="AA219" t="s">
        <v>48</v>
      </c>
      <c r="AB219" t="s">
        <v>48</v>
      </c>
      <c r="AC219" t="s">
        <v>48</v>
      </c>
      <c r="AD219" t="s">
        <v>50</v>
      </c>
      <c r="AE219" t="s">
        <v>48</v>
      </c>
      <c r="AF219" t="s">
        <v>50</v>
      </c>
      <c r="AG219" t="s">
        <v>48</v>
      </c>
      <c r="AH219" t="s">
        <v>50</v>
      </c>
      <c r="AI219" t="s">
        <v>50</v>
      </c>
      <c r="AJ219" t="s">
        <v>48</v>
      </c>
      <c r="AK219" t="s">
        <v>48</v>
      </c>
      <c r="AL219" t="s">
        <v>48</v>
      </c>
      <c r="AM219" t="s">
        <v>48</v>
      </c>
      <c r="AN219" t="s">
        <v>48</v>
      </c>
      <c r="AO219" t="s">
        <v>48</v>
      </c>
      <c r="AP219" t="s">
        <v>146</v>
      </c>
      <c r="AQ219" s="1" t="s">
        <v>607</v>
      </c>
      <c r="AR219" t="s">
        <v>51</v>
      </c>
      <c r="AS219" t="s">
        <v>57</v>
      </c>
      <c r="AT219" t="s">
        <v>58</v>
      </c>
      <c r="AW219" s="4">
        <f t="shared" si="141"/>
        <v>6</v>
      </c>
      <c r="AX219" s="4">
        <f t="shared" si="142"/>
        <v>4</v>
      </c>
      <c r="AY219" s="4">
        <f t="shared" si="143"/>
        <v>4</v>
      </c>
      <c r="AZ219" s="4">
        <f t="shared" si="144"/>
        <v>2</v>
      </c>
      <c r="BA219" s="4">
        <f t="shared" si="145"/>
        <v>4</v>
      </c>
      <c r="BB219" s="4">
        <f t="shared" si="146"/>
        <v>4</v>
      </c>
      <c r="BC219" s="4">
        <f t="shared" si="147"/>
        <v>4</v>
      </c>
      <c r="BD219" s="4">
        <f t="shared" si="148"/>
        <v>2</v>
      </c>
      <c r="BE219" s="4">
        <f t="shared" si="149"/>
        <v>4</v>
      </c>
      <c r="BF219" s="4">
        <f t="shared" si="150"/>
        <v>2</v>
      </c>
      <c r="BG219" s="4">
        <f t="shared" si="151"/>
        <v>4</v>
      </c>
      <c r="BH219" s="4">
        <f t="shared" si="152"/>
        <v>4</v>
      </c>
      <c r="BI219" s="4">
        <f t="shared" si="153"/>
        <v>4</v>
      </c>
      <c r="BJ219" s="4">
        <f t="shared" si="154"/>
        <v>2</v>
      </c>
      <c r="BK219" s="4">
        <f t="shared" si="155"/>
        <v>4</v>
      </c>
      <c r="BL219" s="4">
        <f t="shared" si="156"/>
        <v>2</v>
      </c>
      <c r="BM219" s="4">
        <f t="shared" si="157"/>
        <v>4</v>
      </c>
      <c r="BN219" s="4">
        <f t="shared" si="158"/>
        <v>4</v>
      </c>
      <c r="BO219" s="4">
        <f t="shared" si="159"/>
        <v>4</v>
      </c>
      <c r="BP219" s="4">
        <f t="shared" si="160"/>
        <v>4</v>
      </c>
      <c r="BQ219" s="4">
        <f t="shared" si="161"/>
        <v>6</v>
      </c>
      <c r="BR219" s="4">
        <f t="shared" si="162"/>
        <v>4</v>
      </c>
      <c r="BS219" s="4">
        <f t="shared" si="163"/>
        <v>4</v>
      </c>
      <c r="BT219" s="4">
        <f t="shared" si="164"/>
        <v>4</v>
      </c>
      <c r="BU219" s="4">
        <f t="shared" si="165"/>
        <v>4</v>
      </c>
      <c r="BV219" s="4">
        <f t="shared" si="166"/>
        <v>0</v>
      </c>
      <c r="BW219" s="4">
        <f t="shared" si="167"/>
        <v>6</v>
      </c>
      <c r="BX219" s="4">
        <f t="shared" si="168"/>
        <v>0</v>
      </c>
      <c r="BY219" s="4">
        <f t="shared" si="169"/>
        <v>0</v>
      </c>
      <c r="BZ219" s="37">
        <f t="shared" si="170"/>
        <v>100</v>
      </c>
      <c r="CA219" s="32" t="str">
        <f>VLOOKUP(J:J,'Agent wise'!A:C,3,0)</f>
        <v>Shakeer</v>
      </c>
      <c r="CB219" s="32">
        <f t="shared" si="136"/>
        <v>45911</v>
      </c>
      <c r="CC219" t="str">
        <f t="shared" si="137"/>
        <v>Excellent</v>
      </c>
      <c r="CJ219">
        <f t="shared" si="138"/>
        <v>11</v>
      </c>
      <c r="CK219">
        <f t="shared" si="139"/>
        <v>9</v>
      </c>
      <c r="CL219">
        <f t="shared" si="140"/>
        <v>2025</v>
      </c>
    </row>
    <row r="220" spans="1:90" ht="15" customHeight="1" x14ac:dyDescent="0.35">
      <c r="A220" s="32">
        <v>45911.961590833336</v>
      </c>
      <c r="B220" t="s">
        <v>188</v>
      </c>
      <c r="C220" s="32">
        <v>0</v>
      </c>
      <c r="D220" t="s">
        <v>61</v>
      </c>
      <c r="E220" s="32">
        <v>45911</v>
      </c>
      <c r="F220" t="s">
        <v>140</v>
      </c>
      <c r="G220" s="32">
        <v>45911</v>
      </c>
      <c r="H220">
        <v>9495478608</v>
      </c>
      <c r="I220">
        <v>137</v>
      </c>
      <c r="J220" t="s">
        <v>325</v>
      </c>
      <c r="K220" t="s">
        <v>46</v>
      </c>
      <c r="L220" t="s">
        <v>47</v>
      </c>
      <c r="M220" t="s">
        <v>48</v>
      </c>
      <c r="N220" t="s">
        <v>48</v>
      </c>
      <c r="O220" t="s">
        <v>48</v>
      </c>
      <c r="P220" t="s">
        <v>48</v>
      </c>
      <c r="Q220" t="s">
        <v>48</v>
      </c>
      <c r="R220" t="s">
        <v>48</v>
      </c>
      <c r="S220" t="s">
        <v>48</v>
      </c>
      <c r="T220" t="s">
        <v>48</v>
      </c>
      <c r="U220" t="s">
        <v>49</v>
      </c>
      <c r="V220" t="s">
        <v>48</v>
      </c>
      <c r="W220" t="s">
        <v>48</v>
      </c>
      <c r="X220" t="s">
        <v>48</v>
      </c>
      <c r="Y220" t="s">
        <v>48</v>
      </c>
      <c r="Z220" t="s">
        <v>48</v>
      </c>
      <c r="AA220" t="s">
        <v>48</v>
      </c>
      <c r="AB220" t="s">
        <v>49</v>
      </c>
      <c r="AC220" t="s">
        <v>49</v>
      </c>
      <c r="AD220" t="s">
        <v>49</v>
      </c>
      <c r="AE220" t="s">
        <v>48</v>
      </c>
      <c r="AF220" t="s">
        <v>50</v>
      </c>
      <c r="AG220" t="s">
        <v>48</v>
      </c>
      <c r="AH220" t="s">
        <v>50</v>
      </c>
      <c r="AI220" t="s">
        <v>50</v>
      </c>
      <c r="AJ220" t="s">
        <v>48</v>
      </c>
      <c r="AK220" t="s">
        <v>48</v>
      </c>
      <c r="AL220" t="s">
        <v>49</v>
      </c>
      <c r="AM220" t="s">
        <v>48</v>
      </c>
      <c r="AN220" t="s">
        <v>48</v>
      </c>
      <c r="AO220" t="s">
        <v>48</v>
      </c>
      <c r="AP220" t="s">
        <v>608</v>
      </c>
      <c r="AQ220" s="1" t="s">
        <v>609</v>
      </c>
      <c r="AR220" t="s">
        <v>51</v>
      </c>
      <c r="AS220" t="s">
        <v>520</v>
      </c>
      <c r="AT220" t="s">
        <v>521</v>
      </c>
      <c r="AW220" s="4">
        <f t="shared" si="141"/>
        <v>6</v>
      </c>
      <c r="AX220" s="4">
        <f t="shared" si="142"/>
        <v>4</v>
      </c>
      <c r="AY220" s="4">
        <f t="shared" si="143"/>
        <v>4</v>
      </c>
      <c r="AZ220" s="4">
        <f t="shared" si="144"/>
        <v>2</v>
      </c>
      <c r="BA220" s="4">
        <f t="shared" si="145"/>
        <v>4</v>
      </c>
      <c r="BB220" s="4">
        <f t="shared" si="146"/>
        <v>4</v>
      </c>
      <c r="BC220" s="4">
        <f t="shared" si="147"/>
        <v>4</v>
      </c>
      <c r="BD220" s="4">
        <f t="shared" si="148"/>
        <v>2</v>
      </c>
      <c r="BE220" s="4" t="str">
        <f t="shared" si="149"/>
        <v>0</v>
      </c>
      <c r="BF220" s="4">
        <f t="shared" si="150"/>
        <v>2</v>
      </c>
      <c r="BG220" s="4">
        <f t="shared" si="151"/>
        <v>4</v>
      </c>
      <c r="BH220" s="4">
        <f t="shared" si="152"/>
        <v>4</v>
      </c>
      <c r="BI220" s="4">
        <f t="shared" si="153"/>
        <v>4</v>
      </c>
      <c r="BJ220" s="4">
        <f t="shared" si="154"/>
        <v>2</v>
      </c>
      <c r="BK220" s="4">
        <f t="shared" si="155"/>
        <v>4</v>
      </c>
      <c r="BL220" s="4" t="str">
        <f t="shared" si="156"/>
        <v>0</v>
      </c>
      <c r="BM220" s="4" t="str">
        <f t="shared" si="157"/>
        <v>0</v>
      </c>
      <c r="BN220" s="4" t="str">
        <f t="shared" si="158"/>
        <v>0</v>
      </c>
      <c r="BO220" s="4">
        <f t="shared" si="159"/>
        <v>4</v>
      </c>
      <c r="BP220" s="4">
        <f t="shared" si="160"/>
        <v>4</v>
      </c>
      <c r="BQ220" s="4">
        <f t="shared" si="161"/>
        <v>6</v>
      </c>
      <c r="BR220" s="4">
        <f t="shared" si="162"/>
        <v>4</v>
      </c>
      <c r="BS220" s="4">
        <f t="shared" si="163"/>
        <v>4</v>
      </c>
      <c r="BT220" s="4">
        <f t="shared" si="164"/>
        <v>4</v>
      </c>
      <c r="BU220" s="4">
        <f t="shared" si="165"/>
        <v>4</v>
      </c>
      <c r="BV220" s="4" t="str">
        <f t="shared" si="166"/>
        <v>0</v>
      </c>
      <c r="BW220" s="4">
        <f t="shared" si="167"/>
        <v>6</v>
      </c>
      <c r="BX220" s="4">
        <f t="shared" si="168"/>
        <v>0</v>
      </c>
      <c r="BY220" s="4">
        <f t="shared" si="169"/>
        <v>0</v>
      </c>
      <c r="BZ220" s="37">
        <f t="shared" si="170"/>
        <v>86</v>
      </c>
      <c r="CA220" s="32" t="str">
        <f>VLOOKUP(J:J,'Agent wise'!A:C,3,0)</f>
        <v>Adharsh</v>
      </c>
      <c r="CB220" s="32">
        <f t="shared" si="136"/>
        <v>45911</v>
      </c>
      <c r="CC220" t="str">
        <f t="shared" si="137"/>
        <v>Average</v>
      </c>
      <c r="CJ220">
        <f t="shared" si="138"/>
        <v>11</v>
      </c>
      <c r="CK220">
        <f t="shared" si="139"/>
        <v>9</v>
      </c>
      <c r="CL220">
        <f t="shared" si="140"/>
        <v>2025</v>
      </c>
    </row>
    <row r="221" spans="1:90" ht="15" customHeight="1" x14ac:dyDescent="0.35">
      <c r="A221" s="32">
        <v>45911.964419930555</v>
      </c>
      <c r="B221" t="s">
        <v>188</v>
      </c>
      <c r="C221" s="32">
        <v>0</v>
      </c>
      <c r="D221" t="s">
        <v>61</v>
      </c>
      <c r="E221" s="32">
        <v>45911</v>
      </c>
      <c r="F221" t="s">
        <v>140</v>
      </c>
      <c r="G221" s="32">
        <v>45911</v>
      </c>
      <c r="H221">
        <v>9288036708</v>
      </c>
      <c r="I221">
        <v>132</v>
      </c>
      <c r="J221" t="s">
        <v>275</v>
      </c>
      <c r="K221" t="s">
        <v>46</v>
      </c>
      <c r="L221" t="s">
        <v>47</v>
      </c>
      <c r="M221" t="s">
        <v>48</v>
      </c>
      <c r="N221" t="s">
        <v>48</v>
      </c>
      <c r="O221" t="s">
        <v>48</v>
      </c>
      <c r="P221" t="s">
        <v>48</v>
      </c>
      <c r="Q221" t="s">
        <v>48</v>
      </c>
      <c r="R221" t="s">
        <v>48</v>
      </c>
      <c r="S221" t="s">
        <v>48</v>
      </c>
      <c r="T221" t="s">
        <v>48</v>
      </c>
      <c r="U221" t="s">
        <v>49</v>
      </c>
      <c r="V221" t="s">
        <v>48</v>
      </c>
      <c r="W221" t="s">
        <v>48</v>
      </c>
      <c r="X221" t="s">
        <v>48</v>
      </c>
      <c r="Y221" t="s">
        <v>48</v>
      </c>
      <c r="Z221" t="s">
        <v>48</v>
      </c>
      <c r="AA221" t="s">
        <v>48</v>
      </c>
      <c r="AB221" t="s">
        <v>49</v>
      </c>
      <c r="AC221" t="s">
        <v>48</v>
      </c>
      <c r="AD221" t="s">
        <v>50</v>
      </c>
      <c r="AE221" t="s">
        <v>48</v>
      </c>
      <c r="AF221" t="s">
        <v>50</v>
      </c>
      <c r="AG221" t="s">
        <v>48</v>
      </c>
      <c r="AH221" t="s">
        <v>50</v>
      </c>
      <c r="AI221" t="s">
        <v>50</v>
      </c>
      <c r="AJ221" t="s">
        <v>48</v>
      </c>
      <c r="AK221" t="s">
        <v>48</v>
      </c>
      <c r="AL221" t="s">
        <v>49</v>
      </c>
      <c r="AM221" t="s">
        <v>48</v>
      </c>
      <c r="AN221" t="s">
        <v>48</v>
      </c>
      <c r="AO221" t="s">
        <v>48</v>
      </c>
      <c r="AP221" t="s">
        <v>610</v>
      </c>
      <c r="AQ221" s="1" t="s">
        <v>611</v>
      </c>
      <c r="AR221" t="s">
        <v>51</v>
      </c>
      <c r="AS221" t="s">
        <v>110</v>
      </c>
      <c r="AT221" t="s">
        <v>111</v>
      </c>
      <c r="AW221" s="4">
        <f t="shared" si="141"/>
        <v>6</v>
      </c>
      <c r="AX221" s="4">
        <f t="shared" si="142"/>
        <v>4</v>
      </c>
      <c r="AY221" s="4">
        <f t="shared" si="143"/>
        <v>4</v>
      </c>
      <c r="AZ221" s="4">
        <f t="shared" si="144"/>
        <v>2</v>
      </c>
      <c r="BA221" s="4">
        <f t="shared" si="145"/>
        <v>4</v>
      </c>
      <c r="BB221" s="4">
        <f t="shared" si="146"/>
        <v>4</v>
      </c>
      <c r="BC221" s="4">
        <f t="shared" si="147"/>
        <v>4</v>
      </c>
      <c r="BD221" s="4">
        <f t="shared" si="148"/>
        <v>2</v>
      </c>
      <c r="BE221" s="4" t="str">
        <f t="shared" si="149"/>
        <v>0</v>
      </c>
      <c r="BF221" s="4">
        <f t="shared" si="150"/>
        <v>2</v>
      </c>
      <c r="BG221" s="4">
        <f t="shared" si="151"/>
        <v>4</v>
      </c>
      <c r="BH221" s="4">
        <f t="shared" si="152"/>
        <v>4</v>
      </c>
      <c r="BI221" s="4">
        <f t="shared" si="153"/>
        <v>4</v>
      </c>
      <c r="BJ221" s="4">
        <f t="shared" si="154"/>
        <v>2</v>
      </c>
      <c r="BK221" s="4">
        <f t="shared" si="155"/>
        <v>4</v>
      </c>
      <c r="BL221" s="4" t="str">
        <f t="shared" si="156"/>
        <v>0</v>
      </c>
      <c r="BM221" s="4">
        <f t="shared" si="157"/>
        <v>4</v>
      </c>
      <c r="BN221" s="4">
        <f t="shared" si="158"/>
        <v>4</v>
      </c>
      <c r="BO221" s="4">
        <f t="shared" si="159"/>
        <v>4</v>
      </c>
      <c r="BP221" s="4">
        <f t="shared" si="160"/>
        <v>4</v>
      </c>
      <c r="BQ221" s="4">
        <f t="shared" si="161"/>
        <v>6</v>
      </c>
      <c r="BR221" s="4">
        <f t="shared" si="162"/>
        <v>4</v>
      </c>
      <c r="BS221" s="4">
        <f t="shared" si="163"/>
        <v>4</v>
      </c>
      <c r="BT221" s="4">
        <f t="shared" si="164"/>
        <v>4</v>
      </c>
      <c r="BU221" s="4">
        <f t="shared" si="165"/>
        <v>4</v>
      </c>
      <c r="BV221" s="4" t="str">
        <f t="shared" si="166"/>
        <v>0</v>
      </c>
      <c r="BW221" s="4">
        <f t="shared" si="167"/>
        <v>6</v>
      </c>
      <c r="BX221" s="4">
        <f t="shared" si="168"/>
        <v>0</v>
      </c>
      <c r="BY221" s="4">
        <f t="shared" si="169"/>
        <v>0</v>
      </c>
      <c r="BZ221" s="37">
        <f t="shared" si="170"/>
        <v>94</v>
      </c>
      <c r="CA221" s="32" t="str">
        <f>VLOOKUP(J:J,'Agent wise'!A:C,3,0)</f>
        <v>Adharsh</v>
      </c>
      <c r="CB221" s="32">
        <f t="shared" si="136"/>
        <v>45911</v>
      </c>
      <c r="CC221" t="str">
        <f t="shared" si="137"/>
        <v>Good</v>
      </c>
      <c r="CJ221">
        <f t="shared" si="138"/>
        <v>11</v>
      </c>
      <c r="CK221">
        <f t="shared" si="139"/>
        <v>9</v>
      </c>
      <c r="CL221">
        <f t="shared" si="140"/>
        <v>2025</v>
      </c>
    </row>
    <row r="222" spans="1:90" ht="15" customHeight="1" x14ac:dyDescent="0.35">
      <c r="A222" s="32">
        <v>45911.965496469908</v>
      </c>
      <c r="B222" t="s">
        <v>173</v>
      </c>
      <c r="C222" s="32">
        <v>0</v>
      </c>
      <c r="D222" t="s">
        <v>56</v>
      </c>
      <c r="E222" s="32">
        <v>45911</v>
      </c>
      <c r="F222" t="s">
        <v>140</v>
      </c>
      <c r="G222" s="32">
        <v>45911</v>
      </c>
      <c r="H222">
        <v>8903457845</v>
      </c>
      <c r="I222">
        <v>174</v>
      </c>
      <c r="J222" t="s">
        <v>78</v>
      </c>
      <c r="K222" t="s">
        <v>52</v>
      </c>
      <c r="L222" t="s">
        <v>53</v>
      </c>
      <c r="M222" t="s">
        <v>48</v>
      </c>
      <c r="N222" t="s">
        <v>48</v>
      </c>
      <c r="O222" t="s">
        <v>48</v>
      </c>
      <c r="P222" t="s">
        <v>48</v>
      </c>
      <c r="Q222" t="s">
        <v>48</v>
      </c>
      <c r="R222" t="s">
        <v>48</v>
      </c>
      <c r="S222" t="s">
        <v>48</v>
      </c>
      <c r="T222" t="s">
        <v>48</v>
      </c>
      <c r="U222" t="s">
        <v>49</v>
      </c>
      <c r="V222" t="s">
        <v>48</v>
      </c>
      <c r="W222" t="s">
        <v>48</v>
      </c>
      <c r="X222" t="s">
        <v>50</v>
      </c>
      <c r="Y222" t="s">
        <v>48</v>
      </c>
      <c r="Z222" t="s">
        <v>48</v>
      </c>
      <c r="AA222" t="s">
        <v>48</v>
      </c>
      <c r="AB222" t="s">
        <v>48</v>
      </c>
      <c r="AC222" t="s">
        <v>50</v>
      </c>
      <c r="AD222" t="s">
        <v>48</v>
      </c>
      <c r="AE222" t="s">
        <v>49</v>
      </c>
      <c r="AF222" t="s">
        <v>48</v>
      </c>
      <c r="AG222" t="s">
        <v>48</v>
      </c>
      <c r="AH222" t="s">
        <v>50</v>
      </c>
      <c r="AI222" t="s">
        <v>48</v>
      </c>
      <c r="AJ222" t="s">
        <v>48</v>
      </c>
      <c r="AK222" t="s">
        <v>48</v>
      </c>
      <c r="AL222" t="s">
        <v>49</v>
      </c>
      <c r="AM222" t="s">
        <v>48</v>
      </c>
      <c r="AN222" t="s">
        <v>48</v>
      </c>
      <c r="AO222" t="s">
        <v>48</v>
      </c>
      <c r="AP222" t="s">
        <v>612</v>
      </c>
      <c r="AQ222" s="1" t="s">
        <v>613</v>
      </c>
      <c r="AR222" t="s">
        <v>51</v>
      </c>
      <c r="AS222" t="s">
        <v>184</v>
      </c>
      <c r="AT222" t="s">
        <v>192</v>
      </c>
      <c r="AW222" s="4">
        <f t="shared" si="141"/>
        <v>6</v>
      </c>
      <c r="AX222" s="4">
        <f t="shared" si="142"/>
        <v>4</v>
      </c>
      <c r="AY222" s="4">
        <f t="shared" si="143"/>
        <v>4</v>
      </c>
      <c r="AZ222" s="4">
        <f t="shared" si="144"/>
        <v>2</v>
      </c>
      <c r="BA222" s="4">
        <f t="shared" si="145"/>
        <v>4</v>
      </c>
      <c r="BB222" s="4">
        <f t="shared" si="146"/>
        <v>4</v>
      </c>
      <c r="BC222" s="4">
        <f t="shared" si="147"/>
        <v>4</v>
      </c>
      <c r="BD222" s="4">
        <f t="shared" si="148"/>
        <v>2</v>
      </c>
      <c r="BE222" s="4" t="str">
        <f t="shared" si="149"/>
        <v>0</v>
      </c>
      <c r="BF222" s="4">
        <f t="shared" si="150"/>
        <v>2</v>
      </c>
      <c r="BG222" s="4">
        <f t="shared" si="151"/>
        <v>4</v>
      </c>
      <c r="BH222" s="4">
        <f t="shared" si="152"/>
        <v>4</v>
      </c>
      <c r="BI222" s="4">
        <f t="shared" si="153"/>
        <v>4</v>
      </c>
      <c r="BJ222" s="4">
        <f t="shared" si="154"/>
        <v>2</v>
      </c>
      <c r="BK222" s="4">
        <f t="shared" si="155"/>
        <v>4</v>
      </c>
      <c r="BL222" s="4">
        <f t="shared" si="156"/>
        <v>2</v>
      </c>
      <c r="BM222" s="4">
        <f t="shared" si="157"/>
        <v>4</v>
      </c>
      <c r="BN222" s="4">
        <f t="shared" si="158"/>
        <v>4</v>
      </c>
      <c r="BO222" s="4" t="str">
        <f t="shared" si="159"/>
        <v>0</v>
      </c>
      <c r="BP222" s="4">
        <f t="shared" si="160"/>
        <v>4</v>
      </c>
      <c r="BQ222" s="4">
        <f t="shared" si="161"/>
        <v>6</v>
      </c>
      <c r="BR222" s="4">
        <f t="shared" si="162"/>
        <v>4</v>
      </c>
      <c r="BS222" s="4">
        <f t="shared" si="163"/>
        <v>4</v>
      </c>
      <c r="BT222" s="4">
        <f t="shared" si="164"/>
        <v>4</v>
      </c>
      <c r="BU222" s="4">
        <f t="shared" si="165"/>
        <v>4</v>
      </c>
      <c r="BV222" s="4" t="str">
        <f t="shared" si="166"/>
        <v>0</v>
      </c>
      <c r="BW222" s="4">
        <f t="shared" si="167"/>
        <v>6</v>
      </c>
      <c r="BX222" s="4">
        <f t="shared" si="168"/>
        <v>0</v>
      </c>
      <c r="BY222" s="4">
        <f t="shared" si="169"/>
        <v>0</v>
      </c>
      <c r="BZ222" s="37">
        <f t="shared" si="170"/>
        <v>92</v>
      </c>
      <c r="CA222" s="32" t="str">
        <f>VLOOKUP(J:J,'Agent wise'!A:C,3,0)</f>
        <v>Shakeer</v>
      </c>
      <c r="CB222" s="32">
        <f t="shared" si="136"/>
        <v>45911</v>
      </c>
      <c r="CC222" t="str">
        <f t="shared" si="137"/>
        <v>Good</v>
      </c>
      <c r="CJ222">
        <f t="shared" si="138"/>
        <v>11</v>
      </c>
      <c r="CK222">
        <f t="shared" si="139"/>
        <v>9</v>
      </c>
      <c r="CL222">
        <f t="shared" si="140"/>
        <v>2025</v>
      </c>
    </row>
    <row r="223" spans="1:90" ht="15" customHeight="1" x14ac:dyDescent="0.35">
      <c r="A223" s="32">
        <v>45911.968393344912</v>
      </c>
      <c r="B223" t="s">
        <v>173</v>
      </c>
      <c r="C223" s="32">
        <v>0</v>
      </c>
      <c r="D223" t="s">
        <v>56</v>
      </c>
      <c r="E223" s="32">
        <v>45911</v>
      </c>
      <c r="F223" t="s">
        <v>140</v>
      </c>
      <c r="G223" s="32">
        <v>45911</v>
      </c>
      <c r="H223">
        <v>8300883128</v>
      </c>
      <c r="I223">
        <v>147</v>
      </c>
      <c r="J223" t="s">
        <v>186</v>
      </c>
      <c r="K223" t="s">
        <v>52</v>
      </c>
      <c r="L223" t="s">
        <v>53</v>
      </c>
      <c r="M223" t="s">
        <v>48</v>
      </c>
      <c r="N223" t="s">
        <v>48</v>
      </c>
      <c r="O223" t="s">
        <v>48</v>
      </c>
      <c r="P223" t="s">
        <v>48</v>
      </c>
      <c r="Q223" t="s">
        <v>48</v>
      </c>
      <c r="R223" t="s">
        <v>48</v>
      </c>
      <c r="S223" t="s">
        <v>48</v>
      </c>
      <c r="T223" t="s">
        <v>48</v>
      </c>
      <c r="U223" t="s">
        <v>49</v>
      </c>
      <c r="V223" t="s">
        <v>48</v>
      </c>
      <c r="W223" t="s">
        <v>48</v>
      </c>
      <c r="X223" t="s">
        <v>50</v>
      </c>
      <c r="Y223" t="s">
        <v>48</v>
      </c>
      <c r="Z223" t="s">
        <v>49</v>
      </c>
      <c r="AA223" t="s">
        <v>48</v>
      </c>
      <c r="AB223" t="s">
        <v>48</v>
      </c>
      <c r="AC223" t="s">
        <v>50</v>
      </c>
      <c r="AD223" t="s">
        <v>48</v>
      </c>
      <c r="AE223" t="s">
        <v>48</v>
      </c>
      <c r="AF223" t="s">
        <v>50</v>
      </c>
      <c r="AG223" t="s">
        <v>48</v>
      </c>
      <c r="AH223" t="s">
        <v>50</v>
      </c>
      <c r="AI223" t="s">
        <v>50</v>
      </c>
      <c r="AJ223" t="s">
        <v>48</v>
      </c>
      <c r="AK223" t="s">
        <v>48</v>
      </c>
      <c r="AL223" t="s">
        <v>49</v>
      </c>
      <c r="AM223" t="s">
        <v>48</v>
      </c>
      <c r="AN223" t="s">
        <v>48</v>
      </c>
      <c r="AO223" t="s">
        <v>48</v>
      </c>
      <c r="AP223" t="s">
        <v>109</v>
      </c>
      <c r="AQ223" s="1" t="s">
        <v>614</v>
      </c>
      <c r="AR223" t="s">
        <v>51</v>
      </c>
      <c r="AS223" t="s">
        <v>57</v>
      </c>
      <c r="AT223" t="s">
        <v>58</v>
      </c>
      <c r="AW223" s="4">
        <f t="shared" si="141"/>
        <v>6</v>
      </c>
      <c r="AX223" s="4">
        <f t="shared" si="142"/>
        <v>4</v>
      </c>
      <c r="AY223" s="4">
        <f t="shared" si="143"/>
        <v>4</v>
      </c>
      <c r="AZ223" s="4">
        <f t="shared" si="144"/>
        <v>2</v>
      </c>
      <c r="BA223" s="4">
        <f t="shared" si="145"/>
        <v>4</v>
      </c>
      <c r="BB223" s="4">
        <f t="shared" si="146"/>
        <v>4</v>
      </c>
      <c r="BC223" s="4">
        <f t="shared" si="147"/>
        <v>4</v>
      </c>
      <c r="BD223" s="4">
        <f t="shared" si="148"/>
        <v>2</v>
      </c>
      <c r="BE223" s="4" t="str">
        <f t="shared" si="149"/>
        <v>0</v>
      </c>
      <c r="BF223" s="4">
        <f t="shared" si="150"/>
        <v>2</v>
      </c>
      <c r="BG223" s="4">
        <f t="shared" si="151"/>
        <v>4</v>
      </c>
      <c r="BH223" s="4">
        <f t="shared" si="152"/>
        <v>4</v>
      </c>
      <c r="BI223" s="4">
        <f t="shared" si="153"/>
        <v>4</v>
      </c>
      <c r="BJ223" s="4" t="str">
        <f t="shared" si="154"/>
        <v>0</v>
      </c>
      <c r="BK223" s="4">
        <f t="shared" si="155"/>
        <v>4</v>
      </c>
      <c r="BL223" s="4">
        <f t="shared" si="156"/>
        <v>2</v>
      </c>
      <c r="BM223" s="4">
        <f t="shared" si="157"/>
        <v>4</v>
      </c>
      <c r="BN223" s="4">
        <f t="shared" si="158"/>
        <v>4</v>
      </c>
      <c r="BO223" s="4">
        <f t="shared" si="159"/>
        <v>4</v>
      </c>
      <c r="BP223" s="4">
        <f t="shared" si="160"/>
        <v>4</v>
      </c>
      <c r="BQ223" s="4">
        <f t="shared" si="161"/>
        <v>6</v>
      </c>
      <c r="BR223" s="4">
        <f t="shared" si="162"/>
        <v>4</v>
      </c>
      <c r="BS223" s="4">
        <f t="shared" si="163"/>
        <v>4</v>
      </c>
      <c r="BT223" s="4">
        <f t="shared" si="164"/>
        <v>4</v>
      </c>
      <c r="BU223" s="4">
        <f t="shared" si="165"/>
        <v>4</v>
      </c>
      <c r="BV223" s="4" t="str">
        <f t="shared" si="166"/>
        <v>0</v>
      </c>
      <c r="BW223" s="4">
        <f t="shared" si="167"/>
        <v>6</v>
      </c>
      <c r="BX223" s="4">
        <f t="shared" si="168"/>
        <v>0</v>
      </c>
      <c r="BY223" s="4">
        <f t="shared" si="169"/>
        <v>0</v>
      </c>
      <c r="BZ223" s="37">
        <f t="shared" si="170"/>
        <v>94</v>
      </c>
      <c r="CA223" s="32" t="str">
        <f>VLOOKUP(J:J,'Agent wise'!A:C,3,0)</f>
        <v>Shakeer</v>
      </c>
      <c r="CB223" s="32">
        <f t="shared" si="136"/>
        <v>45911</v>
      </c>
      <c r="CC223" t="str">
        <f t="shared" si="137"/>
        <v>Good</v>
      </c>
      <c r="CJ223">
        <f t="shared" si="138"/>
        <v>11</v>
      </c>
      <c r="CK223">
        <f t="shared" si="139"/>
        <v>9</v>
      </c>
      <c r="CL223">
        <f t="shared" si="140"/>
        <v>2025</v>
      </c>
    </row>
    <row r="224" spans="1:90" ht="15" customHeight="1" x14ac:dyDescent="0.35">
      <c r="A224" s="32">
        <v>45911.971045486112</v>
      </c>
      <c r="B224" t="s">
        <v>173</v>
      </c>
      <c r="C224" s="32">
        <v>0</v>
      </c>
      <c r="D224" t="s">
        <v>56</v>
      </c>
      <c r="E224" s="32">
        <v>45911</v>
      </c>
      <c r="F224" t="s">
        <v>140</v>
      </c>
      <c r="G224" s="32">
        <v>45911</v>
      </c>
      <c r="H224">
        <v>9047874784</v>
      </c>
      <c r="I224">
        <v>148</v>
      </c>
      <c r="J224" t="s">
        <v>186</v>
      </c>
      <c r="K224" t="s">
        <v>52</v>
      </c>
      <c r="L224" t="s">
        <v>53</v>
      </c>
      <c r="M224" t="s">
        <v>48</v>
      </c>
      <c r="N224" t="s">
        <v>48</v>
      </c>
      <c r="O224" t="s">
        <v>48</v>
      </c>
      <c r="P224" t="s">
        <v>48</v>
      </c>
      <c r="Q224" t="s">
        <v>48</v>
      </c>
      <c r="R224" t="s">
        <v>48</v>
      </c>
      <c r="S224" t="s">
        <v>48</v>
      </c>
      <c r="T224" t="s">
        <v>48</v>
      </c>
      <c r="U224" t="s">
        <v>49</v>
      </c>
      <c r="V224" t="s">
        <v>48</v>
      </c>
      <c r="W224" t="s">
        <v>48</v>
      </c>
      <c r="X224" t="s">
        <v>50</v>
      </c>
      <c r="Y224" t="s">
        <v>48</v>
      </c>
      <c r="Z224" t="s">
        <v>48</v>
      </c>
      <c r="AA224" t="s">
        <v>48</v>
      </c>
      <c r="AB224" t="s">
        <v>48</v>
      </c>
      <c r="AC224" t="s">
        <v>50</v>
      </c>
      <c r="AD224" t="s">
        <v>50</v>
      </c>
      <c r="AE224" t="s">
        <v>49</v>
      </c>
      <c r="AF224" t="s">
        <v>50</v>
      </c>
      <c r="AG224" t="s">
        <v>48</v>
      </c>
      <c r="AH224" t="s">
        <v>50</v>
      </c>
      <c r="AI224" t="s">
        <v>50</v>
      </c>
      <c r="AJ224" t="s">
        <v>48</v>
      </c>
      <c r="AK224" t="s">
        <v>48</v>
      </c>
      <c r="AL224" t="s">
        <v>49</v>
      </c>
      <c r="AM224" t="s">
        <v>48</v>
      </c>
      <c r="AN224" t="s">
        <v>48</v>
      </c>
      <c r="AO224" t="s">
        <v>48</v>
      </c>
      <c r="AP224" t="s">
        <v>612</v>
      </c>
      <c r="AQ224" s="1" t="s">
        <v>615</v>
      </c>
      <c r="AR224" t="s">
        <v>51</v>
      </c>
      <c r="AS224" t="s">
        <v>616</v>
      </c>
      <c r="AT224" t="s">
        <v>617</v>
      </c>
      <c r="AW224" s="4">
        <f t="shared" si="141"/>
        <v>6</v>
      </c>
      <c r="AX224" s="4">
        <f t="shared" si="142"/>
        <v>4</v>
      </c>
      <c r="AY224" s="4">
        <f t="shared" si="143"/>
        <v>4</v>
      </c>
      <c r="AZ224" s="4">
        <f t="shared" si="144"/>
        <v>2</v>
      </c>
      <c r="BA224" s="4">
        <f t="shared" si="145"/>
        <v>4</v>
      </c>
      <c r="BB224" s="4">
        <f t="shared" si="146"/>
        <v>4</v>
      </c>
      <c r="BC224" s="4">
        <f t="shared" si="147"/>
        <v>4</v>
      </c>
      <c r="BD224" s="4">
        <f t="shared" si="148"/>
        <v>2</v>
      </c>
      <c r="BE224" s="4" t="str">
        <f t="shared" si="149"/>
        <v>0</v>
      </c>
      <c r="BF224" s="4">
        <f t="shared" si="150"/>
        <v>2</v>
      </c>
      <c r="BG224" s="4">
        <f t="shared" si="151"/>
        <v>4</v>
      </c>
      <c r="BH224" s="4">
        <f t="shared" si="152"/>
        <v>4</v>
      </c>
      <c r="BI224" s="4">
        <f t="shared" si="153"/>
        <v>4</v>
      </c>
      <c r="BJ224" s="4">
        <f t="shared" si="154"/>
        <v>2</v>
      </c>
      <c r="BK224" s="4">
        <f t="shared" si="155"/>
        <v>4</v>
      </c>
      <c r="BL224" s="4">
        <f t="shared" si="156"/>
        <v>2</v>
      </c>
      <c r="BM224" s="4">
        <f t="shared" si="157"/>
        <v>4</v>
      </c>
      <c r="BN224" s="4">
        <f t="shared" si="158"/>
        <v>4</v>
      </c>
      <c r="BO224" s="4" t="str">
        <f t="shared" si="159"/>
        <v>0</v>
      </c>
      <c r="BP224" s="4">
        <f t="shared" si="160"/>
        <v>4</v>
      </c>
      <c r="BQ224" s="4">
        <f t="shared" si="161"/>
        <v>6</v>
      </c>
      <c r="BR224" s="4">
        <f t="shared" si="162"/>
        <v>4</v>
      </c>
      <c r="BS224" s="4">
        <f t="shared" si="163"/>
        <v>4</v>
      </c>
      <c r="BT224" s="4">
        <f t="shared" si="164"/>
        <v>4</v>
      </c>
      <c r="BU224" s="4">
        <f t="shared" si="165"/>
        <v>4</v>
      </c>
      <c r="BV224" s="4" t="str">
        <f t="shared" si="166"/>
        <v>0</v>
      </c>
      <c r="BW224" s="4">
        <f t="shared" si="167"/>
        <v>6</v>
      </c>
      <c r="BX224" s="4">
        <f t="shared" si="168"/>
        <v>0</v>
      </c>
      <c r="BY224" s="4">
        <f t="shared" si="169"/>
        <v>0</v>
      </c>
      <c r="BZ224" s="37">
        <f t="shared" si="170"/>
        <v>92</v>
      </c>
      <c r="CA224" s="32" t="str">
        <f>VLOOKUP(J:J,'Agent wise'!A:C,3,0)</f>
        <v>Shakeer</v>
      </c>
      <c r="CB224" s="32">
        <f t="shared" si="136"/>
        <v>45911</v>
      </c>
      <c r="CC224" t="str">
        <f t="shared" si="137"/>
        <v>Good</v>
      </c>
      <c r="CJ224">
        <f t="shared" si="138"/>
        <v>11</v>
      </c>
      <c r="CK224">
        <f t="shared" si="139"/>
        <v>9</v>
      </c>
      <c r="CL224">
        <f t="shared" si="140"/>
        <v>2025</v>
      </c>
    </row>
    <row r="225" spans="1:90" ht="15" customHeight="1" x14ac:dyDescent="0.35">
      <c r="A225" s="32">
        <v>45911.974332905098</v>
      </c>
      <c r="B225" t="s">
        <v>173</v>
      </c>
      <c r="C225" s="32">
        <v>0</v>
      </c>
      <c r="D225" t="s">
        <v>56</v>
      </c>
      <c r="E225" s="32">
        <v>45911</v>
      </c>
      <c r="F225" t="s">
        <v>140</v>
      </c>
      <c r="G225" s="32">
        <v>45911</v>
      </c>
      <c r="H225">
        <v>9562020060</v>
      </c>
      <c r="I225">
        <v>158</v>
      </c>
      <c r="J225" t="s">
        <v>88</v>
      </c>
      <c r="K225" t="s">
        <v>46</v>
      </c>
      <c r="L225" t="s">
        <v>47</v>
      </c>
      <c r="M225" t="s">
        <v>48</v>
      </c>
      <c r="N225" t="s">
        <v>48</v>
      </c>
      <c r="O225" t="s">
        <v>48</v>
      </c>
      <c r="P225" t="s">
        <v>48</v>
      </c>
      <c r="Q225" t="s">
        <v>48</v>
      </c>
      <c r="R225" t="s">
        <v>48</v>
      </c>
      <c r="S225" t="s">
        <v>48</v>
      </c>
      <c r="T225" t="s">
        <v>48</v>
      </c>
      <c r="U225" t="s">
        <v>49</v>
      </c>
      <c r="V225" t="s">
        <v>48</v>
      </c>
      <c r="W225" t="s">
        <v>48</v>
      </c>
      <c r="X225" t="s">
        <v>50</v>
      </c>
      <c r="Y225" t="s">
        <v>48</v>
      </c>
      <c r="Z225" t="s">
        <v>48</v>
      </c>
      <c r="AA225" t="s">
        <v>48</v>
      </c>
      <c r="AB225" t="s">
        <v>48</v>
      </c>
      <c r="AC225" t="s">
        <v>49</v>
      </c>
      <c r="AD225" t="s">
        <v>50</v>
      </c>
      <c r="AE225" t="s">
        <v>48</v>
      </c>
      <c r="AF225" t="s">
        <v>50</v>
      </c>
      <c r="AG225" t="s">
        <v>48</v>
      </c>
      <c r="AH225" t="s">
        <v>50</v>
      </c>
      <c r="AI225" t="s">
        <v>50</v>
      </c>
      <c r="AJ225" t="s">
        <v>48</v>
      </c>
      <c r="AK225" t="s">
        <v>48</v>
      </c>
      <c r="AL225" t="s">
        <v>49</v>
      </c>
      <c r="AM225" t="s">
        <v>48</v>
      </c>
      <c r="AN225" t="s">
        <v>48</v>
      </c>
      <c r="AO225" t="s">
        <v>48</v>
      </c>
      <c r="AP225" t="s">
        <v>618</v>
      </c>
      <c r="AQ225" s="1" t="s">
        <v>619</v>
      </c>
      <c r="AR225" t="s">
        <v>51</v>
      </c>
      <c r="AS225" t="s">
        <v>620</v>
      </c>
      <c r="AT225" t="s">
        <v>621</v>
      </c>
      <c r="AW225" s="4">
        <f t="shared" si="141"/>
        <v>6</v>
      </c>
      <c r="AX225" s="4">
        <f t="shared" si="142"/>
        <v>4</v>
      </c>
      <c r="AY225" s="4">
        <f t="shared" si="143"/>
        <v>4</v>
      </c>
      <c r="AZ225" s="4">
        <f t="shared" si="144"/>
        <v>2</v>
      </c>
      <c r="BA225" s="4">
        <f t="shared" si="145"/>
        <v>4</v>
      </c>
      <c r="BB225" s="4">
        <f t="shared" si="146"/>
        <v>4</v>
      </c>
      <c r="BC225" s="4">
        <f t="shared" si="147"/>
        <v>4</v>
      </c>
      <c r="BD225" s="4">
        <f t="shared" si="148"/>
        <v>2</v>
      </c>
      <c r="BE225" s="4" t="str">
        <f t="shared" si="149"/>
        <v>0</v>
      </c>
      <c r="BF225" s="4">
        <f t="shared" si="150"/>
        <v>2</v>
      </c>
      <c r="BG225" s="4">
        <f t="shared" si="151"/>
        <v>4</v>
      </c>
      <c r="BH225" s="4">
        <f t="shared" si="152"/>
        <v>4</v>
      </c>
      <c r="BI225" s="4">
        <f t="shared" si="153"/>
        <v>4</v>
      </c>
      <c r="BJ225" s="4">
        <f t="shared" si="154"/>
        <v>2</v>
      </c>
      <c r="BK225" s="4">
        <f t="shared" si="155"/>
        <v>4</v>
      </c>
      <c r="BL225" s="4">
        <f t="shared" si="156"/>
        <v>2</v>
      </c>
      <c r="BM225" s="4" t="str">
        <f t="shared" si="157"/>
        <v>0</v>
      </c>
      <c r="BN225" s="4">
        <f t="shared" si="158"/>
        <v>4</v>
      </c>
      <c r="BO225" s="4">
        <f t="shared" si="159"/>
        <v>4</v>
      </c>
      <c r="BP225" s="4">
        <f t="shared" si="160"/>
        <v>4</v>
      </c>
      <c r="BQ225" s="4">
        <f t="shared" si="161"/>
        <v>6</v>
      </c>
      <c r="BR225" s="4">
        <f t="shared" si="162"/>
        <v>4</v>
      </c>
      <c r="BS225" s="4">
        <f t="shared" si="163"/>
        <v>4</v>
      </c>
      <c r="BT225" s="4">
        <f t="shared" si="164"/>
        <v>4</v>
      </c>
      <c r="BU225" s="4">
        <f t="shared" si="165"/>
        <v>4</v>
      </c>
      <c r="BV225" s="4" t="str">
        <f t="shared" si="166"/>
        <v>0</v>
      </c>
      <c r="BW225" s="4">
        <f t="shared" si="167"/>
        <v>6</v>
      </c>
      <c r="BX225" s="4">
        <f t="shared" si="168"/>
        <v>0</v>
      </c>
      <c r="BY225" s="4">
        <f t="shared" si="169"/>
        <v>0</v>
      </c>
      <c r="BZ225" s="37">
        <f t="shared" si="170"/>
        <v>92</v>
      </c>
      <c r="CA225" s="32" t="str">
        <f>VLOOKUP(J:J,'Agent wise'!A:C,3,0)</f>
        <v>Shakeer</v>
      </c>
      <c r="CB225" s="32">
        <f t="shared" si="136"/>
        <v>45911</v>
      </c>
      <c r="CC225" t="str">
        <f t="shared" si="137"/>
        <v>Good</v>
      </c>
      <c r="CJ225">
        <f t="shared" si="138"/>
        <v>11</v>
      </c>
      <c r="CK225">
        <f t="shared" si="139"/>
        <v>9</v>
      </c>
      <c r="CL225">
        <f t="shared" si="140"/>
        <v>2025</v>
      </c>
    </row>
    <row r="226" spans="1:90" ht="15" customHeight="1" x14ac:dyDescent="0.35">
      <c r="A226" s="32">
        <v>45911.97698255787</v>
      </c>
      <c r="B226" t="s">
        <v>173</v>
      </c>
      <c r="C226" s="32">
        <v>0</v>
      </c>
      <c r="D226" t="s">
        <v>56</v>
      </c>
      <c r="E226" s="32">
        <v>45911</v>
      </c>
      <c r="F226" t="s">
        <v>140</v>
      </c>
      <c r="G226" s="32">
        <v>45911</v>
      </c>
      <c r="H226">
        <v>9447640365</v>
      </c>
      <c r="I226">
        <v>233</v>
      </c>
      <c r="J226" t="s">
        <v>88</v>
      </c>
      <c r="K226" t="s">
        <v>46</v>
      </c>
      <c r="L226" t="s">
        <v>47</v>
      </c>
      <c r="M226" t="s">
        <v>48</v>
      </c>
      <c r="N226" t="s">
        <v>48</v>
      </c>
      <c r="O226" t="s">
        <v>48</v>
      </c>
      <c r="P226" t="s">
        <v>48</v>
      </c>
      <c r="Q226" t="s">
        <v>48</v>
      </c>
      <c r="R226" t="s">
        <v>48</v>
      </c>
      <c r="S226" t="s">
        <v>48</v>
      </c>
      <c r="T226" t="s">
        <v>48</v>
      </c>
      <c r="U226" t="s">
        <v>49</v>
      </c>
      <c r="V226" t="s">
        <v>48</v>
      </c>
      <c r="W226" t="s">
        <v>48</v>
      </c>
      <c r="X226" t="s">
        <v>50</v>
      </c>
      <c r="Y226" t="s">
        <v>48</v>
      </c>
      <c r="Z226" t="s">
        <v>49</v>
      </c>
      <c r="AA226" t="s">
        <v>48</v>
      </c>
      <c r="AB226" t="s">
        <v>48</v>
      </c>
      <c r="AC226" t="s">
        <v>49</v>
      </c>
      <c r="AD226" t="s">
        <v>48</v>
      </c>
      <c r="AE226" t="s">
        <v>48</v>
      </c>
      <c r="AF226" t="s">
        <v>50</v>
      </c>
      <c r="AG226" t="s">
        <v>48</v>
      </c>
      <c r="AH226" t="s">
        <v>50</v>
      </c>
      <c r="AI226" t="s">
        <v>48</v>
      </c>
      <c r="AJ226" t="s">
        <v>48</v>
      </c>
      <c r="AK226" t="s">
        <v>48</v>
      </c>
      <c r="AL226" t="s">
        <v>49</v>
      </c>
      <c r="AM226" t="s">
        <v>48</v>
      </c>
      <c r="AN226" t="s">
        <v>48</v>
      </c>
      <c r="AO226" t="s">
        <v>48</v>
      </c>
      <c r="AP226" t="s">
        <v>622</v>
      </c>
      <c r="AQ226" s="1" t="s">
        <v>623</v>
      </c>
      <c r="AR226" t="s">
        <v>51</v>
      </c>
      <c r="AS226" t="s">
        <v>184</v>
      </c>
      <c r="AT226" t="s">
        <v>192</v>
      </c>
      <c r="AW226" s="4">
        <f t="shared" si="141"/>
        <v>6</v>
      </c>
      <c r="AX226" s="4">
        <f t="shared" si="142"/>
        <v>4</v>
      </c>
      <c r="AY226" s="4">
        <f t="shared" si="143"/>
        <v>4</v>
      </c>
      <c r="AZ226" s="4">
        <f t="shared" si="144"/>
        <v>2</v>
      </c>
      <c r="BA226" s="4">
        <f t="shared" si="145"/>
        <v>4</v>
      </c>
      <c r="BB226" s="4">
        <f t="shared" si="146"/>
        <v>4</v>
      </c>
      <c r="BC226" s="4">
        <f t="shared" si="147"/>
        <v>4</v>
      </c>
      <c r="BD226" s="4">
        <f t="shared" si="148"/>
        <v>2</v>
      </c>
      <c r="BE226" s="4" t="str">
        <f t="shared" si="149"/>
        <v>0</v>
      </c>
      <c r="BF226" s="4">
        <f t="shared" si="150"/>
        <v>2</v>
      </c>
      <c r="BG226" s="4">
        <f t="shared" si="151"/>
        <v>4</v>
      </c>
      <c r="BH226" s="4">
        <f t="shared" si="152"/>
        <v>4</v>
      </c>
      <c r="BI226" s="4">
        <f t="shared" si="153"/>
        <v>4</v>
      </c>
      <c r="BJ226" s="4" t="str">
        <f t="shared" si="154"/>
        <v>0</v>
      </c>
      <c r="BK226" s="4">
        <f t="shared" si="155"/>
        <v>4</v>
      </c>
      <c r="BL226" s="4">
        <f t="shared" si="156"/>
        <v>2</v>
      </c>
      <c r="BM226" s="4" t="str">
        <f t="shared" si="157"/>
        <v>0</v>
      </c>
      <c r="BN226" s="4">
        <f t="shared" si="158"/>
        <v>4</v>
      </c>
      <c r="BO226" s="4">
        <f t="shared" si="159"/>
        <v>4</v>
      </c>
      <c r="BP226" s="4">
        <f t="shared" si="160"/>
        <v>4</v>
      </c>
      <c r="BQ226" s="4">
        <f t="shared" si="161"/>
        <v>6</v>
      </c>
      <c r="BR226" s="4">
        <f t="shared" si="162"/>
        <v>4</v>
      </c>
      <c r="BS226" s="4">
        <f t="shared" si="163"/>
        <v>4</v>
      </c>
      <c r="BT226" s="4">
        <f t="shared" si="164"/>
        <v>4</v>
      </c>
      <c r="BU226" s="4">
        <f t="shared" si="165"/>
        <v>4</v>
      </c>
      <c r="BV226" s="4" t="str">
        <f t="shared" si="166"/>
        <v>0</v>
      </c>
      <c r="BW226" s="4">
        <f t="shared" si="167"/>
        <v>6</v>
      </c>
      <c r="BX226" s="4">
        <f t="shared" si="168"/>
        <v>0</v>
      </c>
      <c r="BY226" s="4">
        <f t="shared" si="169"/>
        <v>0</v>
      </c>
      <c r="BZ226" s="37">
        <f t="shared" si="170"/>
        <v>90</v>
      </c>
      <c r="CA226" s="32" t="str">
        <f>VLOOKUP(J:J,'Agent wise'!A:C,3,0)</f>
        <v>Shakeer</v>
      </c>
      <c r="CB226" s="32">
        <f t="shared" si="136"/>
        <v>45911</v>
      </c>
      <c r="CC226" t="str">
        <f t="shared" si="137"/>
        <v>Good</v>
      </c>
      <c r="CJ226">
        <f t="shared" si="138"/>
        <v>11</v>
      </c>
      <c r="CK226">
        <f t="shared" si="139"/>
        <v>9</v>
      </c>
      <c r="CL226">
        <f t="shared" si="140"/>
        <v>2025</v>
      </c>
    </row>
    <row r="227" spans="1:90" ht="15" customHeight="1" x14ac:dyDescent="0.35">
      <c r="A227" s="32">
        <v>45911.978919872687</v>
      </c>
      <c r="B227" t="s">
        <v>173</v>
      </c>
      <c r="C227" s="32">
        <v>0</v>
      </c>
      <c r="D227" t="s">
        <v>56</v>
      </c>
      <c r="E227" s="32">
        <v>45911</v>
      </c>
      <c r="F227" t="s">
        <v>140</v>
      </c>
      <c r="G227" s="32">
        <v>45911</v>
      </c>
      <c r="H227">
        <v>9489037786</v>
      </c>
      <c r="I227">
        <v>176</v>
      </c>
      <c r="J227" t="s">
        <v>319</v>
      </c>
      <c r="K227" t="s">
        <v>52</v>
      </c>
      <c r="L227" t="s">
        <v>53</v>
      </c>
      <c r="M227" t="s">
        <v>48</v>
      </c>
      <c r="N227" t="s">
        <v>48</v>
      </c>
      <c r="O227" t="s">
        <v>48</v>
      </c>
      <c r="P227" t="s">
        <v>48</v>
      </c>
      <c r="Q227" t="s">
        <v>48</v>
      </c>
      <c r="R227" t="s">
        <v>48</v>
      </c>
      <c r="S227" t="s">
        <v>48</v>
      </c>
      <c r="T227" t="s">
        <v>48</v>
      </c>
      <c r="U227" t="s">
        <v>49</v>
      </c>
      <c r="V227" t="s">
        <v>48</v>
      </c>
      <c r="W227" t="s">
        <v>48</v>
      </c>
      <c r="X227" t="s">
        <v>50</v>
      </c>
      <c r="Y227" t="s">
        <v>48</v>
      </c>
      <c r="Z227" t="s">
        <v>48</v>
      </c>
      <c r="AA227" t="s">
        <v>48</v>
      </c>
      <c r="AB227" t="s">
        <v>48</v>
      </c>
      <c r="AC227" t="s">
        <v>49</v>
      </c>
      <c r="AD227" t="s">
        <v>48</v>
      </c>
      <c r="AE227" t="s">
        <v>48</v>
      </c>
      <c r="AF227" t="s">
        <v>50</v>
      </c>
      <c r="AG227" t="s">
        <v>48</v>
      </c>
      <c r="AH227" t="s">
        <v>50</v>
      </c>
      <c r="AI227" t="s">
        <v>48</v>
      </c>
      <c r="AJ227" t="s">
        <v>48</v>
      </c>
      <c r="AK227" t="s">
        <v>48</v>
      </c>
      <c r="AL227" t="s">
        <v>49</v>
      </c>
      <c r="AM227" t="s">
        <v>48</v>
      </c>
      <c r="AN227" t="s">
        <v>48</v>
      </c>
      <c r="AO227" t="s">
        <v>48</v>
      </c>
      <c r="AP227" t="s">
        <v>505</v>
      </c>
      <c r="AQ227" s="1" t="s">
        <v>624</v>
      </c>
      <c r="AR227" t="s">
        <v>51</v>
      </c>
      <c r="AS227" t="s">
        <v>184</v>
      </c>
      <c r="AT227" t="s">
        <v>192</v>
      </c>
      <c r="AW227" s="4">
        <f t="shared" si="141"/>
        <v>6</v>
      </c>
      <c r="AX227" s="4">
        <f t="shared" si="142"/>
        <v>4</v>
      </c>
      <c r="AY227" s="4">
        <f t="shared" si="143"/>
        <v>4</v>
      </c>
      <c r="AZ227" s="4">
        <f t="shared" si="144"/>
        <v>2</v>
      </c>
      <c r="BA227" s="4">
        <f t="shared" si="145"/>
        <v>4</v>
      </c>
      <c r="BB227" s="4">
        <f t="shared" si="146"/>
        <v>4</v>
      </c>
      <c r="BC227" s="4">
        <f t="shared" si="147"/>
        <v>4</v>
      </c>
      <c r="BD227" s="4">
        <f t="shared" si="148"/>
        <v>2</v>
      </c>
      <c r="BE227" s="4" t="str">
        <f t="shared" si="149"/>
        <v>0</v>
      </c>
      <c r="BF227" s="4">
        <f t="shared" si="150"/>
        <v>2</v>
      </c>
      <c r="BG227" s="4">
        <f t="shared" si="151"/>
        <v>4</v>
      </c>
      <c r="BH227" s="4">
        <f t="shared" si="152"/>
        <v>4</v>
      </c>
      <c r="BI227" s="4">
        <f t="shared" si="153"/>
        <v>4</v>
      </c>
      <c r="BJ227" s="4">
        <f t="shared" si="154"/>
        <v>2</v>
      </c>
      <c r="BK227" s="4">
        <f t="shared" si="155"/>
        <v>4</v>
      </c>
      <c r="BL227" s="4">
        <f t="shared" si="156"/>
        <v>2</v>
      </c>
      <c r="BM227" s="4" t="str">
        <f t="shared" si="157"/>
        <v>0</v>
      </c>
      <c r="BN227" s="4">
        <f t="shared" si="158"/>
        <v>4</v>
      </c>
      <c r="BO227" s="4">
        <f t="shared" si="159"/>
        <v>4</v>
      </c>
      <c r="BP227" s="4">
        <f t="shared" si="160"/>
        <v>4</v>
      </c>
      <c r="BQ227" s="4">
        <f t="shared" si="161"/>
        <v>6</v>
      </c>
      <c r="BR227" s="4">
        <f t="shared" si="162"/>
        <v>4</v>
      </c>
      <c r="BS227" s="4">
        <f t="shared" si="163"/>
        <v>4</v>
      </c>
      <c r="BT227" s="4">
        <f t="shared" si="164"/>
        <v>4</v>
      </c>
      <c r="BU227" s="4">
        <f t="shared" si="165"/>
        <v>4</v>
      </c>
      <c r="BV227" s="4" t="str">
        <f t="shared" si="166"/>
        <v>0</v>
      </c>
      <c r="BW227" s="4">
        <f t="shared" si="167"/>
        <v>6</v>
      </c>
      <c r="BX227" s="4">
        <f t="shared" si="168"/>
        <v>0</v>
      </c>
      <c r="BY227" s="4">
        <f t="shared" si="169"/>
        <v>0</v>
      </c>
      <c r="BZ227" s="37">
        <f t="shared" si="170"/>
        <v>92</v>
      </c>
      <c r="CA227" s="32" t="str">
        <f>VLOOKUP(J:J,'Agent wise'!A:C,3,0)</f>
        <v>Shakeer</v>
      </c>
      <c r="CB227" s="32">
        <f t="shared" si="136"/>
        <v>45911</v>
      </c>
      <c r="CC227" t="str">
        <f t="shared" si="137"/>
        <v>Good</v>
      </c>
      <c r="CJ227">
        <f t="shared" si="138"/>
        <v>11</v>
      </c>
      <c r="CK227">
        <f t="shared" si="139"/>
        <v>9</v>
      </c>
      <c r="CL227">
        <f t="shared" si="140"/>
        <v>2025</v>
      </c>
    </row>
    <row r="228" spans="1:90" ht="15" customHeight="1" x14ac:dyDescent="0.35">
      <c r="A228" s="32">
        <v>45912.385031631944</v>
      </c>
      <c r="B228" t="s">
        <v>368</v>
      </c>
      <c r="C228" s="32">
        <v>0</v>
      </c>
      <c r="D228" t="s">
        <v>73</v>
      </c>
      <c r="E228" s="32">
        <v>45912</v>
      </c>
      <c r="F228" t="s">
        <v>140</v>
      </c>
      <c r="G228" s="32">
        <v>45911</v>
      </c>
      <c r="H228">
        <v>8078057189</v>
      </c>
      <c r="I228">
        <v>242</v>
      </c>
      <c r="J228" t="s">
        <v>335</v>
      </c>
      <c r="K228" t="s">
        <v>46</v>
      </c>
      <c r="L228" t="s">
        <v>47</v>
      </c>
      <c r="M228" t="s">
        <v>48</v>
      </c>
      <c r="N228" t="s">
        <v>48</v>
      </c>
      <c r="O228" t="s">
        <v>48</v>
      </c>
      <c r="P228" t="s">
        <v>48</v>
      </c>
      <c r="Q228" t="s">
        <v>48</v>
      </c>
      <c r="R228" t="s">
        <v>49</v>
      </c>
      <c r="S228" t="s">
        <v>48</v>
      </c>
      <c r="T228" t="s">
        <v>48</v>
      </c>
      <c r="U228" t="s">
        <v>48</v>
      </c>
      <c r="V228" t="s">
        <v>48</v>
      </c>
      <c r="W228" t="s">
        <v>48</v>
      </c>
      <c r="X228" t="s">
        <v>48</v>
      </c>
      <c r="Y228" t="s">
        <v>48</v>
      </c>
      <c r="Z228" t="s">
        <v>48</v>
      </c>
      <c r="AA228" t="s">
        <v>49</v>
      </c>
      <c r="AB228" t="s">
        <v>49</v>
      </c>
      <c r="AC228" t="s">
        <v>49</v>
      </c>
      <c r="AD228" t="s">
        <v>48</v>
      </c>
      <c r="AE228" t="s">
        <v>48</v>
      </c>
      <c r="AF228" t="s">
        <v>48</v>
      </c>
      <c r="AG228" t="s">
        <v>48</v>
      </c>
      <c r="AH228" t="s">
        <v>50</v>
      </c>
      <c r="AI228" t="s">
        <v>49</v>
      </c>
      <c r="AJ228" t="s">
        <v>48</v>
      </c>
      <c r="AK228" t="s">
        <v>50</v>
      </c>
      <c r="AL228" t="s">
        <v>49</v>
      </c>
      <c r="AM228" t="s">
        <v>49</v>
      </c>
      <c r="AN228" t="s">
        <v>48</v>
      </c>
      <c r="AO228" t="s">
        <v>48</v>
      </c>
      <c r="AP228" t="s">
        <v>625</v>
      </c>
      <c r="AQ228" s="1" t="s">
        <v>626</v>
      </c>
      <c r="AR228" t="s">
        <v>51</v>
      </c>
      <c r="AS228" t="s">
        <v>393</v>
      </c>
      <c r="AT228" t="s">
        <v>627</v>
      </c>
      <c r="AW228" s="4">
        <f t="shared" si="141"/>
        <v>6</v>
      </c>
      <c r="AX228" s="4">
        <f t="shared" si="142"/>
        <v>4</v>
      </c>
      <c r="AY228" s="4">
        <f t="shared" si="143"/>
        <v>4</v>
      </c>
      <c r="AZ228" s="4">
        <f t="shared" si="144"/>
        <v>2</v>
      </c>
      <c r="BA228" s="4">
        <f t="shared" si="145"/>
        <v>4</v>
      </c>
      <c r="BB228" s="4" t="str">
        <f t="shared" si="146"/>
        <v>0</v>
      </c>
      <c r="BC228" s="4">
        <f t="shared" si="147"/>
        <v>4</v>
      </c>
      <c r="BD228" s="4">
        <f t="shared" si="148"/>
        <v>2</v>
      </c>
      <c r="BE228" s="4">
        <f t="shared" si="149"/>
        <v>4</v>
      </c>
      <c r="BF228" s="4">
        <f t="shared" si="150"/>
        <v>2</v>
      </c>
      <c r="BG228" s="4">
        <f t="shared" si="151"/>
        <v>4</v>
      </c>
      <c r="BH228" s="4">
        <f t="shared" si="152"/>
        <v>4</v>
      </c>
      <c r="BI228" s="4">
        <f t="shared" si="153"/>
        <v>4</v>
      </c>
      <c r="BJ228" s="4">
        <f t="shared" si="154"/>
        <v>2</v>
      </c>
      <c r="BK228" s="4" t="str">
        <f t="shared" si="155"/>
        <v>0</v>
      </c>
      <c r="BL228" s="4" t="str">
        <f t="shared" si="156"/>
        <v>0</v>
      </c>
      <c r="BM228" s="4" t="str">
        <f t="shared" si="157"/>
        <v>0</v>
      </c>
      <c r="BN228" s="4">
        <f t="shared" si="158"/>
        <v>4</v>
      </c>
      <c r="BO228" s="4">
        <f t="shared" si="159"/>
        <v>4</v>
      </c>
      <c r="BP228" s="4">
        <f t="shared" si="160"/>
        <v>4</v>
      </c>
      <c r="BQ228" s="4">
        <f t="shared" si="161"/>
        <v>6</v>
      </c>
      <c r="BR228" s="4">
        <f t="shared" si="162"/>
        <v>4</v>
      </c>
      <c r="BS228" s="4" t="str">
        <f t="shared" si="163"/>
        <v>0</v>
      </c>
      <c r="BT228" s="4">
        <f t="shared" si="164"/>
        <v>4</v>
      </c>
      <c r="BU228" s="4">
        <f t="shared" si="165"/>
        <v>4</v>
      </c>
      <c r="BV228" s="4" t="str">
        <f t="shared" si="166"/>
        <v>0</v>
      </c>
      <c r="BW228" s="4" t="str">
        <f t="shared" si="167"/>
        <v>0</v>
      </c>
      <c r="BX228" s="4">
        <f t="shared" si="168"/>
        <v>0</v>
      </c>
      <c r="BY228" s="4">
        <f t="shared" si="169"/>
        <v>0</v>
      </c>
      <c r="BZ228" s="37">
        <f t="shared" si="170"/>
        <v>76</v>
      </c>
      <c r="CA228" s="32" t="str">
        <f>VLOOKUP(J:J,'Agent wise'!A:C,3,0)</f>
        <v>Adharsh</v>
      </c>
      <c r="CB228" s="32">
        <f t="shared" si="136"/>
        <v>45912</v>
      </c>
      <c r="CC228" t="str">
        <f t="shared" si="137"/>
        <v>FC</v>
      </c>
      <c r="CJ228">
        <f t="shared" si="138"/>
        <v>12</v>
      </c>
      <c r="CK228">
        <f t="shared" si="139"/>
        <v>9</v>
      </c>
      <c r="CL228">
        <f t="shared" si="140"/>
        <v>2025</v>
      </c>
    </row>
    <row r="229" spans="1:90" ht="15" customHeight="1" x14ac:dyDescent="0.35">
      <c r="A229" s="32">
        <v>45912.389753784722</v>
      </c>
      <c r="B229" t="s">
        <v>368</v>
      </c>
      <c r="C229" s="32">
        <v>0</v>
      </c>
      <c r="D229" t="s">
        <v>73</v>
      </c>
      <c r="E229" s="32">
        <v>45912</v>
      </c>
      <c r="F229" t="s">
        <v>140</v>
      </c>
      <c r="G229" s="32">
        <v>45911</v>
      </c>
      <c r="H229">
        <v>7306401868</v>
      </c>
      <c r="I229">
        <v>201</v>
      </c>
      <c r="J229" t="s">
        <v>281</v>
      </c>
      <c r="K229" t="s">
        <v>46</v>
      </c>
      <c r="L229" t="s">
        <v>47</v>
      </c>
      <c r="M229" t="s">
        <v>48</v>
      </c>
      <c r="N229" t="s">
        <v>48</v>
      </c>
      <c r="O229" t="s">
        <v>48</v>
      </c>
      <c r="P229" t="s">
        <v>48</v>
      </c>
      <c r="Q229" t="s">
        <v>48</v>
      </c>
      <c r="R229" t="s">
        <v>49</v>
      </c>
      <c r="S229" t="s">
        <v>48</v>
      </c>
      <c r="T229" t="s">
        <v>48</v>
      </c>
      <c r="U229" t="s">
        <v>48</v>
      </c>
      <c r="V229" t="s">
        <v>48</v>
      </c>
      <c r="W229" t="s">
        <v>48</v>
      </c>
      <c r="X229" t="s">
        <v>48</v>
      </c>
      <c r="Y229" t="s">
        <v>48</v>
      </c>
      <c r="Z229" t="s">
        <v>48</v>
      </c>
      <c r="AA229" t="s">
        <v>49</v>
      </c>
      <c r="AB229" t="s">
        <v>49</v>
      </c>
      <c r="AC229" t="s">
        <v>49</v>
      </c>
      <c r="AD229" t="s">
        <v>48</v>
      </c>
      <c r="AE229" t="s">
        <v>48</v>
      </c>
      <c r="AF229" t="s">
        <v>48</v>
      </c>
      <c r="AG229" t="s">
        <v>48</v>
      </c>
      <c r="AH229" t="s">
        <v>50</v>
      </c>
      <c r="AI229" t="s">
        <v>49</v>
      </c>
      <c r="AJ229" t="s">
        <v>48</v>
      </c>
      <c r="AK229" t="s">
        <v>50</v>
      </c>
      <c r="AL229" t="s">
        <v>49</v>
      </c>
      <c r="AM229" t="s">
        <v>48</v>
      </c>
      <c r="AN229" t="s">
        <v>48</v>
      </c>
      <c r="AO229" t="s">
        <v>48</v>
      </c>
      <c r="AP229" t="s">
        <v>629</v>
      </c>
      <c r="AQ229" s="1" t="s">
        <v>370</v>
      </c>
      <c r="AR229" t="s">
        <v>51</v>
      </c>
      <c r="AS229" t="s">
        <v>396</v>
      </c>
      <c r="AT229" t="s">
        <v>149</v>
      </c>
      <c r="AW229" s="4">
        <f t="shared" si="141"/>
        <v>6</v>
      </c>
      <c r="AX229" s="4">
        <f t="shared" si="142"/>
        <v>4</v>
      </c>
      <c r="AY229" s="4">
        <f t="shared" si="143"/>
        <v>4</v>
      </c>
      <c r="AZ229" s="4">
        <f t="shared" si="144"/>
        <v>2</v>
      </c>
      <c r="BA229" s="4">
        <f t="shared" si="145"/>
        <v>4</v>
      </c>
      <c r="BB229" s="4" t="str">
        <f t="shared" si="146"/>
        <v>0</v>
      </c>
      <c r="BC229" s="4">
        <f t="shared" si="147"/>
        <v>4</v>
      </c>
      <c r="BD229" s="4">
        <f t="shared" si="148"/>
        <v>2</v>
      </c>
      <c r="BE229" s="4">
        <f t="shared" si="149"/>
        <v>4</v>
      </c>
      <c r="BF229" s="4">
        <f t="shared" si="150"/>
        <v>2</v>
      </c>
      <c r="BG229" s="4">
        <f t="shared" si="151"/>
        <v>4</v>
      </c>
      <c r="BH229" s="4">
        <f t="shared" si="152"/>
        <v>4</v>
      </c>
      <c r="BI229" s="4">
        <f t="shared" si="153"/>
        <v>4</v>
      </c>
      <c r="BJ229" s="4">
        <f t="shared" si="154"/>
        <v>2</v>
      </c>
      <c r="BK229" s="4" t="str">
        <f t="shared" si="155"/>
        <v>0</v>
      </c>
      <c r="BL229" s="4" t="str">
        <f t="shared" si="156"/>
        <v>0</v>
      </c>
      <c r="BM229" s="4" t="str">
        <f t="shared" si="157"/>
        <v>0</v>
      </c>
      <c r="BN229" s="4">
        <f t="shared" si="158"/>
        <v>4</v>
      </c>
      <c r="BO229" s="4">
        <f t="shared" si="159"/>
        <v>4</v>
      </c>
      <c r="BP229" s="4">
        <f t="shared" si="160"/>
        <v>4</v>
      </c>
      <c r="BQ229" s="4">
        <f t="shared" si="161"/>
        <v>6</v>
      </c>
      <c r="BR229" s="4">
        <f t="shared" si="162"/>
        <v>4</v>
      </c>
      <c r="BS229" s="4" t="str">
        <f t="shared" si="163"/>
        <v>0</v>
      </c>
      <c r="BT229" s="4">
        <f t="shared" si="164"/>
        <v>4</v>
      </c>
      <c r="BU229" s="4">
        <f t="shared" si="165"/>
        <v>4</v>
      </c>
      <c r="BV229" s="4" t="str">
        <f t="shared" si="166"/>
        <v>0</v>
      </c>
      <c r="BW229" s="4">
        <f t="shared" si="167"/>
        <v>6</v>
      </c>
      <c r="BX229" s="4">
        <f t="shared" si="168"/>
        <v>0</v>
      </c>
      <c r="BY229" s="4">
        <f t="shared" si="169"/>
        <v>0</v>
      </c>
      <c r="BZ229" s="37">
        <f t="shared" si="170"/>
        <v>82</v>
      </c>
      <c r="CA229" s="32" t="str">
        <f>VLOOKUP(J:J,'Agent wise'!A:C,3,0)</f>
        <v>Adharsh</v>
      </c>
      <c r="CB229" s="32">
        <f t="shared" si="136"/>
        <v>45912</v>
      </c>
      <c r="CC229" t="str">
        <f t="shared" si="137"/>
        <v>FC</v>
      </c>
      <c r="CJ229">
        <f t="shared" si="138"/>
        <v>12</v>
      </c>
      <c r="CK229">
        <f t="shared" si="139"/>
        <v>9</v>
      </c>
      <c r="CL229">
        <f t="shared" si="140"/>
        <v>2025</v>
      </c>
    </row>
    <row r="230" spans="1:90" ht="15" customHeight="1" x14ac:dyDescent="0.35">
      <c r="A230" s="32">
        <v>45912.393765127315</v>
      </c>
      <c r="B230" t="s">
        <v>368</v>
      </c>
      <c r="C230" s="32">
        <v>0</v>
      </c>
      <c r="D230" t="s">
        <v>73</v>
      </c>
      <c r="E230" s="32">
        <v>45912</v>
      </c>
      <c r="F230" t="s">
        <v>140</v>
      </c>
      <c r="G230" s="32">
        <v>45911</v>
      </c>
      <c r="H230">
        <v>8015272906</v>
      </c>
      <c r="I230">
        <v>261</v>
      </c>
      <c r="J230" t="s">
        <v>116</v>
      </c>
      <c r="K230" t="s">
        <v>52</v>
      </c>
      <c r="L230" t="s">
        <v>53</v>
      </c>
      <c r="M230" t="s">
        <v>48</v>
      </c>
      <c r="N230" t="s">
        <v>48</v>
      </c>
      <c r="O230" t="s">
        <v>48</v>
      </c>
      <c r="P230" t="s">
        <v>48</v>
      </c>
      <c r="Q230" t="s">
        <v>48</v>
      </c>
      <c r="R230" t="s">
        <v>49</v>
      </c>
      <c r="S230" t="s">
        <v>48</v>
      </c>
      <c r="T230" t="s">
        <v>48</v>
      </c>
      <c r="U230" t="s">
        <v>48</v>
      </c>
      <c r="V230" t="s">
        <v>48</v>
      </c>
      <c r="W230" t="s">
        <v>48</v>
      </c>
      <c r="X230" t="s">
        <v>48</v>
      </c>
      <c r="Y230" t="s">
        <v>48</v>
      </c>
      <c r="Z230" t="s">
        <v>48</v>
      </c>
      <c r="AA230" t="s">
        <v>48</v>
      </c>
      <c r="AB230" t="s">
        <v>48</v>
      </c>
      <c r="AC230" t="s">
        <v>50</v>
      </c>
      <c r="AD230" t="s">
        <v>48</v>
      </c>
      <c r="AE230" t="s">
        <v>49</v>
      </c>
      <c r="AF230" t="s">
        <v>48</v>
      </c>
      <c r="AG230" t="s">
        <v>48</v>
      </c>
      <c r="AH230" t="s">
        <v>50</v>
      </c>
      <c r="AI230" t="s">
        <v>49</v>
      </c>
      <c r="AJ230" t="s">
        <v>48</v>
      </c>
      <c r="AK230" t="s">
        <v>50</v>
      </c>
      <c r="AL230" t="s">
        <v>49</v>
      </c>
      <c r="AM230" t="s">
        <v>48</v>
      </c>
      <c r="AN230" t="s">
        <v>48</v>
      </c>
      <c r="AO230" t="s">
        <v>48</v>
      </c>
      <c r="AP230" t="s">
        <v>630</v>
      </c>
      <c r="AQ230" s="1" t="s">
        <v>631</v>
      </c>
      <c r="AR230" t="s">
        <v>51</v>
      </c>
      <c r="AS230" t="s">
        <v>410</v>
      </c>
      <c r="AT230" t="s">
        <v>160</v>
      </c>
      <c r="AW230" s="4">
        <f t="shared" si="141"/>
        <v>6</v>
      </c>
      <c r="AX230" s="4">
        <f t="shared" si="142"/>
        <v>4</v>
      </c>
      <c r="AY230" s="4">
        <f t="shared" si="143"/>
        <v>4</v>
      </c>
      <c r="AZ230" s="4">
        <f t="shared" si="144"/>
        <v>2</v>
      </c>
      <c r="BA230" s="4">
        <f t="shared" si="145"/>
        <v>4</v>
      </c>
      <c r="BB230" s="4" t="str">
        <f t="shared" si="146"/>
        <v>0</v>
      </c>
      <c r="BC230" s="4">
        <f t="shared" si="147"/>
        <v>4</v>
      </c>
      <c r="BD230" s="4">
        <f t="shared" si="148"/>
        <v>2</v>
      </c>
      <c r="BE230" s="4">
        <f t="shared" si="149"/>
        <v>4</v>
      </c>
      <c r="BF230" s="4">
        <f t="shared" si="150"/>
        <v>2</v>
      </c>
      <c r="BG230" s="4">
        <f t="shared" si="151"/>
        <v>4</v>
      </c>
      <c r="BH230" s="4">
        <f t="shared" si="152"/>
        <v>4</v>
      </c>
      <c r="BI230" s="4">
        <f t="shared" si="153"/>
        <v>4</v>
      </c>
      <c r="BJ230" s="4">
        <f t="shared" si="154"/>
        <v>2</v>
      </c>
      <c r="BK230" s="4">
        <f t="shared" si="155"/>
        <v>4</v>
      </c>
      <c r="BL230" s="4">
        <f t="shared" si="156"/>
        <v>2</v>
      </c>
      <c r="BM230" s="4">
        <f t="shared" si="157"/>
        <v>4</v>
      </c>
      <c r="BN230" s="4">
        <f t="shared" si="158"/>
        <v>4</v>
      </c>
      <c r="BO230" s="4" t="str">
        <f t="shared" si="159"/>
        <v>0</v>
      </c>
      <c r="BP230" s="4">
        <f t="shared" si="160"/>
        <v>4</v>
      </c>
      <c r="BQ230" s="4">
        <f t="shared" si="161"/>
        <v>6</v>
      </c>
      <c r="BR230" s="4">
        <f t="shared" si="162"/>
        <v>4</v>
      </c>
      <c r="BS230" s="4" t="str">
        <f t="shared" si="163"/>
        <v>0</v>
      </c>
      <c r="BT230" s="4">
        <f t="shared" si="164"/>
        <v>4</v>
      </c>
      <c r="BU230" s="4">
        <f t="shared" si="165"/>
        <v>4</v>
      </c>
      <c r="BV230" s="4" t="str">
        <f t="shared" si="166"/>
        <v>0</v>
      </c>
      <c r="BW230" s="4">
        <f t="shared" si="167"/>
        <v>6</v>
      </c>
      <c r="BX230" s="4">
        <f t="shared" si="168"/>
        <v>0</v>
      </c>
      <c r="BY230" s="4">
        <f t="shared" si="169"/>
        <v>0</v>
      </c>
      <c r="BZ230" s="37">
        <f t="shared" si="170"/>
        <v>88</v>
      </c>
      <c r="CA230" s="32" t="str">
        <f>VLOOKUP(J:J,'Agent wise'!A:C,3,0)</f>
        <v>Adharsh</v>
      </c>
      <c r="CB230" s="32">
        <f t="shared" si="136"/>
        <v>45912</v>
      </c>
      <c r="CC230" t="str">
        <f t="shared" si="137"/>
        <v>Average</v>
      </c>
      <c r="CJ230">
        <f t="shared" si="138"/>
        <v>12</v>
      </c>
      <c r="CK230">
        <f t="shared" si="139"/>
        <v>9</v>
      </c>
      <c r="CL230">
        <f t="shared" si="140"/>
        <v>2025</v>
      </c>
    </row>
    <row r="231" spans="1:90" ht="15" customHeight="1" x14ac:dyDescent="0.35">
      <c r="A231" s="32">
        <v>45912.400064745365</v>
      </c>
      <c r="B231" t="s">
        <v>368</v>
      </c>
      <c r="C231" s="32">
        <v>0</v>
      </c>
      <c r="D231" t="s">
        <v>73</v>
      </c>
      <c r="E231" s="32">
        <v>45912</v>
      </c>
      <c r="F231" t="s">
        <v>140</v>
      </c>
      <c r="G231" s="32">
        <v>45911</v>
      </c>
      <c r="H231">
        <v>9382618886</v>
      </c>
      <c r="I231">
        <v>318</v>
      </c>
      <c r="J231" t="s">
        <v>338</v>
      </c>
      <c r="K231" t="s">
        <v>52</v>
      </c>
      <c r="L231" t="s">
        <v>53</v>
      </c>
      <c r="M231" t="s">
        <v>48</v>
      </c>
      <c r="N231" t="s">
        <v>48</v>
      </c>
      <c r="O231" t="s">
        <v>48</v>
      </c>
      <c r="P231" t="s">
        <v>48</v>
      </c>
      <c r="Q231" t="s">
        <v>48</v>
      </c>
      <c r="R231" t="s">
        <v>48</v>
      </c>
      <c r="S231" t="s">
        <v>48</v>
      </c>
      <c r="T231" t="s">
        <v>48</v>
      </c>
      <c r="U231" t="s">
        <v>48</v>
      </c>
      <c r="V231" t="s">
        <v>48</v>
      </c>
      <c r="W231" t="s">
        <v>48</v>
      </c>
      <c r="X231" t="s">
        <v>48</v>
      </c>
      <c r="Y231" t="s">
        <v>48</v>
      </c>
      <c r="Z231" t="s">
        <v>48</v>
      </c>
      <c r="AA231" t="s">
        <v>48</v>
      </c>
      <c r="AB231" t="s">
        <v>48</v>
      </c>
      <c r="AC231" t="s">
        <v>49</v>
      </c>
      <c r="AD231" t="s">
        <v>48</v>
      </c>
      <c r="AE231" t="s">
        <v>48</v>
      </c>
      <c r="AF231" t="s">
        <v>48</v>
      </c>
      <c r="AG231" t="s">
        <v>48</v>
      </c>
      <c r="AH231" t="s">
        <v>50</v>
      </c>
      <c r="AI231" t="s">
        <v>49</v>
      </c>
      <c r="AJ231" t="s">
        <v>48</v>
      </c>
      <c r="AK231" t="s">
        <v>50</v>
      </c>
      <c r="AL231" t="s">
        <v>49</v>
      </c>
      <c r="AM231" t="s">
        <v>48</v>
      </c>
      <c r="AN231" t="s">
        <v>48</v>
      </c>
      <c r="AO231" t="s">
        <v>48</v>
      </c>
      <c r="AP231" t="s">
        <v>633</v>
      </c>
      <c r="AQ231" s="1" t="s">
        <v>370</v>
      </c>
      <c r="AR231" t="s">
        <v>51</v>
      </c>
      <c r="AS231" t="s">
        <v>396</v>
      </c>
      <c r="AT231" t="s">
        <v>149</v>
      </c>
      <c r="AW231" s="4">
        <f t="shared" si="141"/>
        <v>6</v>
      </c>
      <c r="AX231" s="4">
        <f t="shared" si="142"/>
        <v>4</v>
      </c>
      <c r="AY231" s="4">
        <f t="shared" si="143"/>
        <v>4</v>
      </c>
      <c r="AZ231" s="4">
        <f t="shared" si="144"/>
        <v>2</v>
      </c>
      <c r="BA231" s="4">
        <f t="shared" si="145"/>
        <v>4</v>
      </c>
      <c r="BB231" s="4">
        <f t="shared" si="146"/>
        <v>4</v>
      </c>
      <c r="BC231" s="4">
        <f t="shared" si="147"/>
        <v>4</v>
      </c>
      <c r="BD231" s="4">
        <f t="shared" si="148"/>
        <v>2</v>
      </c>
      <c r="BE231" s="4">
        <f t="shared" si="149"/>
        <v>4</v>
      </c>
      <c r="BF231" s="4">
        <f t="shared" si="150"/>
        <v>2</v>
      </c>
      <c r="BG231" s="4">
        <f t="shared" si="151"/>
        <v>4</v>
      </c>
      <c r="BH231" s="4">
        <f t="shared" si="152"/>
        <v>4</v>
      </c>
      <c r="BI231" s="4">
        <f t="shared" si="153"/>
        <v>4</v>
      </c>
      <c r="BJ231" s="4">
        <f t="shared" si="154"/>
        <v>2</v>
      </c>
      <c r="BK231" s="4">
        <f t="shared" si="155"/>
        <v>4</v>
      </c>
      <c r="BL231" s="4">
        <f t="shared" si="156"/>
        <v>2</v>
      </c>
      <c r="BM231" s="4" t="str">
        <f t="shared" si="157"/>
        <v>0</v>
      </c>
      <c r="BN231" s="4">
        <f t="shared" si="158"/>
        <v>4</v>
      </c>
      <c r="BO231" s="4">
        <f t="shared" si="159"/>
        <v>4</v>
      </c>
      <c r="BP231" s="4">
        <f t="shared" si="160"/>
        <v>4</v>
      </c>
      <c r="BQ231" s="4">
        <f t="shared" si="161"/>
        <v>6</v>
      </c>
      <c r="BR231" s="4">
        <f t="shared" si="162"/>
        <v>4</v>
      </c>
      <c r="BS231" s="4" t="str">
        <f t="shared" si="163"/>
        <v>0</v>
      </c>
      <c r="BT231" s="4">
        <f t="shared" si="164"/>
        <v>4</v>
      </c>
      <c r="BU231" s="4">
        <f t="shared" si="165"/>
        <v>4</v>
      </c>
      <c r="BV231" s="4" t="str">
        <f t="shared" si="166"/>
        <v>0</v>
      </c>
      <c r="BW231" s="4">
        <f t="shared" si="167"/>
        <v>6</v>
      </c>
      <c r="BX231" s="4">
        <f t="shared" si="168"/>
        <v>0</v>
      </c>
      <c r="BY231" s="4">
        <f t="shared" si="169"/>
        <v>0</v>
      </c>
      <c r="BZ231" s="37">
        <f t="shared" si="170"/>
        <v>92</v>
      </c>
      <c r="CA231" s="32" t="str">
        <f>VLOOKUP(J:J,'Agent wise'!A:C,3,0)</f>
        <v>Adharsh</v>
      </c>
      <c r="CB231" s="32">
        <f t="shared" si="136"/>
        <v>45912</v>
      </c>
      <c r="CC231" t="str">
        <f t="shared" si="137"/>
        <v>Good</v>
      </c>
      <c r="CJ231">
        <f t="shared" si="138"/>
        <v>12</v>
      </c>
      <c r="CK231">
        <f t="shared" si="139"/>
        <v>9</v>
      </c>
      <c r="CL231">
        <f t="shared" si="140"/>
        <v>2025</v>
      </c>
    </row>
    <row r="232" spans="1:90" ht="15" customHeight="1" x14ac:dyDescent="0.35">
      <c r="A232" s="32">
        <v>45912.403443738425</v>
      </c>
      <c r="B232" t="s">
        <v>368</v>
      </c>
      <c r="C232" s="32">
        <v>0</v>
      </c>
      <c r="D232" t="s">
        <v>73</v>
      </c>
      <c r="E232" s="32">
        <v>45912</v>
      </c>
      <c r="F232" t="s">
        <v>140</v>
      </c>
      <c r="G232" s="32">
        <v>45911</v>
      </c>
      <c r="H232">
        <v>8281168498</v>
      </c>
      <c r="I232">
        <v>148</v>
      </c>
      <c r="J232" t="s">
        <v>325</v>
      </c>
      <c r="K232" t="s">
        <v>46</v>
      </c>
      <c r="L232" t="s">
        <v>47</v>
      </c>
      <c r="M232" t="s">
        <v>48</v>
      </c>
      <c r="N232" t="s">
        <v>48</v>
      </c>
      <c r="O232" t="s">
        <v>48</v>
      </c>
      <c r="P232" t="s">
        <v>48</v>
      </c>
      <c r="Q232" t="s">
        <v>48</v>
      </c>
      <c r="R232" t="s">
        <v>48</v>
      </c>
      <c r="S232" t="s">
        <v>48</v>
      </c>
      <c r="T232" t="s">
        <v>48</v>
      </c>
      <c r="U232" t="s">
        <v>48</v>
      </c>
      <c r="V232" t="s">
        <v>48</v>
      </c>
      <c r="W232" t="s">
        <v>48</v>
      </c>
      <c r="X232" t="s">
        <v>48</v>
      </c>
      <c r="Y232" t="s">
        <v>48</v>
      </c>
      <c r="Z232" t="s">
        <v>48</v>
      </c>
      <c r="AA232" t="s">
        <v>49</v>
      </c>
      <c r="AB232" t="s">
        <v>49</v>
      </c>
      <c r="AC232" t="s">
        <v>49</v>
      </c>
      <c r="AD232" t="s">
        <v>48</v>
      </c>
      <c r="AE232" t="s">
        <v>48</v>
      </c>
      <c r="AF232" t="s">
        <v>48</v>
      </c>
      <c r="AG232" t="s">
        <v>49</v>
      </c>
      <c r="AH232" t="s">
        <v>50</v>
      </c>
      <c r="AI232" t="s">
        <v>50</v>
      </c>
      <c r="AJ232" t="s">
        <v>48</v>
      </c>
      <c r="AK232" t="s">
        <v>50</v>
      </c>
      <c r="AL232" t="s">
        <v>49</v>
      </c>
      <c r="AM232" t="s">
        <v>48</v>
      </c>
      <c r="AN232" t="s">
        <v>48</v>
      </c>
      <c r="AO232" t="s">
        <v>48</v>
      </c>
      <c r="AP232" t="s">
        <v>634</v>
      </c>
      <c r="AQ232" s="1" t="s">
        <v>635</v>
      </c>
      <c r="AR232" t="s">
        <v>51</v>
      </c>
      <c r="AS232" t="s">
        <v>68</v>
      </c>
      <c r="AT232" t="s">
        <v>69</v>
      </c>
      <c r="AW232" s="4">
        <f t="shared" si="141"/>
        <v>6</v>
      </c>
      <c r="AX232" s="4">
        <f t="shared" si="142"/>
        <v>4</v>
      </c>
      <c r="AY232" s="4">
        <f t="shared" si="143"/>
        <v>4</v>
      </c>
      <c r="AZ232" s="4">
        <f t="shared" si="144"/>
        <v>2</v>
      </c>
      <c r="BA232" s="4">
        <f t="shared" si="145"/>
        <v>4</v>
      </c>
      <c r="BB232" s="4">
        <f t="shared" si="146"/>
        <v>4</v>
      </c>
      <c r="BC232" s="4">
        <f t="shared" si="147"/>
        <v>4</v>
      </c>
      <c r="BD232" s="4">
        <f t="shared" si="148"/>
        <v>2</v>
      </c>
      <c r="BE232" s="4">
        <f t="shared" si="149"/>
        <v>4</v>
      </c>
      <c r="BF232" s="4">
        <f t="shared" si="150"/>
        <v>2</v>
      </c>
      <c r="BG232" s="4">
        <f t="shared" si="151"/>
        <v>4</v>
      </c>
      <c r="BH232" s="4">
        <f t="shared" si="152"/>
        <v>4</v>
      </c>
      <c r="BI232" s="4">
        <f t="shared" si="153"/>
        <v>4</v>
      </c>
      <c r="BJ232" s="4">
        <f t="shared" si="154"/>
        <v>2</v>
      </c>
      <c r="BK232" s="4" t="str">
        <f t="shared" si="155"/>
        <v>0</v>
      </c>
      <c r="BL232" s="4" t="str">
        <f t="shared" si="156"/>
        <v>0</v>
      </c>
      <c r="BM232" s="4" t="str">
        <f t="shared" si="157"/>
        <v>0</v>
      </c>
      <c r="BN232" s="4">
        <f t="shared" si="158"/>
        <v>4</v>
      </c>
      <c r="BO232" s="4">
        <f t="shared" si="159"/>
        <v>4</v>
      </c>
      <c r="BP232" s="4">
        <f t="shared" si="160"/>
        <v>4</v>
      </c>
      <c r="BQ232" s="4" t="str">
        <f t="shared" si="161"/>
        <v>0</v>
      </c>
      <c r="BR232" s="4">
        <f t="shared" si="162"/>
        <v>4</v>
      </c>
      <c r="BS232" s="4">
        <f t="shared" si="163"/>
        <v>4</v>
      </c>
      <c r="BT232" s="4">
        <f t="shared" si="164"/>
        <v>4</v>
      </c>
      <c r="BU232" s="4">
        <f t="shared" si="165"/>
        <v>4</v>
      </c>
      <c r="BV232" s="4" t="str">
        <f t="shared" si="166"/>
        <v>0</v>
      </c>
      <c r="BW232" s="4">
        <f t="shared" si="167"/>
        <v>6</v>
      </c>
      <c r="BX232" s="4">
        <f t="shared" si="168"/>
        <v>0</v>
      </c>
      <c r="BY232" s="4">
        <f t="shared" si="169"/>
        <v>0</v>
      </c>
      <c r="BZ232" s="37">
        <f t="shared" si="170"/>
        <v>84</v>
      </c>
      <c r="CA232" s="32" t="str">
        <f>VLOOKUP(J:J,'Agent wise'!A:C,3,0)</f>
        <v>Adharsh</v>
      </c>
      <c r="CB232" s="32">
        <f t="shared" si="136"/>
        <v>45912</v>
      </c>
      <c r="CC232" t="str">
        <f t="shared" si="137"/>
        <v>FC</v>
      </c>
      <c r="CJ232">
        <f t="shared" si="138"/>
        <v>12</v>
      </c>
      <c r="CK232">
        <f t="shared" si="139"/>
        <v>9</v>
      </c>
      <c r="CL232">
        <f t="shared" si="140"/>
        <v>2025</v>
      </c>
    </row>
    <row r="233" spans="1:90" ht="15" customHeight="1" x14ac:dyDescent="0.35">
      <c r="A233" s="32">
        <v>45912.426550555552</v>
      </c>
      <c r="B233" t="s">
        <v>138</v>
      </c>
      <c r="C233" s="32">
        <v>0</v>
      </c>
      <c r="D233" t="s">
        <v>139</v>
      </c>
      <c r="E233" s="32">
        <v>45912</v>
      </c>
      <c r="F233" t="s">
        <v>140</v>
      </c>
      <c r="G233" s="32">
        <v>45909</v>
      </c>
      <c r="H233">
        <v>7907897632</v>
      </c>
      <c r="I233">
        <v>157</v>
      </c>
      <c r="J233" t="s">
        <v>81</v>
      </c>
      <c r="K233" t="s">
        <v>46</v>
      </c>
      <c r="L233" t="s">
        <v>47</v>
      </c>
      <c r="M233" t="s">
        <v>48</v>
      </c>
      <c r="N233" t="s">
        <v>48</v>
      </c>
      <c r="O233" t="s">
        <v>48</v>
      </c>
      <c r="P233" t="s">
        <v>48</v>
      </c>
      <c r="Q233" t="s">
        <v>48</v>
      </c>
      <c r="R233" t="s">
        <v>48</v>
      </c>
      <c r="S233" t="s">
        <v>48</v>
      </c>
      <c r="T233" t="s">
        <v>48</v>
      </c>
      <c r="U233" t="s">
        <v>48</v>
      </c>
      <c r="V233" t="s">
        <v>48</v>
      </c>
      <c r="W233" t="s">
        <v>48</v>
      </c>
      <c r="X233" t="s">
        <v>48</v>
      </c>
      <c r="Y233" t="s">
        <v>48</v>
      </c>
      <c r="Z233" t="s">
        <v>48</v>
      </c>
      <c r="AA233" t="s">
        <v>49</v>
      </c>
      <c r="AB233" t="s">
        <v>48</v>
      </c>
      <c r="AC233" t="s">
        <v>48</v>
      </c>
      <c r="AD233" t="s">
        <v>48</v>
      </c>
      <c r="AE233" t="s">
        <v>48</v>
      </c>
      <c r="AF233" t="s">
        <v>48</v>
      </c>
      <c r="AG233" t="s">
        <v>48</v>
      </c>
      <c r="AH233" t="s">
        <v>48</v>
      </c>
      <c r="AI233" t="s">
        <v>50</v>
      </c>
      <c r="AJ233" t="s">
        <v>48</v>
      </c>
      <c r="AK233" t="s">
        <v>48</v>
      </c>
      <c r="AL233" t="s">
        <v>48</v>
      </c>
      <c r="AM233" t="s">
        <v>48</v>
      </c>
      <c r="AN233" t="s">
        <v>49</v>
      </c>
      <c r="AO233" t="s">
        <v>49</v>
      </c>
      <c r="AP233" t="s">
        <v>564</v>
      </c>
      <c r="AQ233" s="1" t="s">
        <v>1503</v>
      </c>
      <c r="AR233" t="s">
        <v>51</v>
      </c>
      <c r="AS233" t="s">
        <v>636</v>
      </c>
      <c r="AT233" t="s">
        <v>123</v>
      </c>
      <c r="AW233" s="4">
        <f t="shared" si="141"/>
        <v>6</v>
      </c>
      <c r="AX233" s="4">
        <f t="shared" si="142"/>
        <v>4</v>
      </c>
      <c r="AY233" s="4">
        <f t="shared" si="143"/>
        <v>4</v>
      </c>
      <c r="AZ233" s="4">
        <f t="shared" si="144"/>
        <v>2</v>
      </c>
      <c r="BA233" s="4">
        <f t="shared" si="145"/>
        <v>4</v>
      </c>
      <c r="BB233" s="4">
        <f t="shared" si="146"/>
        <v>4</v>
      </c>
      <c r="BC233" s="4">
        <f t="shared" si="147"/>
        <v>4</v>
      </c>
      <c r="BD233" s="4">
        <f t="shared" si="148"/>
        <v>2</v>
      </c>
      <c r="BE233" s="4">
        <f t="shared" si="149"/>
        <v>4</v>
      </c>
      <c r="BF233" s="4">
        <f t="shared" si="150"/>
        <v>2</v>
      </c>
      <c r="BG233" s="4">
        <f t="shared" si="151"/>
        <v>4</v>
      </c>
      <c r="BH233" s="4">
        <f t="shared" si="152"/>
        <v>4</v>
      </c>
      <c r="BI233" s="4">
        <f t="shared" si="153"/>
        <v>4</v>
      </c>
      <c r="BJ233" s="4">
        <f t="shared" si="154"/>
        <v>2</v>
      </c>
      <c r="BK233" s="4" t="str">
        <f t="shared" si="155"/>
        <v>0</v>
      </c>
      <c r="BL233" s="4">
        <f t="shared" si="156"/>
        <v>2</v>
      </c>
      <c r="BM233" s="4">
        <f t="shared" si="157"/>
        <v>4</v>
      </c>
      <c r="BN233" s="4">
        <f t="shared" si="158"/>
        <v>4</v>
      </c>
      <c r="BO233" s="4">
        <f t="shared" si="159"/>
        <v>4</v>
      </c>
      <c r="BP233" s="4">
        <f t="shared" si="160"/>
        <v>4</v>
      </c>
      <c r="BQ233" s="4">
        <f t="shared" si="161"/>
        <v>6</v>
      </c>
      <c r="BR233" s="4">
        <f t="shared" si="162"/>
        <v>4</v>
      </c>
      <c r="BS233" s="4">
        <f t="shared" si="163"/>
        <v>4</v>
      </c>
      <c r="BT233" s="4">
        <f t="shared" si="164"/>
        <v>4</v>
      </c>
      <c r="BU233" s="4">
        <f t="shared" si="165"/>
        <v>4</v>
      </c>
      <c r="BV233" s="4">
        <f t="shared" si="166"/>
        <v>0</v>
      </c>
      <c r="BW233" s="4">
        <f t="shared" si="167"/>
        <v>6</v>
      </c>
      <c r="BX233" s="4" t="str">
        <f t="shared" si="168"/>
        <v>0</v>
      </c>
      <c r="BY233" s="4" t="str">
        <f t="shared" si="169"/>
        <v>0</v>
      </c>
      <c r="BZ233" s="37">
        <f t="shared" si="170"/>
        <v>96</v>
      </c>
      <c r="CA233" s="32" t="str">
        <f>VLOOKUP(J:J,'Agent wise'!A:C,3,0)</f>
        <v>Shakeer</v>
      </c>
      <c r="CB233" s="32">
        <f t="shared" si="136"/>
        <v>45912</v>
      </c>
      <c r="CC233" t="str">
        <f t="shared" si="137"/>
        <v>Excellent</v>
      </c>
      <c r="CJ233">
        <f t="shared" si="138"/>
        <v>12</v>
      </c>
      <c r="CK233">
        <f t="shared" si="139"/>
        <v>9</v>
      </c>
      <c r="CL233">
        <f t="shared" si="140"/>
        <v>2025</v>
      </c>
    </row>
    <row r="234" spans="1:90" ht="15" customHeight="1" x14ac:dyDescent="0.35">
      <c r="A234" s="32">
        <v>45912.431552210648</v>
      </c>
      <c r="B234" t="s">
        <v>138</v>
      </c>
      <c r="C234" s="32">
        <v>0</v>
      </c>
      <c r="D234" t="s">
        <v>139</v>
      </c>
      <c r="E234" s="32">
        <v>45912</v>
      </c>
      <c r="F234" t="s">
        <v>140</v>
      </c>
      <c r="G234" s="32">
        <v>45909</v>
      </c>
      <c r="H234">
        <v>8547961919</v>
      </c>
      <c r="I234">
        <v>149</v>
      </c>
      <c r="J234" t="s">
        <v>89</v>
      </c>
      <c r="K234" t="s">
        <v>46</v>
      </c>
      <c r="L234" t="s">
        <v>47</v>
      </c>
      <c r="M234" t="s">
        <v>48</v>
      </c>
      <c r="N234" t="s">
        <v>48</v>
      </c>
      <c r="O234" t="s">
        <v>48</v>
      </c>
      <c r="P234" t="s">
        <v>48</v>
      </c>
      <c r="Q234" t="s">
        <v>48</v>
      </c>
      <c r="R234" t="s">
        <v>48</v>
      </c>
      <c r="S234" t="s">
        <v>48</v>
      </c>
      <c r="T234" t="s">
        <v>48</v>
      </c>
      <c r="U234" t="s">
        <v>48</v>
      </c>
      <c r="V234" t="s">
        <v>48</v>
      </c>
      <c r="W234" t="s">
        <v>48</v>
      </c>
      <c r="X234" t="s">
        <v>48</v>
      </c>
      <c r="Y234" t="s">
        <v>48</v>
      </c>
      <c r="Z234" t="s">
        <v>48</v>
      </c>
      <c r="AA234" t="s">
        <v>48</v>
      </c>
      <c r="AB234" t="s">
        <v>48</v>
      </c>
      <c r="AC234" t="s">
        <v>48</v>
      </c>
      <c r="AD234" t="s">
        <v>48</v>
      </c>
      <c r="AE234" t="s">
        <v>48</v>
      </c>
      <c r="AF234" t="s">
        <v>48</v>
      </c>
      <c r="AG234" t="s">
        <v>48</v>
      </c>
      <c r="AH234" t="s">
        <v>48</v>
      </c>
      <c r="AI234" t="s">
        <v>48</v>
      </c>
      <c r="AJ234" t="s">
        <v>48</v>
      </c>
      <c r="AK234" t="s">
        <v>48</v>
      </c>
      <c r="AL234" t="s">
        <v>48</v>
      </c>
      <c r="AM234" t="s">
        <v>48</v>
      </c>
      <c r="AN234" t="s">
        <v>48</v>
      </c>
      <c r="AO234" t="s">
        <v>48</v>
      </c>
      <c r="AP234" t="s">
        <v>128</v>
      </c>
      <c r="AQ234" s="1" t="s">
        <v>1504</v>
      </c>
      <c r="AR234" t="s">
        <v>51</v>
      </c>
      <c r="AS234" t="s">
        <v>103</v>
      </c>
      <c r="AT234" t="s">
        <v>386</v>
      </c>
      <c r="AW234" s="4">
        <f t="shared" si="141"/>
        <v>6</v>
      </c>
      <c r="AX234" s="4">
        <f t="shared" si="142"/>
        <v>4</v>
      </c>
      <c r="AY234" s="4">
        <f t="shared" si="143"/>
        <v>4</v>
      </c>
      <c r="AZ234" s="4">
        <f t="shared" si="144"/>
        <v>2</v>
      </c>
      <c r="BA234" s="4">
        <f t="shared" si="145"/>
        <v>4</v>
      </c>
      <c r="BB234" s="4">
        <f t="shared" si="146"/>
        <v>4</v>
      </c>
      <c r="BC234" s="4">
        <f t="shared" si="147"/>
        <v>4</v>
      </c>
      <c r="BD234" s="4">
        <f t="shared" si="148"/>
        <v>2</v>
      </c>
      <c r="BE234" s="4">
        <f t="shared" si="149"/>
        <v>4</v>
      </c>
      <c r="BF234" s="4">
        <f t="shared" si="150"/>
        <v>2</v>
      </c>
      <c r="BG234" s="4">
        <f t="shared" si="151"/>
        <v>4</v>
      </c>
      <c r="BH234" s="4">
        <f t="shared" si="152"/>
        <v>4</v>
      </c>
      <c r="BI234" s="4">
        <f t="shared" si="153"/>
        <v>4</v>
      </c>
      <c r="BJ234" s="4">
        <f t="shared" si="154"/>
        <v>2</v>
      </c>
      <c r="BK234" s="4">
        <f t="shared" si="155"/>
        <v>4</v>
      </c>
      <c r="BL234" s="4">
        <f t="shared" si="156"/>
        <v>2</v>
      </c>
      <c r="BM234" s="4">
        <f t="shared" si="157"/>
        <v>4</v>
      </c>
      <c r="BN234" s="4">
        <f t="shared" si="158"/>
        <v>4</v>
      </c>
      <c r="BO234" s="4">
        <f t="shared" si="159"/>
        <v>4</v>
      </c>
      <c r="BP234" s="4">
        <f t="shared" si="160"/>
        <v>4</v>
      </c>
      <c r="BQ234" s="4">
        <f t="shared" si="161"/>
        <v>6</v>
      </c>
      <c r="BR234" s="4">
        <f t="shared" si="162"/>
        <v>4</v>
      </c>
      <c r="BS234" s="4">
        <f t="shared" si="163"/>
        <v>4</v>
      </c>
      <c r="BT234" s="4">
        <f t="shared" si="164"/>
        <v>4</v>
      </c>
      <c r="BU234" s="4">
        <f t="shared" si="165"/>
        <v>4</v>
      </c>
      <c r="BV234" s="4">
        <f t="shared" si="166"/>
        <v>0</v>
      </c>
      <c r="BW234" s="4">
        <f t="shared" si="167"/>
        <v>6</v>
      </c>
      <c r="BX234" s="4">
        <f t="shared" si="168"/>
        <v>0</v>
      </c>
      <c r="BY234" s="4">
        <f t="shared" si="169"/>
        <v>0</v>
      </c>
      <c r="BZ234" s="37">
        <f t="shared" si="170"/>
        <v>100</v>
      </c>
      <c r="CA234" s="32" t="str">
        <f>VLOOKUP(J:J,'Agent wise'!A:C,3,0)</f>
        <v>Adharsh</v>
      </c>
      <c r="CB234" s="32">
        <f t="shared" si="136"/>
        <v>45912</v>
      </c>
      <c r="CC234" t="str">
        <f t="shared" si="137"/>
        <v>Excellent</v>
      </c>
      <c r="CJ234">
        <f t="shared" si="138"/>
        <v>12</v>
      </c>
      <c r="CK234">
        <f t="shared" si="139"/>
        <v>9</v>
      </c>
      <c r="CL234">
        <f t="shared" si="140"/>
        <v>2025</v>
      </c>
    </row>
    <row r="235" spans="1:90" ht="15" customHeight="1" x14ac:dyDescent="0.35">
      <c r="A235" s="32">
        <v>45912.439629386572</v>
      </c>
      <c r="B235" t="s">
        <v>138</v>
      </c>
      <c r="C235" s="32">
        <v>0</v>
      </c>
      <c r="D235" t="s">
        <v>139</v>
      </c>
      <c r="E235" s="32">
        <v>45912</v>
      </c>
      <c r="F235" t="s">
        <v>140</v>
      </c>
      <c r="G235" s="32">
        <v>45909</v>
      </c>
      <c r="H235">
        <v>9385523101</v>
      </c>
      <c r="I235">
        <v>157</v>
      </c>
      <c r="J235" t="s">
        <v>89</v>
      </c>
      <c r="K235" t="s">
        <v>52</v>
      </c>
      <c r="L235" t="s">
        <v>53</v>
      </c>
      <c r="M235" t="s">
        <v>48</v>
      </c>
      <c r="N235" t="s">
        <v>48</v>
      </c>
      <c r="O235" t="s">
        <v>48</v>
      </c>
      <c r="P235" t="s">
        <v>48</v>
      </c>
      <c r="Q235" t="s">
        <v>48</v>
      </c>
      <c r="R235" t="s">
        <v>48</v>
      </c>
      <c r="S235" t="s">
        <v>48</v>
      </c>
      <c r="T235" t="s">
        <v>48</v>
      </c>
      <c r="U235" t="s">
        <v>48</v>
      </c>
      <c r="V235" t="s">
        <v>48</v>
      </c>
      <c r="W235" t="s">
        <v>48</v>
      </c>
      <c r="X235" t="s">
        <v>48</v>
      </c>
      <c r="Y235" t="s">
        <v>48</v>
      </c>
      <c r="Z235" t="s">
        <v>48</v>
      </c>
      <c r="AA235" t="s">
        <v>48</v>
      </c>
      <c r="AB235" t="s">
        <v>48</v>
      </c>
      <c r="AC235" t="s">
        <v>48</v>
      </c>
      <c r="AD235" t="s">
        <v>48</v>
      </c>
      <c r="AE235" t="s">
        <v>48</v>
      </c>
      <c r="AF235" t="s">
        <v>48</v>
      </c>
      <c r="AG235" t="s">
        <v>48</v>
      </c>
      <c r="AH235" t="s">
        <v>48</v>
      </c>
      <c r="AI235" t="s">
        <v>50</v>
      </c>
      <c r="AJ235" t="s">
        <v>48</v>
      </c>
      <c r="AK235" t="s">
        <v>48</v>
      </c>
      <c r="AL235" t="s">
        <v>48</v>
      </c>
      <c r="AM235" t="s">
        <v>49</v>
      </c>
      <c r="AN235" t="s">
        <v>48</v>
      </c>
      <c r="AO235" t="s">
        <v>49</v>
      </c>
      <c r="AP235" t="s">
        <v>1505</v>
      </c>
      <c r="AQ235" s="1" t="s">
        <v>1506</v>
      </c>
      <c r="AR235" t="s">
        <v>51</v>
      </c>
      <c r="AS235" t="s">
        <v>103</v>
      </c>
      <c r="AT235" t="s">
        <v>104</v>
      </c>
      <c r="AW235" s="4">
        <f t="shared" si="141"/>
        <v>6</v>
      </c>
      <c r="AX235" s="4">
        <f t="shared" si="142"/>
        <v>4</v>
      </c>
      <c r="AY235" s="4">
        <f t="shared" si="143"/>
        <v>4</v>
      </c>
      <c r="AZ235" s="4">
        <f t="shared" si="144"/>
        <v>2</v>
      </c>
      <c r="BA235" s="4">
        <f t="shared" si="145"/>
        <v>4</v>
      </c>
      <c r="BB235" s="4">
        <f t="shared" si="146"/>
        <v>4</v>
      </c>
      <c r="BC235" s="4">
        <f t="shared" si="147"/>
        <v>4</v>
      </c>
      <c r="BD235" s="4">
        <f t="shared" si="148"/>
        <v>2</v>
      </c>
      <c r="BE235" s="4">
        <f t="shared" si="149"/>
        <v>4</v>
      </c>
      <c r="BF235" s="4">
        <f t="shared" si="150"/>
        <v>2</v>
      </c>
      <c r="BG235" s="4">
        <f t="shared" si="151"/>
        <v>4</v>
      </c>
      <c r="BH235" s="4">
        <f t="shared" si="152"/>
        <v>4</v>
      </c>
      <c r="BI235" s="4">
        <f t="shared" si="153"/>
        <v>4</v>
      </c>
      <c r="BJ235" s="4">
        <f t="shared" si="154"/>
        <v>2</v>
      </c>
      <c r="BK235" s="4">
        <f t="shared" si="155"/>
        <v>4</v>
      </c>
      <c r="BL235" s="4">
        <f t="shared" si="156"/>
        <v>2</v>
      </c>
      <c r="BM235" s="4">
        <f t="shared" si="157"/>
        <v>4</v>
      </c>
      <c r="BN235" s="4">
        <f t="shared" si="158"/>
        <v>4</v>
      </c>
      <c r="BO235" s="4">
        <f t="shared" si="159"/>
        <v>4</v>
      </c>
      <c r="BP235" s="4">
        <f t="shared" si="160"/>
        <v>4</v>
      </c>
      <c r="BQ235" s="4">
        <f t="shared" si="161"/>
        <v>6</v>
      </c>
      <c r="BR235" s="4">
        <f t="shared" si="162"/>
        <v>4</v>
      </c>
      <c r="BS235" s="4">
        <f t="shared" si="163"/>
        <v>4</v>
      </c>
      <c r="BT235" s="4">
        <f t="shared" si="164"/>
        <v>4</v>
      </c>
      <c r="BU235" s="4">
        <f t="shared" si="165"/>
        <v>4</v>
      </c>
      <c r="BV235" s="4">
        <f t="shared" si="166"/>
        <v>0</v>
      </c>
      <c r="BW235" s="4" t="str">
        <f t="shared" si="167"/>
        <v>0</v>
      </c>
      <c r="BX235" s="4">
        <f t="shared" si="168"/>
        <v>0</v>
      </c>
      <c r="BY235" s="4" t="str">
        <f t="shared" si="169"/>
        <v>0</v>
      </c>
      <c r="BZ235" s="37">
        <f t="shared" si="170"/>
        <v>94</v>
      </c>
      <c r="CA235" s="32" t="str">
        <f>VLOOKUP(J:J,'Agent wise'!A:C,3,0)</f>
        <v>Adharsh</v>
      </c>
      <c r="CB235" s="32">
        <f t="shared" si="136"/>
        <v>45912</v>
      </c>
      <c r="CC235" t="str">
        <f t="shared" si="137"/>
        <v>Good</v>
      </c>
      <c r="CJ235">
        <f t="shared" si="138"/>
        <v>12</v>
      </c>
      <c r="CK235">
        <f t="shared" si="139"/>
        <v>9</v>
      </c>
      <c r="CL235">
        <f t="shared" si="140"/>
        <v>2025</v>
      </c>
    </row>
    <row r="236" spans="1:90" ht="15" customHeight="1" x14ac:dyDescent="0.35">
      <c r="A236" s="32">
        <v>45912.459614490741</v>
      </c>
      <c r="B236" t="s">
        <v>138</v>
      </c>
      <c r="C236" s="32">
        <v>0</v>
      </c>
      <c r="D236" t="s">
        <v>139</v>
      </c>
      <c r="E236" s="32">
        <v>45912</v>
      </c>
      <c r="F236" t="s">
        <v>140</v>
      </c>
      <c r="G236" s="32">
        <v>45909</v>
      </c>
      <c r="H236">
        <v>8056278820</v>
      </c>
      <c r="I236">
        <v>147</v>
      </c>
      <c r="J236" t="s">
        <v>115</v>
      </c>
      <c r="K236" t="s">
        <v>52</v>
      </c>
      <c r="L236" t="s">
        <v>53</v>
      </c>
      <c r="M236" t="s">
        <v>48</v>
      </c>
      <c r="N236" t="s">
        <v>48</v>
      </c>
      <c r="O236" t="s">
        <v>48</v>
      </c>
      <c r="P236" t="s">
        <v>48</v>
      </c>
      <c r="Q236" t="s">
        <v>48</v>
      </c>
      <c r="R236" t="s">
        <v>48</v>
      </c>
      <c r="S236" t="s">
        <v>48</v>
      </c>
      <c r="T236" t="s">
        <v>48</v>
      </c>
      <c r="U236" t="s">
        <v>48</v>
      </c>
      <c r="V236" t="s">
        <v>48</v>
      </c>
      <c r="W236" t="s">
        <v>48</v>
      </c>
      <c r="X236" t="s">
        <v>48</v>
      </c>
      <c r="Y236" t="s">
        <v>48</v>
      </c>
      <c r="Z236" t="s">
        <v>48</v>
      </c>
      <c r="AA236" t="s">
        <v>49</v>
      </c>
      <c r="AB236" t="s">
        <v>48</v>
      </c>
      <c r="AC236" t="s">
        <v>48</v>
      </c>
      <c r="AD236" t="s">
        <v>48</v>
      </c>
      <c r="AE236" t="s">
        <v>48</v>
      </c>
      <c r="AF236" t="s">
        <v>48</v>
      </c>
      <c r="AG236" t="s">
        <v>48</v>
      </c>
      <c r="AH236" t="s">
        <v>48</v>
      </c>
      <c r="AI236" t="s">
        <v>50</v>
      </c>
      <c r="AJ236" t="s">
        <v>48</v>
      </c>
      <c r="AK236" t="s">
        <v>48</v>
      </c>
      <c r="AL236" t="s">
        <v>48</v>
      </c>
      <c r="AM236" t="s">
        <v>48</v>
      </c>
      <c r="AN236" t="s">
        <v>48</v>
      </c>
      <c r="AO236" t="s">
        <v>48</v>
      </c>
      <c r="AP236" t="s">
        <v>141</v>
      </c>
      <c r="AQ236" s="1" t="s">
        <v>1507</v>
      </c>
      <c r="AR236" t="s">
        <v>51</v>
      </c>
      <c r="AS236" t="s">
        <v>103</v>
      </c>
      <c r="AT236" t="s">
        <v>386</v>
      </c>
      <c r="AW236" s="4">
        <f t="shared" si="141"/>
        <v>6</v>
      </c>
      <c r="AX236" s="4">
        <f t="shared" si="142"/>
        <v>4</v>
      </c>
      <c r="AY236" s="4">
        <f t="shared" si="143"/>
        <v>4</v>
      </c>
      <c r="AZ236" s="4">
        <f t="shared" si="144"/>
        <v>2</v>
      </c>
      <c r="BA236" s="4">
        <f t="shared" si="145"/>
        <v>4</v>
      </c>
      <c r="BB236" s="4">
        <f t="shared" si="146"/>
        <v>4</v>
      </c>
      <c r="BC236" s="4">
        <f t="shared" si="147"/>
        <v>4</v>
      </c>
      <c r="BD236" s="4">
        <f t="shared" si="148"/>
        <v>2</v>
      </c>
      <c r="BE236" s="4">
        <f t="shared" si="149"/>
        <v>4</v>
      </c>
      <c r="BF236" s="4">
        <f t="shared" si="150"/>
        <v>2</v>
      </c>
      <c r="BG236" s="4">
        <f t="shared" si="151"/>
        <v>4</v>
      </c>
      <c r="BH236" s="4">
        <f t="shared" si="152"/>
        <v>4</v>
      </c>
      <c r="BI236" s="4">
        <f t="shared" si="153"/>
        <v>4</v>
      </c>
      <c r="BJ236" s="4">
        <f t="shared" si="154"/>
        <v>2</v>
      </c>
      <c r="BK236" s="4" t="str">
        <f t="shared" si="155"/>
        <v>0</v>
      </c>
      <c r="BL236" s="4">
        <f t="shared" si="156"/>
        <v>2</v>
      </c>
      <c r="BM236" s="4">
        <f t="shared" si="157"/>
        <v>4</v>
      </c>
      <c r="BN236" s="4">
        <f t="shared" si="158"/>
        <v>4</v>
      </c>
      <c r="BO236" s="4">
        <f t="shared" si="159"/>
        <v>4</v>
      </c>
      <c r="BP236" s="4">
        <f t="shared" si="160"/>
        <v>4</v>
      </c>
      <c r="BQ236" s="4">
        <f t="shared" si="161"/>
        <v>6</v>
      </c>
      <c r="BR236" s="4">
        <f t="shared" si="162"/>
        <v>4</v>
      </c>
      <c r="BS236" s="4">
        <f t="shared" si="163"/>
        <v>4</v>
      </c>
      <c r="BT236" s="4">
        <f t="shared" si="164"/>
        <v>4</v>
      </c>
      <c r="BU236" s="4">
        <f t="shared" si="165"/>
        <v>4</v>
      </c>
      <c r="BV236" s="4">
        <f t="shared" si="166"/>
        <v>0</v>
      </c>
      <c r="BW236" s="4">
        <f t="shared" si="167"/>
        <v>6</v>
      </c>
      <c r="BX236" s="4">
        <f t="shared" si="168"/>
        <v>0</v>
      </c>
      <c r="BY236" s="4">
        <f t="shared" si="169"/>
        <v>0</v>
      </c>
      <c r="BZ236" s="37">
        <f t="shared" si="170"/>
        <v>96</v>
      </c>
      <c r="CA236" s="32" t="str">
        <f>VLOOKUP(J:J,'Agent wise'!A:C,3,0)</f>
        <v>Saran S</v>
      </c>
      <c r="CB236" s="32">
        <f t="shared" si="136"/>
        <v>45912</v>
      </c>
      <c r="CC236" t="str">
        <f t="shared" si="137"/>
        <v>Excellent</v>
      </c>
      <c r="CJ236">
        <f t="shared" si="138"/>
        <v>12</v>
      </c>
      <c r="CK236">
        <f t="shared" si="139"/>
        <v>9</v>
      </c>
      <c r="CL236">
        <f t="shared" si="140"/>
        <v>2025</v>
      </c>
    </row>
    <row r="237" spans="1:90" ht="15" customHeight="1" x14ac:dyDescent="0.35">
      <c r="A237" s="32">
        <v>45912.46830857639</v>
      </c>
      <c r="B237" t="s">
        <v>138</v>
      </c>
      <c r="C237" s="32">
        <v>0</v>
      </c>
      <c r="D237" t="s">
        <v>139</v>
      </c>
      <c r="E237" s="32">
        <v>45912</v>
      </c>
      <c r="F237" t="s">
        <v>140</v>
      </c>
      <c r="G237" s="32">
        <v>45909</v>
      </c>
      <c r="H237">
        <v>7092555950</v>
      </c>
      <c r="I237">
        <v>143</v>
      </c>
      <c r="J237" t="s">
        <v>78</v>
      </c>
      <c r="K237" t="s">
        <v>52</v>
      </c>
      <c r="L237" t="s">
        <v>53</v>
      </c>
      <c r="M237" t="s">
        <v>48</v>
      </c>
      <c r="N237" t="s">
        <v>48</v>
      </c>
      <c r="O237" t="s">
        <v>48</v>
      </c>
      <c r="P237" t="s">
        <v>48</v>
      </c>
      <c r="Q237" t="s">
        <v>48</v>
      </c>
      <c r="R237" t="s">
        <v>48</v>
      </c>
      <c r="S237" t="s">
        <v>48</v>
      </c>
      <c r="T237" t="s">
        <v>48</v>
      </c>
      <c r="U237" t="s">
        <v>48</v>
      </c>
      <c r="V237" t="s">
        <v>48</v>
      </c>
      <c r="W237" t="s">
        <v>48</v>
      </c>
      <c r="X237" t="s">
        <v>48</v>
      </c>
      <c r="Y237" t="s">
        <v>48</v>
      </c>
      <c r="Z237" t="s">
        <v>48</v>
      </c>
      <c r="AA237" t="s">
        <v>48</v>
      </c>
      <c r="AB237" t="s">
        <v>48</v>
      </c>
      <c r="AC237" t="s">
        <v>48</v>
      </c>
      <c r="AD237" t="s">
        <v>48</v>
      </c>
      <c r="AE237" t="s">
        <v>48</v>
      </c>
      <c r="AF237" t="s">
        <v>48</v>
      </c>
      <c r="AG237" t="s">
        <v>48</v>
      </c>
      <c r="AH237" t="s">
        <v>48</v>
      </c>
      <c r="AI237" t="s">
        <v>50</v>
      </c>
      <c r="AJ237" t="s">
        <v>48</v>
      </c>
      <c r="AK237" t="s">
        <v>48</v>
      </c>
      <c r="AL237" t="s">
        <v>48</v>
      </c>
      <c r="AM237" t="s">
        <v>48</v>
      </c>
      <c r="AN237" t="s">
        <v>48</v>
      </c>
      <c r="AO237" t="s">
        <v>48</v>
      </c>
      <c r="AP237" t="s">
        <v>639</v>
      </c>
      <c r="AQ237" s="1" t="s">
        <v>1508</v>
      </c>
      <c r="AR237" t="s">
        <v>51</v>
      </c>
      <c r="AS237" t="s">
        <v>129</v>
      </c>
      <c r="AT237" t="s">
        <v>160</v>
      </c>
      <c r="AW237" s="4">
        <f t="shared" si="141"/>
        <v>6</v>
      </c>
      <c r="AX237" s="4">
        <f t="shared" si="142"/>
        <v>4</v>
      </c>
      <c r="AY237" s="4">
        <f t="shared" si="143"/>
        <v>4</v>
      </c>
      <c r="AZ237" s="4">
        <f t="shared" si="144"/>
        <v>2</v>
      </c>
      <c r="BA237" s="4">
        <f t="shared" si="145"/>
        <v>4</v>
      </c>
      <c r="BB237" s="4">
        <f t="shared" si="146"/>
        <v>4</v>
      </c>
      <c r="BC237" s="4">
        <f t="shared" si="147"/>
        <v>4</v>
      </c>
      <c r="BD237" s="4">
        <f t="shared" si="148"/>
        <v>2</v>
      </c>
      <c r="BE237" s="4">
        <f t="shared" si="149"/>
        <v>4</v>
      </c>
      <c r="BF237" s="4">
        <f t="shared" si="150"/>
        <v>2</v>
      </c>
      <c r="BG237" s="4">
        <f t="shared" si="151"/>
        <v>4</v>
      </c>
      <c r="BH237" s="4">
        <f t="shared" si="152"/>
        <v>4</v>
      </c>
      <c r="BI237" s="4">
        <f t="shared" si="153"/>
        <v>4</v>
      </c>
      <c r="BJ237" s="4">
        <f t="shared" si="154"/>
        <v>2</v>
      </c>
      <c r="BK237" s="4">
        <f t="shared" si="155"/>
        <v>4</v>
      </c>
      <c r="BL237" s="4">
        <f t="shared" si="156"/>
        <v>2</v>
      </c>
      <c r="BM237" s="4">
        <f t="shared" si="157"/>
        <v>4</v>
      </c>
      <c r="BN237" s="4">
        <f t="shared" si="158"/>
        <v>4</v>
      </c>
      <c r="BO237" s="4">
        <f t="shared" si="159"/>
        <v>4</v>
      </c>
      <c r="BP237" s="4">
        <f t="shared" si="160"/>
        <v>4</v>
      </c>
      <c r="BQ237" s="4">
        <f t="shared" si="161"/>
        <v>6</v>
      </c>
      <c r="BR237" s="4">
        <f t="shared" si="162"/>
        <v>4</v>
      </c>
      <c r="BS237" s="4">
        <f t="shared" si="163"/>
        <v>4</v>
      </c>
      <c r="BT237" s="4">
        <f t="shared" si="164"/>
        <v>4</v>
      </c>
      <c r="BU237" s="4">
        <f t="shared" si="165"/>
        <v>4</v>
      </c>
      <c r="BV237" s="4">
        <f t="shared" si="166"/>
        <v>0</v>
      </c>
      <c r="BW237" s="4">
        <f t="shared" si="167"/>
        <v>6</v>
      </c>
      <c r="BX237" s="4">
        <f t="shared" si="168"/>
        <v>0</v>
      </c>
      <c r="BY237" s="4">
        <f t="shared" si="169"/>
        <v>0</v>
      </c>
      <c r="BZ237" s="37">
        <f t="shared" si="170"/>
        <v>100</v>
      </c>
      <c r="CA237" s="32" t="str">
        <f>VLOOKUP(J:J,'Agent wise'!A:C,3,0)</f>
        <v>Shakeer</v>
      </c>
      <c r="CB237" s="32">
        <f t="shared" si="136"/>
        <v>45912</v>
      </c>
      <c r="CC237" t="str">
        <f t="shared" si="137"/>
        <v>Excellent</v>
      </c>
      <c r="CJ237">
        <f t="shared" si="138"/>
        <v>12</v>
      </c>
      <c r="CK237">
        <f t="shared" si="139"/>
        <v>9</v>
      </c>
      <c r="CL237">
        <f t="shared" si="140"/>
        <v>2025</v>
      </c>
    </row>
    <row r="238" spans="1:90" ht="15" customHeight="1" x14ac:dyDescent="0.35">
      <c r="A238" s="32">
        <v>45912.514996168982</v>
      </c>
      <c r="B238" t="s">
        <v>138</v>
      </c>
      <c r="C238" s="32">
        <v>0</v>
      </c>
      <c r="D238" t="s">
        <v>139</v>
      </c>
      <c r="E238" s="32">
        <v>45912</v>
      </c>
      <c r="F238" t="s">
        <v>140</v>
      </c>
      <c r="G238" s="32">
        <v>45909</v>
      </c>
      <c r="H238">
        <v>9360628778</v>
      </c>
      <c r="I238">
        <v>153</v>
      </c>
      <c r="J238" t="s">
        <v>95</v>
      </c>
      <c r="K238" t="s">
        <v>52</v>
      </c>
      <c r="L238" t="s">
        <v>53</v>
      </c>
      <c r="M238" t="s">
        <v>48</v>
      </c>
      <c r="N238" t="s">
        <v>48</v>
      </c>
      <c r="O238" t="s">
        <v>48</v>
      </c>
      <c r="P238" t="s">
        <v>48</v>
      </c>
      <c r="Q238" t="s">
        <v>48</v>
      </c>
      <c r="R238" t="s">
        <v>48</v>
      </c>
      <c r="S238" t="s">
        <v>48</v>
      </c>
      <c r="T238" t="s">
        <v>48</v>
      </c>
      <c r="U238" t="s">
        <v>48</v>
      </c>
      <c r="V238" t="s">
        <v>48</v>
      </c>
      <c r="W238" t="s">
        <v>48</v>
      </c>
      <c r="X238" t="s">
        <v>48</v>
      </c>
      <c r="Y238" t="s">
        <v>48</v>
      </c>
      <c r="Z238" t="s">
        <v>48</v>
      </c>
      <c r="AA238" t="s">
        <v>48</v>
      </c>
      <c r="AB238" t="s">
        <v>48</v>
      </c>
      <c r="AC238" t="s">
        <v>48</v>
      </c>
      <c r="AD238" t="s">
        <v>48</v>
      </c>
      <c r="AE238" t="s">
        <v>48</v>
      </c>
      <c r="AF238" t="s">
        <v>48</v>
      </c>
      <c r="AG238" t="s">
        <v>48</v>
      </c>
      <c r="AH238" t="s">
        <v>48</v>
      </c>
      <c r="AI238" t="s">
        <v>50</v>
      </c>
      <c r="AJ238" t="s">
        <v>48</v>
      </c>
      <c r="AK238" t="s">
        <v>48</v>
      </c>
      <c r="AL238" t="s">
        <v>48</v>
      </c>
      <c r="AM238" t="s">
        <v>49</v>
      </c>
      <c r="AN238" t="s">
        <v>48</v>
      </c>
      <c r="AO238" t="s">
        <v>49</v>
      </c>
      <c r="AP238" t="s">
        <v>640</v>
      </c>
      <c r="AQ238" s="1" t="s">
        <v>1509</v>
      </c>
      <c r="AR238" t="s">
        <v>51</v>
      </c>
      <c r="AS238" t="s">
        <v>117</v>
      </c>
      <c r="AT238" t="s">
        <v>641</v>
      </c>
      <c r="AW238" s="4">
        <f t="shared" si="141"/>
        <v>6</v>
      </c>
      <c r="AX238" s="4">
        <f t="shared" si="142"/>
        <v>4</v>
      </c>
      <c r="AY238" s="4">
        <f t="shared" si="143"/>
        <v>4</v>
      </c>
      <c r="AZ238" s="4">
        <f t="shared" si="144"/>
        <v>2</v>
      </c>
      <c r="BA238" s="4">
        <f t="shared" si="145"/>
        <v>4</v>
      </c>
      <c r="BB238" s="4">
        <f t="shared" si="146"/>
        <v>4</v>
      </c>
      <c r="BC238" s="4">
        <f t="shared" si="147"/>
        <v>4</v>
      </c>
      <c r="BD238" s="4">
        <f t="shared" si="148"/>
        <v>2</v>
      </c>
      <c r="BE238" s="4">
        <f t="shared" si="149"/>
        <v>4</v>
      </c>
      <c r="BF238" s="4">
        <f t="shared" si="150"/>
        <v>2</v>
      </c>
      <c r="BG238" s="4">
        <f t="shared" si="151"/>
        <v>4</v>
      </c>
      <c r="BH238" s="4">
        <f t="shared" si="152"/>
        <v>4</v>
      </c>
      <c r="BI238" s="4">
        <f t="shared" si="153"/>
        <v>4</v>
      </c>
      <c r="BJ238" s="4">
        <f t="shared" si="154"/>
        <v>2</v>
      </c>
      <c r="BK238" s="4">
        <f t="shared" si="155"/>
        <v>4</v>
      </c>
      <c r="BL238" s="4">
        <f t="shared" si="156"/>
        <v>2</v>
      </c>
      <c r="BM238" s="4">
        <f t="shared" si="157"/>
        <v>4</v>
      </c>
      <c r="BN238" s="4">
        <f t="shared" si="158"/>
        <v>4</v>
      </c>
      <c r="BO238" s="4">
        <f t="shared" si="159"/>
        <v>4</v>
      </c>
      <c r="BP238" s="4">
        <f t="shared" si="160"/>
        <v>4</v>
      </c>
      <c r="BQ238" s="4">
        <f t="shared" si="161"/>
        <v>6</v>
      </c>
      <c r="BR238" s="4">
        <f t="shared" si="162"/>
        <v>4</v>
      </c>
      <c r="BS238" s="4">
        <f t="shared" si="163"/>
        <v>4</v>
      </c>
      <c r="BT238" s="4">
        <f t="shared" si="164"/>
        <v>4</v>
      </c>
      <c r="BU238" s="4">
        <f t="shared" si="165"/>
        <v>4</v>
      </c>
      <c r="BV238" s="4">
        <f t="shared" si="166"/>
        <v>0</v>
      </c>
      <c r="BW238" s="4" t="str">
        <f t="shared" si="167"/>
        <v>0</v>
      </c>
      <c r="BX238" s="4">
        <f t="shared" si="168"/>
        <v>0</v>
      </c>
      <c r="BY238" s="4" t="str">
        <f t="shared" si="169"/>
        <v>0</v>
      </c>
      <c r="BZ238" s="37">
        <f t="shared" si="170"/>
        <v>94</v>
      </c>
      <c r="CA238" s="32" t="str">
        <f>VLOOKUP(J:J,'Agent wise'!A:C,3,0)</f>
        <v>Adharsh</v>
      </c>
      <c r="CB238" s="32">
        <f t="shared" si="136"/>
        <v>45912</v>
      </c>
      <c r="CC238" t="str">
        <f t="shared" si="137"/>
        <v>Good</v>
      </c>
      <c r="CJ238">
        <f t="shared" si="138"/>
        <v>12</v>
      </c>
      <c r="CK238">
        <f t="shared" si="139"/>
        <v>9</v>
      </c>
      <c r="CL238">
        <f t="shared" si="140"/>
        <v>2025</v>
      </c>
    </row>
    <row r="239" spans="1:90" ht="15" customHeight="1" x14ac:dyDescent="0.35">
      <c r="A239" s="32">
        <v>45912.523432800925</v>
      </c>
      <c r="B239" t="s">
        <v>138</v>
      </c>
      <c r="C239" s="32">
        <v>0</v>
      </c>
      <c r="D239" t="s">
        <v>139</v>
      </c>
      <c r="E239" s="32">
        <v>45912</v>
      </c>
      <c r="F239" t="s">
        <v>140</v>
      </c>
      <c r="G239" s="32">
        <v>45909</v>
      </c>
      <c r="H239">
        <v>8098334733</v>
      </c>
      <c r="I239">
        <v>135</v>
      </c>
      <c r="J239" t="s">
        <v>105</v>
      </c>
      <c r="K239" t="s">
        <v>52</v>
      </c>
      <c r="L239" t="s">
        <v>53</v>
      </c>
      <c r="M239" t="s">
        <v>48</v>
      </c>
      <c r="N239" t="s">
        <v>48</v>
      </c>
      <c r="O239" t="s">
        <v>48</v>
      </c>
      <c r="P239" t="s">
        <v>48</v>
      </c>
      <c r="Q239" t="s">
        <v>48</v>
      </c>
      <c r="R239" t="s">
        <v>48</v>
      </c>
      <c r="S239" t="s">
        <v>48</v>
      </c>
      <c r="T239" t="s">
        <v>48</v>
      </c>
      <c r="U239" t="s">
        <v>48</v>
      </c>
      <c r="V239" t="s">
        <v>48</v>
      </c>
      <c r="W239" t="s">
        <v>48</v>
      </c>
      <c r="X239" t="s">
        <v>48</v>
      </c>
      <c r="Y239" t="s">
        <v>48</v>
      </c>
      <c r="Z239" t="s">
        <v>48</v>
      </c>
      <c r="AA239" t="s">
        <v>49</v>
      </c>
      <c r="AB239" t="s">
        <v>48</v>
      </c>
      <c r="AC239" t="s">
        <v>48</v>
      </c>
      <c r="AD239" t="s">
        <v>48</v>
      </c>
      <c r="AE239" t="s">
        <v>48</v>
      </c>
      <c r="AF239" t="s">
        <v>48</v>
      </c>
      <c r="AG239" t="s">
        <v>48</v>
      </c>
      <c r="AH239" t="s">
        <v>48</v>
      </c>
      <c r="AI239" t="s">
        <v>48</v>
      </c>
      <c r="AJ239" t="s">
        <v>48</v>
      </c>
      <c r="AK239" t="s">
        <v>48</v>
      </c>
      <c r="AL239" t="s">
        <v>48</v>
      </c>
      <c r="AM239" t="s">
        <v>48</v>
      </c>
      <c r="AN239" t="s">
        <v>48</v>
      </c>
      <c r="AO239" t="s">
        <v>48</v>
      </c>
      <c r="AP239" t="s">
        <v>141</v>
      </c>
      <c r="AQ239" s="1" t="s">
        <v>1510</v>
      </c>
      <c r="AR239" t="s">
        <v>51</v>
      </c>
      <c r="AS239" t="s">
        <v>422</v>
      </c>
      <c r="AT239" t="s">
        <v>642</v>
      </c>
      <c r="AW239" s="4">
        <f t="shared" si="141"/>
        <v>6</v>
      </c>
      <c r="AX239" s="4">
        <f t="shared" si="142"/>
        <v>4</v>
      </c>
      <c r="AY239" s="4">
        <f t="shared" si="143"/>
        <v>4</v>
      </c>
      <c r="AZ239" s="4">
        <f t="shared" si="144"/>
        <v>2</v>
      </c>
      <c r="BA239" s="4">
        <f t="shared" si="145"/>
        <v>4</v>
      </c>
      <c r="BB239" s="4">
        <f t="shared" si="146"/>
        <v>4</v>
      </c>
      <c r="BC239" s="4">
        <f t="shared" si="147"/>
        <v>4</v>
      </c>
      <c r="BD239" s="4">
        <f t="shared" si="148"/>
        <v>2</v>
      </c>
      <c r="BE239" s="4">
        <f t="shared" si="149"/>
        <v>4</v>
      </c>
      <c r="BF239" s="4">
        <f t="shared" si="150"/>
        <v>2</v>
      </c>
      <c r="BG239" s="4">
        <f t="shared" si="151"/>
        <v>4</v>
      </c>
      <c r="BH239" s="4">
        <f t="shared" si="152"/>
        <v>4</v>
      </c>
      <c r="BI239" s="4">
        <f t="shared" si="153"/>
        <v>4</v>
      </c>
      <c r="BJ239" s="4">
        <f t="shared" si="154"/>
        <v>2</v>
      </c>
      <c r="BK239" s="4" t="str">
        <f t="shared" si="155"/>
        <v>0</v>
      </c>
      <c r="BL239" s="4">
        <f t="shared" si="156"/>
        <v>2</v>
      </c>
      <c r="BM239" s="4">
        <f t="shared" si="157"/>
        <v>4</v>
      </c>
      <c r="BN239" s="4">
        <f t="shared" si="158"/>
        <v>4</v>
      </c>
      <c r="BO239" s="4">
        <f t="shared" si="159"/>
        <v>4</v>
      </c>
      <c r="BP239" s="4">
        <f t="shared" si="160"/>
        <v>4</v>
      </c>
      <c r="BQ239" s="4">
        <f t="shared" si="161"/>
        <v>6</v>
      </c>
      <c r="BR239" s="4">
        <f t="shared" si="162"/>
        <v>4</v>
      </c>
      <c r="BS239" s="4">
        <f t="shared" si="163"/>
        <v>4</v>
      </c>
      <c r="BT239" s="4">
        <f t="shared" si="164"/>
        <v>4</v>
      </c>
      <c r="BU239" s="4">
        <f t="shared" si="165"/>
        <v>4</v>
      </c>
      <c r="BV239" s="4">
        <f t="shared" si="166"/>
        <v>0</v>
      </c>
      <c r="BW239" s="4">
        <f t="shared" si="167"/>
        <v>6</v>
      </c>
      <c r="BX239" s="4">
        <f t="shared" si="168"/>
        <v>0</v>
      </c>
      <c r="BY239" s="4">
        <f t="shared" si="169"/>
        <v>0</v>
      </c>
      <c r="BZ239" s="37">
        <f t="shared" si="170"/>
        <v>96</v>
      </c>
      <c r="CA239" s="32" t="str">
        <f>VLOOKUP(J:J,'Agent wise'!A:C,3,0)</f>
        <v>Shakeer</v>
      </c>
      <c r="CB239" s="32">
        <f t="shared" si="136"/>
        <v>45912</v>
      </c>
      <c r="CC239" t="str">
        <f t="shared" si="137"/>
        <v>Excellent</v>
      </c>
      <c r="CJ239">
        <f t="shared" si="138"/>
        <v>12</v>
      </c>
      <c r="CK239">
        <f t="shared" si="139"/>
        <v>9</v>
      </c>
      <c r="CL239">
        <f t="shared" si="140"/>
        <v>2025</v>
      </c>
    </row>
    <row r="240" spans="1:90" ht="15" customHeight="1" x14ac:dyDescent="0.35">
      <c r="A240" s="32">
        <v>45912.622537847223</v>
      </c>
      <c r="B240" t="s">
        <v>138</v>
      </c>
      <c r="C240" s="32">
        <v>0</v>
      </c>
      <c r="D240" t="s">
        <v>139</v>
      </c>
      <c r="E240" s="32">
        <v>45912</v>
      </c>
      <c r="F240" t="s">
        <v>140</v>
      </c>
      <c r="G240" s="32">
        <v>45909</v>
      </c>
      <c r="H240">
        <v>9843868385</v>
      </c>
      <c r="I240">
        <v>150</v>
      </c>
      <c r="J240" t="s">
        <v>105</v>
      </c>
      <c r="K240" t="s">
        <v>52</v>
      </c>
      <c r="L240" t="s">
        <v>53</v>
      </c>
      <c r="M240" t="s">
        <v>48</v>
      </c>
      <c r="N240" t="s">
        <v>48</v>
      </c>
      <c r="O240" t="s">
        <v>48</v>
      </c>
      <c r="P240" t="s">
        <v>48</v>
      </c>
      <c r="Q240" t="s">
        <v>48</v>
      </c>
      <c r="R240" t="s">
        <v>48</v>
      </c>
      <c r="S240" t="s">
        <v>48</v>
      </c>
      <c r="T240" t="s">
        <v>48</v>
      </c>
      <c r="U240" t="s">
        <v>48</v>
      </c>
      <c r="V240" t="s">
        <v>48</v>
      </c>
      <c r="W240" t="s">
        <v>48</v>
      </c>
      <c r="X240" t="s">
        <v>48</v>
      </c>
      <c r="Y240" t="s">
        <v>48</v>
      </c>
      <c r="Z240" t="s">
        <v>48</v>
      </c>
      <c r="AA240" t="s">
        <v>49</v>
      </c>
      <c r="AB240" t="s">
        <v>48</v>
      </c>
      <c r="AC240" t="s">
        <v>48</v>
      </c>
      <c r="AD240" t="s">
        <v>48</v>
      </c>
      <c r="AE240" t="s">
        <v>48</v>
      </c>
      <c r="AF240" t="s">
        <v>48</v>
      </c>
      <c r="AG240" t="s">
        <v>48</v>
      </c>
      <c r="AH240" t="s">
        <v>48</v>
      </c>
      <c r="AI240" t="s">
        <v>50</v>
      </c>
      <c r="AJ240" t="s">
        <v>48</v>
      </c>
      <c r="AK240" t="s">
        <v>48</v>
      </c>
      <c r="AL240" t="s">
        <v>48</v>
      </c>
      <c r="AM240" t="s">
        <v>48</v>
      </c>
      <c r="AN240" t="s">
        <v>48</v>
      </c>
      <c r="AO240" t="s">
        <v>48</v>
      </c>
      <c r="AP240" t="s">
        <v>568</v>
      </c>
      <c r="AQ240" s="1" t="s">
        <v>1511</v>
      </c>
      <c r="AR240" t="s">
        <v>51</v>
      </c>
      <c r="AS240" t="s">
        <v>68</v>
      </c>
      <c r="AT240" t="s">
        <v>69</v>
      </c>
      <c r="AW240" s="4">
        <f t="shared" si="141"/>
        <v>6</v>
      </c>
      <c r="AX240" s="4">
        <f t="shared" si="142"/>
        <v>4</v>
      </c>
      <c r="AY240" s="4">
        <f t="shared" si="143"/>
        <v>4</v>
      </c>
      <c r="AZ240" s="4">
        <f t="shared" si="144"/>
        <v>2</v>
      </c>
      <c r="BA240" s="4">
        <f t="shared" si="145"/>
        <v>4</v>
      </c>
      <c r="BB240" s="4">
        <f t="shared" si="146"/>
        <v>4</v>
      </c>
      <c r="BC240" s="4">
        <f t="shared" si="147"/>
        <v>4</v>
      </c>
      <c r="BD240" s="4">
        <f t="shared" si="148"/>
        <v>2</v>
      </c>
      <c r="BE240" s="4">
        <f t="shared" si="149"/>
        <v>4</v>
      </c>
      <c r="BF240" s="4">
        <f t="shared" si="150"/>
        <v>2</v>
      </c>
      <c r="BG240" s="4">
        <f t="shared" si="151"/>
        <v>4</v>
      </c>
      <c r="BH240" s="4">
        <f t="shared" si="152"/>
        <v>4</v>
      </c>
      <c r="BI240" s="4">
        <f t="shared" si="153"/>
        <v>4</v>
      </c>
      <c r="BJ240" s="4">
        <f t="shared" si="154"/>
        <v>2</v>
      </c>
      <c r="BK240" s="4" t="str">
        <f t="shared" si="155"/>
        <v>0</v>
      </c>
      <c r="BL240" s="4">
        <f t="shared" si="156"/>
        <v>2</v>
      </c>
      <c r="BM240" s="4">
        <f t="shared" si="157"/>
        <v>4</v>
      </c>
      <c r="BN240" s="4">
        <f t="shared" si="158"/>
        <v>4</v>
      </c>
      <c r="BO240" s="4">
        <f t="shared" si="159"/>
        <v>4</v>
      </c>
      <c r="BP240" s="4">
        <f t="shared" si="160"/>
        <v>4</v>
      </c>
      <c r="BQ240" s="4">
        <f t="shared" si="161"/>
        <v>6</v>
      </c>
      <c r="BR240" s="4">
        <f t="shared" si="162"/>
        <v>4</v>
      </c>
      <c r="BS240" s="4">
        <f t="shared" si="163"/>
        <v>4</v>
      </c>
      <c r="BT240" s="4">
        <f t="shared" si="164"/>
        <v>4</v>
      </c>
      <c r="BU240" s="4">
        <f t="shared" si="165"/>
        <v>4</v>
      </c>
      <c r="BV240" s="4">
        <f t="shared" si="166"/>
        <v>0</v>
      </c>
      <c r="BW240" s="4">
        <f t="shared" si="167"/>
        <v>6</v>
      </c>
      <c r="BX240" s="4">
        <f t="shared" si="168"/>
        <v>0</v>
      </c>
      <c r="BY240" s="4">
        <f t="shared" si="169"/>
        <v>0</v>
      </c>
      <c r="BZ240" s="37">
        <f t="shared" si="170"/>
        <v>96</v>
      </c>
      <c r="CA240" s="32" t="str">
        <f>VLOOKUP(J:J,'Agent wise'!A:C,3,0)</f>
        <v>Shakeer</v>
      </c>
      <c r="CB240" s="32">
        <f t="shared" si="136"/>
        <v>45912</v>
      </c>
      <c r="CC240" t="str">
        <f t="shared" si="137"/>
        <v>Excellent</v>
      </c>
      <c r="CJ240">
        <f t="shared" si="138"/>
        <v>12</v>
      </c>
      <c r="CK240">
        <f t="shared" si="139"/>
        <v>9</v>
      </c>
      <c r="CL240">
        <f t="shared" si="140"/>
        <v>2025</v>
      </c>
    </row>
    <row r="241" spans="1:90" ht="15" customHeight="1" x14ac:dyDescent="0.35">
      <c r="A241" s="32">
        <v>45912.628339988427</v>
      </c>
      <c r="B241" t="s">
        <v>138</v>
      </c>
      <c r="C241" s="32">
        <v>0</v>
      </c>
      <c r="D241" t="s">
        <v>139</v>
      </c>
      <c r="E241" s="32">
        <v>45912</v>
      </c>
      <c r="F241" t="s">
        <v>140</v>
      </c>
      <c r="G241" s="32">
        <v>45909</v>
      </c>
      <c r="H241">
        <v>9865773224</v>
      </c>
      <c r="I241">
        <v>142</v>
      </c>
      <c r="J241" t="s">
        <v>54</v>
      </c>
      <c r="K241" t="s">
        <v>52</v>
      </c>
      <c r="L241" t="s">
        <v>53</v>
      </c>
      <c r="M241" t="s">
        <v>48</v>
      </c>
      <c r="N241" t="s">
        <v>48</v>
      </c>
      <c r="O241" t="s">
        <v>48</v>
      </c>
      <c r="P241" t="s">
        <v>48</v>
      </c>
      <c r="Q241" t="s">
        <v>48</v>
      </c>
      <c r="R241" t="s">
        <v>48</v>
      </c>
      <c r="S241" t="s">
        <v>48</v>
      </c>
      <c r="T241" t="s">
        <v>48</v>
      </c>
      <c r="U241" t="s">
        <v>48</v>
      </c>
      <c r="V241" t="s">
        <v>48</v>
      </c>
      <c r="W241" t="s">
        <v>48</v>
      </c>
      <c r="X241" t="s">
        <v>48</v>
      </c>
      <c r="Y241" t="s">
        <v>48</v>
      </c>
      <c r="Z241" t="s">
        <v>48</v>
      </c>
      <c r="AA241" t="s">
        <v>48</v>
      </c>
      <c r="AB241" t="s">
        <v>48</v>
      </c>
      <c r="AC241" t="s">
        <v>48</v>
      </c>
      <c r="AD241" t="s">
        <v>48</v>
      </c>
      <c r="AE241" t="s">
        <v>48</v>
      </c>
      <c r="AF241" t="s">
        <v>48</v>
      </c>
      <c r="AG241" t="s">
        <v>48</v>
      </c>
      <c r="AH241" t="s">
        <v>48</v>
      </c>
      <c r="AI241" t="s">
        <v>50</v>
      </c>
      <c r="AJ241" t="s">
        <v>48</v>
      </c>
      <c r="AK241" t="s">
        <v>48</v>
      </c>
      <c r="AL241" t="s">
        <v>48</v>
      </c>
      <c r="AM241" t="s">
        <v>48</v>
      </c>
      <c r="AN241" t="s">
        <v>48</v>
      </c>
      <c r="AO241" t="s">
        <v>48</v>
      </c>
      <c r="AP241" t="s">
        <v>643</v>
      </c>
      <c r="AQ241" s="1" t="s">
        <v>1512</v>
      </c>
      <c r="AR241" t="s">
        <v>51</v>
      </c>
      <c r="AS241" t="s">
        <v>103</v>
      </c>
      <c r="AT241" t="s">
        <v>386</v>
      </c>
      <c r="AW241" s="4">
        <f t="shared" si="141"/>
        <v>6</v>
      </c>
      <c r="AX241" s="4">
        <f t="shared" si="142"/>
        <v>4</v>
      </c>
      <c r="AY241" s="4">
        <f t="shared" si="143"/>
        <v>4</v>
      </c>
      <c r="AZ241" s="4">
        <f t="shared" si="144"/>
        <v>2</v>
      </c>
      <c r="BA241" s="4">
        <f t="shared" si="145"/>
        <v>4</v>
      </c>
      <c r="BB241" s="4">
        <f t="shared" si="146"/>
        <v>4</v>
      </c>
      <c r="BC241" s="4">
        <f t="shared" si="147"/>
        <v>4</v>
      </c>
      <c r="BD241" s="4">
        <f t="shared" si="148"/>
        <v>2</v>
      </c>
      <c r="BE241" s="4">
        <f t="shared" si="149"/>
        <v>4</v>
      </c>
      <c r="BF241" s="4">
        <f t="shared" si="150"/>
        <v>2</v>
      </c>
      <c r="BG241" s="4">
        <f t="shared" si="151"/>
        <v>4</v>
      </c>
      <c r="BH241" s="4">
        <f t="shared" si="152"/>
        <v>4</v>
      </c>
      <c r="BI241" s="4">
        <f t="shared" si="153"/>
        <v>4</v>
      </c>
      <c r="BJ241" s="4">
        <f t="shared" si="154"/>
        <v>2</v>
      </c>
      <c r="BK241" s="4">
        <f t="shared" si="155"/>
        <v>4</v>
      </c>
      <c r="BL241" s="4">
        <f t="shared" si="156"/>
        <v>2</v>
      </c>
      <c r="BM241" s="4">
        <f t="shared" si="157"/>
        <v>4</v>
      </c>
      <c r="BN241" s="4">
        <f t="shared" si="158"/>
        <v>4</v>
      </c>
      <c r="BO241" s="4">
        <f t="shared" si="159"/>
        <v>4</v>
      </c>
      <c r="BP241" s="4">
        <f t="shared" si="160"/>
        <v>4</v>
      </c>
      <c r="BQ241" s="4">
        <f t="shared" si="161"/>
        <v>6</v>
      </c>
      <c r="BR241" s="4">
        <f t="shared" si="162"/>
        <v>4</v>
      </c>
      <c r="BS241" s="4">
        <f t="shared" si="163"/>
        <v>4</v>
      </c>
      <c r="BT241" s="4">
        <f t="shared" si="164"/>
        <v>4</v>
      </c>
      <c r="BU241" s="4">
        <f t="shared" si="165"/>
        <v>4</v>
      </c>
      <c r="BV241" s="4">
        <f t="shared" si="166"/>
        <v>0</v>
      </c>
      <c r="BW241" s="4">
        <f t="shared" si="167"/>
        <v>6</v>
      </c>
      <c r="BX241" s="4">
        <f t="shared" si="168"/>
        <v>0</v>
      </c>
      <c r="BY241" s="4">
        <f t="shared" si="169"/>
        <v>0</v>
      </c>
      <c r="BZ241" s="37">
        <f t="shared" si="170"/>
        <v>100</v>
      </c>
      <c r="CA241" s="32" t="str">
        <f>VLOOKUP(J:J,'Agent wise'!A:C,3,0)</f>
        <v>Saran S</v>
      </c>
      <c r="CB241" s="32">
        <f t="shared" si="136"/>
        <v>45912</v>
      </c>
      <c r="CC241" t="str">
        <f t="shared" si="137"/>
        <v>Excellent</v>
      </c>
      <c r="CJ241">
        <f t="shared" si="138"/>
        <v>12</v>
      </c>
      <c r="CK241">
        <f t="shared" si="139"/>
        <v>9</v>
      </c>
      <c r="CL241">
        <f t="shared" si="140"/>
        <v>2025</v>
      </c>
    </row>
    <row r="242" spans="1:90" ht="15" customHeight="1" x14ac:dyDescent="0.35">
      <c r="A242" s="32">
        <v>45912.635871469909</v>
      </c>
      <c r="B242" t="s">
        <v>138</v>
      </c>
      <c r="C242" s="32">
        <v>0</v>
      </c>
      <c r="D242" t="s">
        <v>139</v>
      </c>
      <c r="E242" s="32">
        <v>45912</v>
      </c>
      <c r="F242" t="s">
        <v>140</v>
      </c>
      <c r="G242" s="32">
        <v>45909</v>
      </c>
      <c r="H242">
        <v>9444149001</v>
      </c>
      <c r="I242">
        <v>139</v>
      </c>
      <c r="J242" t="s">
        <v>94</v>
      </c>
      <c r="K242" t="s">
        <v>46</v>
      </c>
      <c r="L242" t="s">
        <v>47</v>
      </c>
      <c r="M242" t="s">
        <v>48</v>
      </c>
      <c r="N242" t="s">
        <v>48</v>
      </c>
      <c r="O242" t="s">
        <v>48</v>
      </c>
      <c r="P242" t="s">
        <v>48</v>
      </c>
      <c r="Q242" t="s">
        <v>48</v>
      </c>
      <c r="R242" t="s">
        <v>48</v>
      </c>
      <c r="S242" t="s">
        <v>48</v>
      </c>
      <c r="T242" t="s">
        <v>48</v>
      </c>
      <c r="U242" t="s">
        <v>48</v>
      </c>
      <c r="V242" t="s">
        <v>48</v>
      </c>
      <c r="W242" t="s">
        <v>48</v>
      </c>
      <c r="X242" t="s">
        <v>48</v>
      </c>
      <c r="Y242" t="s">
        <v>48</v>
      </c>
      <c r="Z242" t="s">
        <v>48</v>
      </c>
      <c r="AA242" t="s">
        <v>48</v>
      </c>
      <c r="AB242" t="s">
        <v>48</v>
      </c>
      <c r="AC242" t="s">
        <v>48</v>
      </c>
      <c r="AD242" t="s">
        <v>48</v>
      </c>
      <c r="AE242" t="s">
        <v>48</v>
      </c>
      <c r="AF242" t="s">
        <v>48</v>
      </c>
      <c r="AG242" t="s">
        <v>48</v>
      </c>
      <c r="AH242" t="s">
        <v>48</v>
      </c>
      <c r="AI242" t="s">
        <v>50</v>
      </c>
      <c r="AJ242" t="s">
        <v>48</v>
      </c>
      <c r="AK242" t="s">
        <v>48</v>
      </c>
      <c r="AL242" t="s">
        <v>48</v>
      </c>
      <c r="AM242" t="s">
        <v>48</v>
      </c>
      <c r="AN242" t="s">
        <v>48</v>
      </c>
      <c r="AO242" t="s">
        <v>48</v>
      </c>
      <c r="AP242" t="s">
        <v>568</v>
      </c>
      <c r="AQ242" s="1" t="s">
        <v>1513</v>
      </c>
      <c r="AR242" t="s">
        <v>51</v>
      </c>
      <c r="AS242" t="s">
        <v>644</v>
      </c>
      <c r="AT242" t="s">
        <v>76</v>
      </c>
      <c r="AW242" s="4">
        <f t="shared" si="141"/>
        <v>6</v>
      </c>
      <c r="AX242" s="4">
        <f t="shared" si="142"/>
        <v>4</v>
      </c>
      <c r="AY242" s="4">
        <f t="shared" si="143"/>
        <v>4</v>
      </c>
      <c r="AZ242" s="4">
        <f t="shared" si="144"/>
        <v>2</v>
      </c>
      <c r="BA242" s="4">
        <f t="shared" si="145"/>
        <v>4</v>
      </c>
      <c r="BB242" s="4">
        <f t="shared" si="146"/>
        <v>4</v>
      </c>
      <c r="BC242" s="4">
        <f t="shared" si="147"/>
        <v>4</v>
      </c>
      <c r="BD242" s="4">
        <f t="shared" si="148"/>
        <v>2</v>
      </c>
      <c r="BE242" s="4">
        <f t="shared" si="149"/>
        <v>4</v>
      </c>
      <c r="BF242" s="4">
        <f t="shared" si="150"/>
        <v>2</v>
      </c>
      <c r="BG242" s="4">
        <f t="shared" si="151"/>
        <v>4</v>
      </c>
      <c r="BH242" s="4">
        <f t="shared" si="152"/>
        <v>4</v>
      </c>
      <c r="BI242" s="4">
        <f t="shared" si="153"/>
        <v>4</v>
      </c>
      <c r="BJ242" s="4">
        <f t="shared" si="154"/>
        <v>2</v>
      </c>
      <c r="BK242" s="4">
        <f t="shared" si="155"/>
        <v>4</v>
      </c>
      <c r="BL242" s="4">
        <f t="shared" si="156"/>
        <v>2</v>
      </c>
      <c r="BM242" s="4">
        <f t="shared" si="157"/>
        <v>4</v>
      </c>
      <c r="BN242" s="4">
        <f t="shared" si="158"/>
        <v>4</v>
      </c>
      <c r="BO242" s="4">
        <f t="shared" si="159"/>
        <v>4</v>
      </c>
      <c r="BP242" s="4">
        <f t="shared" si="160"/>
        <v>4</v>
      </c>
      <c r="BQ242" s="4">
        <f t="shared" si="161"/>
        <v>6</v>
      </c>
      <c r="BR242" s="4">
        <f t="shared" si="162"/>
        <v>4</v>
      </c>
      <c r="BS242" s="4">
        <f t="shared" si="163"/>
        <v>4</v>
      </c>
      <c r="BT242" s="4">
        <f t="shared" si="164"/>
        <v>4</v>
      </c>
      <c r="BU242" s="4">
        <f t="shared" si="165"/>
        <v>4</v>
      </c>
      <c r="BV242" s="4">
        <f t="shared" si="166"/>
        <v>0</v>
      </c>
      <c r="BW242" s="4">
        <f t="shared" si="167"/>
        <v>6</v>
      </c>
      <c r="BX242" s="4">
        <f t="shared" si="168"/>
        <v>0</v>
      </c>
      <c r="BY242" s="4">
        <f t="shared" si="169"/>
        <v>0</v>
      </c>
      <c r="BZ242" s="37">
        <f t="shared" si="170"/>
        <v>100</v>
      </c>
      <c r="CA242" s="32" t="str">
        <f>VLOOKUP(J:J,'Agent wise'!A:C,3,0)</f>
        <v>Adharsh</v>
      </c>
      <c r="CB242" s="32">
        <f t="shared" si="136"/>
        <v>45912</v>
      </c>
      <c r="CC242" t="str">
        <f t="shared" si="137"/>
        <v>Excellent</v>
      </c>
      <c r="CJ242">
        <f t="shared" si="138"/>
        <v>12</v>
      </c>
      <c r="CK242">
        <f t="shared" si="139"/>
        <v>9</v>
      </c>
      <c r="CL242">
        <f t="shared" si="140"/>
        <v>2025</v>
      </c>
    </row>
    <row r="243" spans="1:90" ht="15" customHeight="1" x14ac:dyDescent="0.35">
      <c r="A243" s="32">
        <v>45912.640427280094</v>
      </c>
      <c r="B243" t="s">
        <v>138</v>
      </c>
      <c r="C243" s="32">
        <v>0</v>
      </c>
      <c r="D243" t="s">
        <v>139</v>
      </c>
      <c r="E243" s="32">
        <v>45912</v>
      </c>
      <c r="F243" t="s">
        <v>140</v>
      </c>
      <c r="G243" s="32">
        <v>45909</v>
      </c>
      <c r="H243">
        <v>9400702988</v>
      </c>
      <c r="I243">
        <v>139</v>
      </c>
      <c r="J243" t="s">
        <v>63</v>
      </c>
      <c r="K243" t="s">
        <v>46</v>
      </c>
      <c r="L243" t="s">
        <v>47</v>
      </c>
      <c r="M243" t="s">
        <v>48</v>
      </c>
      <c r="N243" t="s">
        <v>48</v>
      </c>
      <c r="O243" t="s">
        <v>48</v>
      </c>
      <c r="P243" t="s">
        <v>48</v>
      </c>
      <c r="Q243" t="s">
        <v>48</v>
      </c>
      <c r="R243" t="s">
        <v>48</v>
      </c>
      <c r="S243" t="s">
        <v>48</v>
      </c>
      <c r="T243" t="s">
        <v>48</v>
      </c>
      <c r="U243" t="s">
        <v>48</v>
      </c>
      <c r="V243" t="s">
        <v>48</v>
      </c>
      <c r="W243" t="s">
        <v>48</v>
      </c>
      <c r="X243" t="s">
        <v>48</v>
      </c>
      <c r="Y243" t="s">
        <v>48</v>
      </c>
      <c r="Z243" t="s">
        <v>48</v>
      </c>
      <c r="AA243" t="s">
        <v>48</v>
      </c>
      <c r="AB243" t="s">
        <v>48</v>
      </c>
      <c r="AC243" t="s">
        <v>49</v>
      </c>
      <c r="AD243" t="s">
        <v>48</v>
      </c>
      <c r="AE243" t="s">
        <v>48</v>
      </c>
      <c r="AF243" t="s">
        <v>48</v>
      </c>
      <c r="AG243" t="s">
        <v>48</v>
      </c>
      <c r="AH243" t="s">
        <v>48</v>
      </c>
      <c r="AI243" t="s">
        <v>50</v>
      </c>
      <c r="AJ243" t="s">
        <v>48</v>
      </c>
      <c r="AK243" t="s">
        <v>48</v>
      </c>
      <c r="AL243" t="s">
        <v>48</v>
      </c>
      <c r="AM243" t="s">
        <v>48</v>
      </c>
      <c r="AN243" t="s">
        <v>48</v>
      </c>
      <c r="AO243" t="s">
        <v>48</v>
      </c>
      <c r="AP243" t="s">
        <v>569</v>
      </c>
      <c r="AQ243" s="1" t="s">
        <v>1514</v>
      </c>
      <c r="AR243" t="s">
        <v>51</v>
      </c>
      <c r="AS243" t="s">
        <v>64</v>
      </c>
      <c r="AT243" t="s">
        <v>425</v>
      </c>
      <c r="AW243" s="4">
        <f t="shared" si="141"/>
        <v>6</v>
      </c>
      <c r="AX243" s="4">
        <f t="shared" si="142"/>
        <v>4</v>
      </c>
      <c r="AY243" s="4">
        <f t="shared" si="143"/>
        <v>4</v>
      </c>
      <c r="AZ243" s="4">
        <f t="shared" si="144"/>
        <v>2</v>
      </c>
      <c r="BA243" s="4">
        <f t="shared" si="145"/>
        <v>4</v>
      </c>
      <c r="BB243" s="4">
        <f t="shared" si="146"/>
        <v>4</v>
      </c>
      <c r="BC243" s="4">
        <f t="shared" si="147"/>
        <v>4</v>
      </c>
      <c r="BD243" s="4">
        <f t="shared" si="148"/>
        <v>2</v>
      </c>
      <c r="BE243" s="4">
        <f t="shared" si="149"/>
        <v>4</v>
      </c>
      <c r="BF243" s="4">
        <f t="shared" si="150"/>
        <v>2</v>
      </c>
      <c r="BG243" s="4">
        <f t="shared" si="151"/>
        <v>4</v>
      </c>
      <c r="BH243" s="4">
        <f t="shared" si="152"/>
        <v>4</v>
      </c>
      <c r="BI243" s="4">
        <f t="shared" si="153"/>
        <v>4</v>
      </c>
      <c r="BJ243" s="4">
        <f t="shared" si="154"/>
        <v>2</v>
      </c>
      <c r="BK243" s="4">
        <f t="shared" si="155"/>
        <v>4</v>
      </c>
      <c r="BL243" s="4">
        <f t="shared" si="156"/>
        <v>2</v>
      </c>
      <c r="BM243" s="4" t="str">
        <f t="shared" si="157"/>
        <v>0</v>
      </c>
      <c r="BN243" s="4">
        <f t="shared" si="158"/>
        <v>4</v>
      </c>
      <c r="BO243" s="4">
        <f t="shared" si="159"/>
        <v>4</v>
      </c>
      <c r="BP243" s="4">
        <f t="shared" si="160"/>
        <v>4</v>
      </c>
      <c r="BQ243" s="4">
        <f t="shared" si="161"/>
        <v>6</v>
      </c>
      <c r="BR243" s="4">
        <f t="shared" si="162"/>
        <v>4</v>
      </c>
      <c r="BS243" s="4">
        <f t="shared" si="163"/>
        <v>4</v>
      </c>
      <c r="BT243" s="4">
        <f t="shared" si="164"/>
        <v>4</v>
      </c>
      <c r="BU243" s="4">
        <f t="shared" si="165"/>
        <v>4</v>
      </c>
      <c r="BV243" s="4">
        <f t="shared" si="166"/>
        <v>0</v>
      </c>
      <c r="BW243" s="4">
        <f t="shared" si="167"/>
        <v>6</v>
      </c>
      <c r="BX243" s="4">
        <f t="shared" si="168"/>
        <v>0</v>
      </c>
      <c r="BY243" s="4">
        <f t="shared" si="169"/>
        <v>0</v>
      </c>
      <c r="BZ243" s="37">
        <f t="shared" si="170"/>
        <v>96</v>
      </c>
      <c r="CA243" s="32" t="str">
        <f>VLOOKUP(J:J,'Agent wise'!A:C,3,0)</f>
        <v>Saran S</v>
      </c>
      <c r="CB243" s="32">
        <f t="shared" si="136"/>
        <v>45912</v>
      </c>
      <c r="CC243" t="str">
        <f t="shared" si="137"/>
        <v>Excellent</v>
      </c>
      <c r="CJ243">
        <f t="shared" si="138"/>
        <v>12</v>
      </c>
      <c r="CK243">
        <f t="shared" si="139"/>
        <v>9</v>
      </c>
      <c r="CL243">
        <f t="shared" si="140"/>
        <v>2025</v>
      </c>
    </row>
    <row r="244" spans="1:90" ht="15" customHeight="1" x14ac:dyDescent="0.35">
      <c r="A244" s="32">
        <v>45912.645776203703</v>
      </c>
      <c r="B244" t="s">
        <v>138</v>
      </c>
      <c r="C244" s="32">
        <v>0</v>
      </c>
      <c r="D244" t="s">
        <v>139</v>
      </c>
      <c r="E244" s="32">
        <v>45912</v>
      </c>
      <c r="F244" t="s">
        <v>140</v>
      </c>
      <c r="G244" s="32">
        <v>45909</v>
      </c>
      <c r="H244">
        <v>9486455097</v>
      </c>
      <c r="I244">
        <v>141</v>
      </c>
      <c r="J244" t="s">
        <v>90</v>
      </c>
      <c r="K244" t="s">
        <v>52</v>
      </c>
      <c r="L244" t="s">
        <v>53</v>
      </c>
      <c r="M244" t="s">
        <v>48</v>
      </c>
      <c r="N244" t="s">
        <v>48</v>
      </c>
      <c r="O244" t="s">
        <v>48</v>
      </c>
      <c r="P244" t="s">
        <v>48</v>
      </c>
      <c r="Q244" t="s">
        <v>48</v>
      </c>
      <c r="R244" t="s">
        <v>48</v>
      </c>
      <c r="S244" t="s">
        <v>48</v>
      </c>
      <c r="T244" t="s">
        <v>48</v>
      </c>
      <c r="U244" t="s">
        <v>48</v>
      </c>
      <c r="V244" t="s">
        <v>48</v>
      </c>
      <c r="W244" t="s">
        <v>48</v>
      </c>
      <c r="X244" t="s">
        <v>48</v>
      </c>
      <c r="Y244" t="s">
        <v>48</v>
      </c>
      <c r="Z244" t="s">
        <v>48</v>
      </c>
      <c r="AA244" t="s">
        <v>48</v>
      </c>
      <c r="AB244" t="s">
        <v>48</v>
      </c>
      <c r="AC244" t="s">
        <v>48</v>
      </c>
      <c r="AD244" t="s">
        <v>48</v>
      </c>
      <c r="AE244" t="s">
        <v>48</v>
      </c>
      <c r="AF244" t="s">
        <v>48</v>
      </c>
      <c r="AG244" t="s">
        <v>48</v>
      </c>
      <c r="AH244" t="s">
        <v>48</v>
      </c>
      <c r="AI244" t="s">
        <v>50</v>
      </c>
      <c r="AJ244" t="s">
        <v>48</v>
      </c>
      <c r="AK244" t="s">
        <v>48</v>
      </c>
      <c r="AL244" t="s">
        <v>48</v>
      </c>
      <c r="AM244" t="s">
        <v>48</v>
      </c>
      <c r="AN244" t="s">
        <v>48</v>
      </c>
      <c r="AO244" t="s">
        <v>48</v>
      </c>
      <c r="AP244" t="s">
        <v>645</v>
      </c>
      <c r="AQ244" s="1" t="s">
        <v>1515</v>
      </c>
      <c r="AR244" t="s">
        <v>51</v>
      </c>
      <c r="AS244" t="s">
        <v>66</v>
      </c>
      <c r="AT244" t="s">
        <v>642</v>
      </c>
      <c r="AW244" s="4">
        <f t="shared" si="141"/>
        <v>6</v>
      </c>
      <c r="AX244" s="4">
        <f t="shared" si="142"/>
        <v>4</v>
      </c>
      <c r="AY244" s="4">
        <f t="shared" si="143"/>
        <v>4</v>
      </c>
      <c r="AZ244" s="4">
        <f t="shared" si="144"/>
        <v>2</v>
      </c>
      <c r="BA244" s="4">
        <f t="shared" si="145"/>
        <v>4</v>
      </c>
      <c r="BB244" s="4">
        <f t="shared" si="146"/>
        <v>4</v>
      </c>
      <c r="BC244" s="4">
        <f t="shared" si="147"/>
        <v>4</v>
      </c>
      <c r="BD244" s="4">
        <f t="shared" si="148"/>
        <v>2</v>
      </c>
      <c r="BE244" s="4">
        <f t="shared" si="149"/>
        <v>4</v>
      </c>
      <c r="BF244" s="4">
        <f t="shared" si="150"/>
        <v>2</v>
      </c>
      <c r="BG244" s="4">
        <f t="shared" si="151"/>
        <v>4</v>
      </c>
      <c r="BH244" s="4">
        <f t="shared" si="152"/>
        <v>4</v>
      </c>
      <c r="BI244" s="4">
        <f t="shared" si="153"/>
        <v>4</v>
      </c>
      <c r="BJ244" s="4">
        <f t="shared" si="154"/>
        <v>2</v>
      </c>
      <c r="BK244" s="4">
        <f t="shared" si="155"/>
        <v>4</v>
      </c>
      <c r="BL244" s="4">
        <f t="shared" si="156"/>
        <v>2</v>
      </c>
      <c r="BM244" s="4">
        <f t="shared" si="157"/>
        <v>4</v>
      </c>
      <c r="BN244" s="4">
        <f t="shared" si="158"/>
        <v>4</v>
      </c>
      <c r="BO244" s="4">
        <f t="shared" si="159"/>
        <v>4</v>
      </c>
      <c r="BP244" s="4">
        <f t="shared" si="160"/>
        <v>4</v>
      </c>
      <c r="BQ244" s="4">
        <f t="shared" si="161"/>
        <v>6</v>
      </c>
      <c r="BR244" s="4">
        <f t="shared" si="162"/>
        <v>4</v>
      </c>
      <c r="BS244" s="4">
        <f t="shared" si="163"/>
        <v>4</v>
      </c>
      <c r="BT244" s="4">
        <f t="shared" si="164"/>
        <v>4</v>
      </c>
      <c r="BU244" s="4">
        <f t="shared" si="165"/>
        <v>4</v>
      </c>
      <c r="BV244" s="4">
        <f t="shared" si="166"/>
        <v>0</v>
      </c>
      <c r="BW244" s="4">
        <f t="shared" si="167"/>
        <v>6</v>
      </c>
      <c r="BX244" s="4">
        <f t="shared" si="168"/>
        <v>0</v>
      </c>
      <c r="BY244" s="4">
        <f t="shared" si="169"/>
        <v>0</v>
      </c>
      <c r="BZ244" s="37">
        <f t="shared" si="170"/>
        <v>100</v>
      </c>
      <c r="CA244" s="32" t="str">
        <f>VLOOKUP(J:J,'Agent wise'!A:C,3,0)</f>
        <v xml:space="preserve">Shiny </v>
      </c>
      <c r="CB244" s="32">
        <f t="shared" si="136"/>
        <v>45912</v>
      </c>
      <c r="CC244" t="str">
        <f t="shared" si="137"/>
        <v>Excellent</v>
      </c>
      <c r="CJ244">
        <f t="shared" si="138"/>
        <v>12</v>
      </c>
      <c r="CK244">
        <f t="shared" si="139"/>
        <v>9</v>
      </c>
      <c r="CL244">
        <f t="shared" si="140"/>
        <v>2025</v>
      </c>
    </row>
    <row r="245" spans="1:90" ht="15" customHeight="1" x14ac:dyDescent="0.35">
      <c r="A245" s="32">
        <v>45912.99228888889</v>
      </c>
      <c r="B245" t="s">
        <v>188</v>
      </c>
      <c r="C245" s="32">
        <v>0</v>
      </c>
      <c r="D245" t="s">
        <v>61</v>
      </c>
      <c r="E245" s="32">
        <v>45912</v>
      </c>
      <c r="F245" t="s">
        <v>140</v>
      </c>
      <c r="G245" s="32">
        <v>45912</v>
      </c>
      <c r="H245">
        <v>7306458241</v>
      </c>
      <c r="I245">
        <v>120</v>
      </c>
      <c r="J245" t="s">
        <v>70</v>
      </c>
      <c r="K245" t="s">
        <v>46</v>
      </c>
      <c r="L245" t="s">
        <v>47</v>
      </c>
      <c r="M245" t="s">
        <v>48</v>
      </c>
      <c r="N245" t="s">
        <v>48</v>
      </c>
      <c r="O245" t="s">
        <v>48</v>
      </c>
      <c r="P245" t="s">
        <v>48</v>
      </c>
      <c r="Q245" t="s">
        <v>48</v>
      </c>
      <c r="R245" t="s">
        <v>48</v>
      </c>
      <c r="S245" t="s">
        <v>48</v>
      </c>
      <c r="T245" t="s">
        <v>48</v>
      </c>
      <c r="U245" t="s">
        <v>48</v>
      </c>
      <c r="V245" t="s">
        <v>48</v>
      </c>
      <c r="W245" t="s">
        <v>48</v>
      </c>
      <c r="X245" t="s">
        <v>48</v>
      </c>
      <c r="Y245" t="s">
        <v>48</v>
      </c>
      <c r="Z245" t="s">
        <v>48</v>
      </c>
      <c r="AA245" t="s">
        <v>48</v>
      </c>
      <c r="AB245" t="s">
        <v>50</v>
      </c>
      <c r="AC245" t="s">
        <v>50</v>
      </c>
      <c r="AD245" t="s">
        <v>48</v>
      </c>
      <c r="AE245" t="s">
        <v>48</v>
      </c>
      <c r="AF245" t="s">
        <v>50</v>
      </c>
      <c r="AG245" t="s">
        <v>48</v>
      </c>
      <c r="AH245" t="s">
        <v>50</v>
      </c>
      <c r="AI245" t="s">
        <v>50</v>
      </c>
      <c r="AJ245" t="s">
        <v>48</v>
      </c>
      <c r="AK245" t="s">
        <v>48</v>
      </c>
      <c r="AL245" t="s">
        <v>48</v>
      </c>
      <c r="AM245" t="s">
        <v>48</v>
      </c>
      <c r="AN245" t="s">
        <v>48</v>
      </c>
      <c r="AO245" t="s">
        <v>48</v>
      </c>
      <c r="AP245" t="s">
        <v>408</v>
      </c>
      <c r="AQ245" s="1" t="s">
        <v>649</v>
      </c>
      <c r="AR245" t="s">
        <v>51</v>
      </c>
      <c r="AS245" t="s">
        <v>103</v>
      </c>
      <c r="AT245" t="s">
        <v>104</v>
      </c>
      <c r="AW245" s="4">
        <f t="shared" si="141"/>
        <v>6</v>
      </c>
      <c r="AX245" s="4">
        <f t="shared" si="142"/>
        <v>4</v>
      </c>
      <c r="AY245" s="4">
        <f t="shared" si="143"/>
        <v>4</v>
      </c>
      <c r="AZ245" s="4">
        <f t="shared" si="144"/>
        <v>2</v>
      </c>
      <c r="BA245" s="4">
        <f t="shared" si="145"/>
        <v>4</v>
      </c>
      <c r="BB245" s="4">
        <f t="shared" si="146"/>
        <v>4</v>
      </c>
      <c r="BC245" s="4">
        <f t="shared" si="147"/>
        <v>4</v>
      </c>
      <c r="BD245" s="4">
        <f t="shared" si="148"/>
        <v>2</v>
      </c>
      <c r="BE245" s="4">
        <f t="shared" si="149"/>
        <v>4</v>
      </c>
      <c r="BF245" s="4">
        <f t="shared" si="150"/>
        <v>2</v>
      </c>
      <c r="BG245" s="4">
        <f t="shared" si="151"/>
        <v>4</v>
      </c>
      <c r="BH245" s="4">
        <f t="shared" si="152"/>
        <v>4</v>
      </c>
      <c r="BI245" s="4">
        <f t="shared" si="153"/>
        <v>4</v>
      </c>
      <c r="BJ245" s="4">
        <f t="shared" si="154"/>
        <v>2</v>
      </c>
      <c r="BK245" s="4">
        <f t="shared" si="155"/>
        <v>4</v>
      </c>
      <c r="BL245" s="4">
        <f t="shared" si="156"/>
        <v>2</v>
      </c>
      <c r="BM245" s="4">
        <f t="shared" si="157"/>
        <v>4</v>
      </c>
      <c r="BN245" s="4">
        <f t="shared" si="158"/>
        <v>4</v>
      </c>
      <c r="BO245" s="4">
        <f t="shared" si="159"/>
        <v>4</v>
      </c>
      <c r="BP245" s="4">
        <f t="shared" si="160"/>
        <v>4</v>
      </c>
      <c r="BQ245" s="4">
        <f t="shared" si="161"/>
        <v>6</v>
      </c>
      <c r="BR245" s="4">
        <f t="shared" si="162"/>
        <v>4</v>
      </c>
      <c r="BS245" s="4">
        <f t="shared" si="163"/>
        <v>4</v>
      </c>
      <c r="BT245" s="4">
        <f t="shared" si="164"/>
        <v>4</v>
      </c>
      <c r="BU245" s="4">
        <f t="shared" si="165"/>
        <v>4</v>
      </c>
      <c r="BV245" s="4">
        <f t="shared" si="166"/>
        <v>0</v>
      </c>
      <c r="BW245" s="4">
        <f t="shared" si="167"/>
        <v>6</v>
      </c>
      <c r="BX245" s="4">
        <f t="shared" si="168"/>
        <v>0</v>
      </c>
      <c r="BY245" s="4">
        <f t="shared" si="169"/>
        <v>0</v>
      </c>
      <c r="BZ245" s="37">
        <f t="shared" si="170"/>
        <v>100</v>
      </c>
      <c r="CA245" s="32" t="str">
        <f>VLOOKUP(J:J,'Agent wise'!A:C,3,0)</f>
        <v>Saran S</v>
      </c>
      <c r="CB245" s="32">
        <f t="shared" si="136"/>
        <v>45912</v>
      </c>
      <c r="CC245" t="str">
        <f t="shared" si="137"/>
        <v>Excellent</v>
      </c>
      <c r="CJ245">
        <f t="shared" si="138"/>
        <v>12</v>
      </c>
      <c r="CK245">
        <f t="shared" si="139"/>
        <v>9</v>
      </c>
      <c r="CL245">
        <f t="shared" si="140"/>
        <v>2025</v>
      </c>
    </row>
    <row r="246" spans="1:90" ht="15" customHeight="1" x14ac:dyDescent="0.35">
      <c r="A246" s="32">
        <v>45912.993880138893</v>
      </c>
      <c r="B246" t="s">
        <v>188</v>
      </c>
      <c r="C246" s="32">
        <v>0</v>
      </c>
      <c r="D246" t="s">
        <v>61</v>
      </c>
      <c r="E246" s="32">
        <v>45912</v>
      </c>
      <c r="F246" t="s">
        <v>140</v>
      </c>
      <c r="G246" s="32">
        <v>45912</v>
      </c>
      <c r="H246">
        <v>9865037836</v>
      </c>
      <c r="I246">
        <v>137</v>
      </c>
      <c r="J246" t="s">
        <v>54</v>
      </c>
      <c r="K246" t="s">
        <v>52</v>
      </c>
      <c r="L246" t="s">
        <v>53</v>
      </c>
      <c r="M246" t="s">
        <v>48</v>
      </c>
      <c r="N246" t="s">
        <v>48</v>
      </c>
      <c r="O246" t="s">
        <v>48</v>
      </c>
      <c r="P246" t="s">
        <v>48</v>
      </c>
      <c r="Q246" t="s">
        <v>48</v>
      </c>
      <c r="R246" t="s">
        <v>48</v>
      </c>
      <c r="S246" t="s">
        <v>48</v>
      </c>
      <c r="T246" t="s">
        <v>48</v>
      </c>
      <c r="U246" t="s">
        <v>49</v>
      </c>
      <c r="V246" t="s">
        <v>48</v>
      </c>
      <c r="W246" t="s">
        <v>48</v>
      </c>
      <c r="X246" t="s">
        <v>48</v>
      </c>
      <c r="Y246" t="s">
        <v>48</v>
      </c>
      <c r="Z246" t="s">
        <v>48</v>
      </c>
      <c r="AA246" t="s">
        <v>48</v>
      </c>
      <c r="AB246" t="s">
        <v>49</v>
      </c>
      <c r="AC246" t="s">
        <v>48</v>
      </c>
      <c r="AD246" t="s">
        <v>48</v>
      </c>
      <c r="AE246" t="s">
        <v>48</v>
      </c>
      <c r="AF246" t="s">
        <v>50</v>
      </c>
      <c r="AG246" t="s">
        <v>48</v>
      </c>
      <c r="AH246" t="s">
        <v>50</v>
      </c>
      <c r="AI246" t="s">
        <v>50</v>
      </c>
      <c r="AJ246" t="s">
        <v>48</v>
      </c>
      <c r="AK246" t="s">
        <v>48</v>
      </c>
      <c r="AL246" t="s">
        <v>49</v>
      </c>
      <c r="AM246" t="s">
        <v>48</v>
      </c>
      <c r="AN246" t="s">
        <v>48</v>
      </c>
      <c r="AO246" t="s">
        <v>48</v>
      </c>
      <c r="AP246" t="s">
        <v>650</v>
      </c>
      <c r="AQ246" s="1" t="s">
        <v>194</v>
      </c>
      <c r="AR246" t="s">
        <v>51</v>
      </c>
      <c r="AS246" t="s">
        <v>117</v>
      </c>
      <c r="AT246" t="s">
        <v>123</v>
      </c>
      <c r="AW246" s="4">
        <f t="shared" si="141"/>
        <v>6</v>
      </c>
      <c r="AX246" s="4">
        <f t="shared" si="142"/>
        <v>4</v>
      </c>
      <c r="AY246" s="4">
        <f t="shared" si="143"/>
        <v>4</v>
      </c>
      <c r="AZ246" s="4">
        <f t="shared" si="144"/>
        <v>2</v>
      </c>
      <c r="BA246" s="4">
        <f t="shared" si="145"/>
        <v>4</v>
      </c>
      <c r="BB246" s="4">
        <f t="shared" si="146"/>
        <v>4</v>
      </c>
      <c r="BC246" s="4">
        <f t="shared" si="147"/>
        <v>4</v>
      </c>
      <c r="BD246" s="4">
        <f t="shared" si="148"/>
        <v>2</v>
      </c>
      <c r="BE246" s="4" t="str">
        <f t="shared" si="149"/>
        <v>0</v>
      </c>
      <c r="BF246" s="4">
        <f t="shared" si="150"/>
        <v>2</v>
      </c>
      <c r="BG246" s="4">
        <f t="shared" si="151"/>
        <v>4</v>
      </c>
      <c r="BH246" s="4">
        <f t="shared" si="152"/>
        <v>4</v>
      </c>
      <c r="BI246" s="4">
        <f t="shared" si="153"/>
        <v>4</v>
      </c>
      <c r="BJ246" s="4">
        <f t="shared" si="154"/>
        <v>2</v>
      </c>
      <c r="BK246" s="4">
        <f t="shared" si="155"/>
        <v>4</v>
      </c>
      <c r="BL246" s="4" t="str">
        <f t="shared" si="156"/>
        <v>0</v>
      </c>
      <c r="BM246" s="4">
        <f t="shared" si="157"/>
        <v>4</v>
      </c>
      <c r="BN246" s="4">
        <f t="shared" si="158"/>
        <v>4</v>
      </c>
      <c r="BO246" s="4">
        <f t="shared" si="159"/>
        <v>4</v>
      </c>
      <c r="BP246" s="4">
        <f t="shared" si="160"/>
        <v>4</v>
      </c>
      <c r="BQ246" s="4">
        <f t="shared" si="161"/>
        <v>6</v>
      </c>
      <c r="BR246" s="4">
        <f t="shared" si="162"/>
        <v>4</v>
      </c>
      <c r="BS246" s="4">
        <f t="shared" si="163"/>
        <v>4</v>
      </c>
      <c r="BT246" s="4">
        <f t="shared" si="164"/>
        <v>4</v>
      </c>
      <c r="BU246" s="4">
        <f t="shared" si="165"/>
        <v>4</v>
      </c>
      <c r="BV246" s="4" t="str">
        <f t="shared" si="166"/>
        <v>0</v>
      </c>
      <c r="BW246" s="4">
        <f t="shared" si="167"/>
        <v>6</v>
      </c>
      <c r="BX246" s="4">
        <f t="shared" si="168"/>
        <v>0</v>
      </c>
      <c r="BY246" s="4">
        <f t="shared" si="169"/>
        <v>0</v>
      </c>
      <c r="BZ246" s="37">
        <f t="shared" si="170"/>
        <v>94</v>
      </c>
      <c r="CA246" s="32" t="str">
        <f>VLOOKUP(J:J,'Agent wise'!A:C,3,0)</f>
        <v>Saran S</v>
      </c>
      <c r="CB246" s="32">
        <f t="shared" si="136"/>
        <v>45912</v>
      </c>
      <c r="CC246" t="str">
        <f t="shared" si="137"/>
        <v>Good</v>
      </c>
      <c r="CJ246">
        <f t="shared" si="138"/>
        <v>12</v>
      </c>
      <c r="CK246">
        <f t="shared" si="139"/>
        <v>9</v>
      </c>
      <c r="CL246">
        <f t="shared" si="140"/>
        <v>2025</v>
      </c>
    </row>
    <row r="247" spans="1:90" ht="15" customHeight="1" x14ac:dyDescent="0.35">
      <c r="A247" s="32">
        <v>45912.996121851851</v>
      </c>
      <c r="B247" t="s">
        <v>188</v>
      </c>
      <c r="C247" s="32">
        <v>0</v>
      </c>
      <c r="D247" t="s">
        <v>61</v>
      </c>
      <c r="E247" s="32">
        <v>45912</v>
      </c>
      <c r="F247" t="s">
        <v>140</v>
      </c>
      <c r="G247" s="32">
        <v>45912</v>
      </c>
      <c r="H247">
        <v>9444573157</v>
      </c>
      <c r="I247">
        <v>136</v>
      </c>
      <c r="J247" t="s">
        <v>115</v>
      </c>
      <c r="K247" t="s">
        <v>52</v>
      </c>
      <c r="L247" t="s">
        <v>53</v>
      </c>
      <c r="M247" t="s">
        <v>48</v>
      </c>
      <c r="N247" t="s">
        <v>48</v>
      </c>
      <c r="O247" t="s">
        <v>48</v>
      </c>
      <c r="P247" t="s">
        <v>48</v>
      </c>
      <c r="Q247" t="s">
        <v>48</v>
      </c>
      <c r="R247" t="s">
        <v>48</v>
      </c>
      <c r="S247" t="s">
        <v>48</v>
      </c>
      <c r="T247" t="s">
        <v>48</v>
      </c>
      <c r="U247" t="s">
        <v>49</v>
      </c>
      <c r="V247" t="s">
        <v>48</v>
      </c>
      <c r="W247" t="s">
        <v>48</v>
      </c>
      <c r="X247" t="s">
        <v>48</v>
      </c>
      <c r="Y247" t="s">
        <v>48</v>
      </c>
      <c r="Z247" t="s">
        <v>48</v>
      </c>
      <c r="AA247" t="s">
        <v>48</v>
      </c>
      <c r="AB247" t="s">
        <v>49</v>
      </c>
      <c r="AC247" t="s">
        <v>49</v>
      </c>
      <c r="AD247" t="s">
        <v>48</v>
      </c>
      <c r="AE247" t="s">
        <v>48</v>
      </c>
      <c r="AF247" t="s">
        <v>50</v>
      </c>
      <c r="AG247" t="s">
        <v>48</v>
      </c>
      <c r="AH247" t="s">
        <v>50</v>
      </c>
      <c r="AI247" t="s">
        <v>50</v>
      </c>
      <c r="AJ247" t="s">
        <v>48</v>
      </c>
      <c r="AK247" t="s">
        <v>48</v>
      </c>
      <c r="AL247" t="s">
        <v>49</v>
      </c>
      <c r="AM247" t="s">
        <v>48</v>
      </c>
      <c r="AN247" t="s">
        <v>48</v>
      </c>
      <c r="AO247" t="s">
        <v>48</v>
      </c>
      <c r="AP247" t="s">
        <v>651</v>
      </c>
      <c r="AQ247" s="1" t="s">
        <v>652</v>
      </c>
      <c r="AR247" t="s">
        <v>51</v>
      </c>
      <c r="AS247" t="s">
        <v>653</v>
      </c>
      <c r="AT247" t="s">
        <v>654</v>
      </c>
      <c r="AW247" s="4">
        <f t="shared" si="141"/>
        <v>6</v>
      </c>
      <c r="AX247" s="4">
        <f t="shared" si="142"/>
        <v>4</v>
      </c>
      <c r="AY247" s="4">
        <f t="shared" si="143"/>
        <v>4</v>
      </c>
      <c r="AZ247" s="4">
        <f t="shared" si="144"/>
        <v>2</v>
      </c>
      <c r="BA247" s="4">
        <f t="shared" si="145"/>
        <v>4</v>
      </c>
      <c r="BB247" s="4">
        <f t="shared" si="146"/>
        <v>4</v>
      </c>
      <c r="BC247" s="4">
        <f t="shared" si="147"/>
        <v>4</v>
      </c>
      <c r="BD247" s="4">
        <f t="shared" si="148"/>
        <v>2</v>
      </c>
      <c r="BE247" s="4" t="str">
        <f t="shared" si="149"/>
        <v>0</v>
      </c>
      <c r="BF247" s="4">
        <f t="shared" si="150"/>
        <v>2</v>
      </c>
      <c r="BG247" s="4">
        <f t="shared" si="151"/>
        <v>4</v>
      </c>
      <c r="BH247" s="4">
        <f t="shared" si="152"/>
        <v>4</v>
      </c>
      <c r="BI247" s="4">
        <f t="shared" si="153"/>
        <v>4</v>
      </c>
      <c r="BJ247" s="4">
        <f t="shared" si="154"/>
        <v>2</v>
      </c>
      <c r="BK247" s="4">
        <f t="shared" si="155"/>
        <v>4</v>
      </c>
      <c r="BL247" s="4" t="str">
        <f t="shared" si="156"/>
        <v>0</v>
      </c>
      <c r="BM247" s="4" t="str">
        <f t="shared" si="157"/>
        <v>0</v>
      </c>
      <c r="BN247" s="4">
        <f t="shared" si="158"/>
        <v>4</v>
      </c>
      <c r="BO247" s="4">
        <f t="shared" si="159"/>
        <v>4</v>
      </c>
      <c r="BP247" s="4">
        <f t="shared" si="160"/>
        <v>4</v>
      </c>
      <c r="BQ247" s="4">
        <f t="shared" si="161"/>
        <v>6</v>
      </c>
      <c r="BR247" s="4">
        <f t="shared" si="162"/>
        <v>4</v>
      </c>
      <c r="BS247" s="4">
        <f t="shared" si="163"/>
        <v>4</v>
      </c>
      <c r="BT247" s="4">
        <f t="shared" si="164"/>
        <v>4</v>
      </c>
      <c r="BU247" s="4">
        <f t="shared" si="165"/>
        <v>4</v>
      </c>
      <c r="BV247" s="4" t="str">
        <f t="shared" si="166"/>
        <v>0</v>
      </c>
      <c r="BW247" s="4">
        <f t="shared" si="167"/>
        <v>6</v>
      </c>
      <c r="BX247" s="4">
        <f t="shared" si="168"/>
        <v>0</v>
      </c>
      <c r="BY247" s="4">
        <f t="shared" si="169"/>
        <v>0</v>
      </c>
      <c r="BZ247" s="37">
        <f t="shared" si="170"/>
        <v>90</v>
      </c>
      <c r="CA247" s="32" t="str">
        <f>VLOOKUP(J:J,'Agent wise'!A:C,3,0)</f>
        <v>Saran S</v>
      </c>
      <c r="CB247" s="32">
        <f t="shared" si="136"/>
        <v>45912</v>
      </c>
      <c r="CC247" t="str">
        <f t="shared" si="137"/>
        <v>Good</v>
      </c>
      <c r="CJ247">
        <f t="shared" si="138"/>
        <v>12</v>
      </c>
      <c r="CK247">
        <f t="shared" si="139"/>
        <v>9</v>
      </c>
      <c r="CL247">
        <f t="shared" si="140"/>
        <v>2025</v>
      </c>
    </row>
    <row r="248" spans="1:90" ht="15" customHeight="1" x14ac:dyDescent="0.35">
      <c r="A248" s="32">
        <v>45912.998680347227</v>
      </c>
      <c r="B248" t="s">
        <v>188</v>
      </c>
      <c r="C248" s="32">
        <v>0</v>
      </c>
      <c r="D248" t="s">
        <v>61</v>
      </c>
      <c r="E248" s="32">
        <v>45912</v>
      </c>
      <c r="F248" t="s">
        <v>140</v>
      </c>
      <c r="G248" s="32">
        <v>45912</v>
      </c>
      <c r="H248">
        <v>9020249668</v>
      </c>
      <c r="I248">
        <v>136</v>
      </c>
      <c r="J248" t="s">
        <v>62</v>
      </c>
      <c r="K248" t="s">
        <v>46</v>
      </c>
      <c r="L248" t="s">
        <v>47</v>
      </c>
      <c r="M248" t="s">
        <v>48</v>
      </c>
      <c r="N248" t="s">
        <v>48</v>
      </c>
      <c r="O248" t="s">
        <v>48</v>
      </c>
      <c r="P248" t="s">
        <v>48</v>
      </c>
      <c r="Q248" t="s">
        <v>48</v>
      </c>
      <c r="R248" t="s">
        <v>48</v>
      </c>
      <c r="S248" t="s">
        <v>48</v>
      </c>
      <c r="T248" t="s">
        <v>48</v>
      </c>
      <c r="U248" t="s">
        <v>49</v>
      </c>
      <c r="V248" t="s">
        <v>48</v>
      </c>
      <c r="W248" t="s">
        <v>48</v>
      </c>
      <c r="X248" t="s">
        <v>48</v>
      </c>
      <c r="Y248" t="s">
        <v>48</v>
      </c>
      <c r="Z248" t="s">
        <v>48</v>
      </c>
      <c r="AA248" t="s">
        <v>48</v>
      </c>
      <c r="AB248" t="s">
        <v>48</v>
      </c>
      <c r="AC248" t="s">
        <v>50</v>
      </c>
      <c r="AD248" t="s">
        <v>48</v>
      </c>
      <c r="AE248" t="s">
        <v>48</v>
      </c>
      <c r="AF248" t="s">
        <v>50</v>
      </c>
      <c r="AG248" t="s">
        <v>49</v>
      </c>
      <c r="AH248" t="s">
        <v>50</v>
      </c>
      <c r="AI248" t="s">
        <v>50</v>
      </c>
      <c r="AJ248" t="s">
        <v>48</v>
      </c>
      <c r="AK248" t="s">
        <v>48</v>
      </c>
      <c r="AL248" t="s">
        <v>49</v>
      </c>
      <c r="AM248" t="s">
        <v>48</v>
      </c>
      <c r="AN248" t="s">
        <v>48</v>
      </c>
      <c r="AO248" t="s">
        <v>48</v>
      </c>
      <c r="AP248" t="s">
        <v>655</v>
      </c>
      <c r="AQ248" s="1" t="s">
        <v>656</v>
      </c>
      <c r="AR248" t="s">
        <v>51</v>
      </c>
      <c r="AS248" t="s">
        <v>68</v>
      </c>
      <c r="AT248" t="s">
        <v>69</v>
      </c>
      <c r="AW248" s="4">
        <f t="shared" si="141"/>
        <v>6</v>
      </c>
      <c r="AX248" s="4">
        <f t="shared" si="142"/>
        <v>4</v>
      </c>
      <c r="AY248" s="4">
        <f t="shared" si="143"/>
        <v>4</v>
      </c>
      <c r="AZ248" s="4">
        <f t="shared" si="144"/>
        <v>2</v>
      </c>
      <c r="BA248" s="4">
        <f t="shared" si="145"/>
        <v>4</v>
      </c>
      <c r="BB248" s="4">
        <f t="shared" si="146"/>
        <v>4</v>
      </c>
      <c r="BC248" s="4">
        <f t="shared" si="147"/>
        <v>4</v>
      </c>
      <c r="BD248" s="4">
        <f t="shared" si="148"/>
        <v>2</v>
      </c>
      <c r="BE248" s="4" t="str">
        <f t="shared" si="149"/>
        <v>0</v>
      </c>
      <c r="BF248" s="4">
        <f t="shared" si="150"/>
        <v>2</v>
      </c>
      <c r="BG248" s="4">
        <f t="shared" si="151"/>
        <v>4</v>
      </c>
      <c r="BH248" s="4">
        <f t="shared" si="152"/>
        <v>4</v>
      </c>
      <c r="BI248" s="4">
        <f t="shared" si="153"/>
        <v>4</v>
      </c>
      <c r="BJ248" s="4">
        <f t="shared" si="154"/>
        <v>2</v>
      </c>
      <c r="BK248" s="4">
        <f t="shared" si="155"/>
        <v>4</v>
      </c>
      <c r="BL248" s="4">
        <f t="shared" si="156"/>
        <v>2</v>
      </c>
      <c r="BM248" s="4">
        <f t="shared" si="157"/>
        <v>4</v>
      </c>
      <c r="BN248" s="4">
        <f t="shared" si="158"/>
        <v>4</v>
      </c>
      <c r="BO248" s="4">
        <f t="shared" si="159"/>
        <v>4</v>
      </c>
      <c r="BP248" s="4">
        <f t="shared" si="160"/>
        <v>4</v>
      </c>
      <c r="BQ248" s="4" t="str">
        <f t="shared" si="161"/>
        <v>0</v>
      </c>
      <c r="BR248" s="4">
        <f t="shared" si="162"/>
        <v>4</v>
      </c>
      <c r="BS248" s="4">
        <f t="shared" si="163"/>
        <v>4</v>
      </c>
      <c r="BT248" s="4">
        <f t="shared" si="164"/>
        <v>4</v>
      </c>
      <c r="BU248" s="4">
        <f t="shared" si="165"/>
        <v>4</v>
      </c>
      <c r="BV248" s="4" t="str">
        <f t="shared" si="166"/>
        <v>0</v>
      </c>
      <c r="BW248" s="4">
        <f t="shared" si="167"/>
        <v>6</v>
      </c>
      <c r="BX248" s="4">
        <f t="shared" si="168"/>
        <v>0</v>
      </c>
      <c r="BY248" s="4">
        <f t="shared" si="169"/>
        <v>0</v>
      </c>
      <c r="BZ248" s="37">
        <f t="shared" si="170"/>
        <v>90</v>
      </c>
      <c r="CA248" s="32" t="str">
        <f>VLOOKUP(J:J,'Agent wise'!A:C,3,0)</f>
        <v>Saran S</v>
      </c>
      <c r="CB248" s="32">
        <f t="shared" si="136"/>
        <v>45912</v>
      </c>
      <c r="CC248" t="str">
        <f t="shared" si="137"/>
        <v>Good</v>
      </c>
      <c r="CJ248">
        <f t="shared" si="138"/>
        <v>12</v>
      </c>
      <c r="CK248">
        <f t="shared" si="139"/>
        <v>9</v>
      </c>
      <c r="CL248">
        <f t="shared" si="140"/>
        <v>2025</v>
      </c>
    </row>
    <row r="249" spans="1:90" ht="15" customHeight="1" x14ac:dyDescent="0.35">
      <c r="A249" s="32">
        <v>45913.00203880787</v>
      </c>
      <c r="B249" t="s">
        <v>188</v>
      </c>
      <c r="C249" s="32">
        <v>0</v>
      </c>
      <c r="D249" t="s">
        <v>61</v>
      </c>
      <c r="E249" s="32">
        <v>45912</v>
      </c>
      <c r="F249" t="s">
        <v>140</v>
      </c>
      <c r="G249" s="32">
        <v>45912</v>
      </c>
      <c r="H249">
        <v>9496411187</v>
      </c>
      <c r="I249">
        <v>136</v>
      </c>
      <c r="J249" t="s">
        <v>63</v>
      </c>
      <c r="K249" t="s">
        <v>46</v>
      </c>
      <c r="L249" t="s">
        <v>47</v>
      </c>
      <c r="M249" t="s">
        <v>48</v>
      </c>
      <c r="N249" t="s">
        <v>48</v>
      </c>
      <c r="O249" t="s">
        <v>48</v>
      </c>
      <c r="P249" t="s">
        <v>48</v>
      </c>
      <c r="Q249" t="s">
        <v>48</v>
      </c>
      <c r="R249" t="s">
        <v>48</v>
      </c>
      <c r="S249" t="s">
        <v>48</v>
      </c>
      <c r="T249" t="s">
        <v>48</v>
      </c>
      <c r="U249" t="s">
        <v>49</v>
      </c>
      <c r="V249" t="s">
        <v>48</v>
      </c>
      <c r="W249" t="s">
        <v>48</v>
      </c>
      <c r="X249" t="s">
        <v>48</v>
      </c>
      <c r="Y249" t="s">
        <v>48</v>
      </c>
      <c r="Z249" t="s">
        <v>48</v>
      </c>
      <c r="AA249" t="s">
        <v>48</v>
      </c>
      <c r="AB249" t="s">
        <v>49</v>
      </c>
      <c r="AC249" t="s">
        <v>48</v>
      </c>
      <c r="AD249" t="s">
        <v>48</v>
      </c>
      <c r="AE249" t="s">
        <v>48</v>
      </c>
      <c r="AF249" t="s">
        <v>48</v>
      </c>
      <c r="AG249" t="s">
        <v>48</v>
      </c>
      <c r="AH249" t="s">
        <v>50</v>
      </c>
      <c r="AI249" t="s">
        <v>50</v>
      </c>
      <c r="AJ249" t="s">
        <v>48</v>
      </c>
      <c r="AK249" t="s">
        <v>48</v>
      </c>
      <c r="AL249" t="s">
        <v>49</v>
      </c>
      <c r="AM249" t="s">
        <v>48</v>
      </c>
      <c r="AN249" t="s">
        <v>48</v>
      </c>
      <c r="AO249" t="s">
        <v>48</v>
      </c>
      <c r="AP249" t="s">
        <v>657</v>
      </c>
      <c r="AQ249" s="1" t="s">
        <v>658</v>
      </c>
      <c r="AR249" t="s">
        <v>51</v>
      </c>
      <c r="AS249" t="s">
        <v>64</v>
      </c>
      <c r="AT249" t="s">
        <v>80</v>
      </c>
      <c r="AW249" s="4">
        <f t="shared" si="141"/>
        <v>6</v>
      </c>
      <c r="AX249" s="4">
        <f t="shared" si="142"/>
        <v>4</v>
      </c>
      <c r="AY249" s="4">
        <f t="shared" si="143"/>
        <v>4</v>
      </c>
      <c r="AZ249" s="4">
        <f t="shared" si="144"/>
        <v>2</v>
      </c>
      <c r="BA249" s="4">
        <f t="shared" si="145"/>
        <v>4</v>
      </c>
      <c r="BB249" s="4">
        <f t="shared" si="146"/>
        <v>4</v>
      </c>
      <c r="BC249" s="4">
        <f t="shared" si="147"/>
        <v>4</v>
      </c>
      <c r="BD249" s="4">
        <f t="shared" si="148"/>
        <v>2</v>
      </c>
      <c r="BE249" s="4" t="str">
        <f t="shared" si="149"/>
        <v>0</v>
      </c>
      <c r="BF249" s="4">
        <f t="shared" si="150"/>
        <v>2</v>
      </c>
      <c r="BG249" s="4">
        <f t="shared" si="151"/>
        <v>4</v>
      </c>
      <c r="BH249" s="4">
        <f t="shared" si="152"/>
        <v>4</v>
      </c>
      <c r="BI249" s="4">
        <f t="shared" si="153"/>
        <v>4</v>
      </c>
      <c r="BJ249" s="4">
        <f t="shared" si="154"/>
        <v>2</v>
      </c>
      <c r="BK249" s="4">
        <f t="shared" si="155"/>
        <v>4</v>
      </c>
      <c r="BL249" s="4" t="str">
        <f t="shared" si="156"/>
        <v>0</v>
      </c>
      <c r="BM249" s="4">
        <f t="shared" si="157"/>
        <v>4</v>
      </c>
      <c r="BN249" s="4">
        <f t="shared" si="158"/>
        <v>4</v>
      </c>
      <c r="BO249" s="4">
        <f t="shared" si="159"/>
        <v>4</v>
      </c>
      <c r="BP249" s="4">
        <f t="shared" si="160"/>
        <v>4</v>
      </c>
      <c r="BQ249" s="4">
        <f t="shared" si="161"/>
        <v>6</v>
      </c>
      <c r="BR249" s="4">
        <f t="shared" si="162"/>
        <v>4</v>
      </c>
      <c r="BS249" s="4">
        <f t="shared" si="163"/>
        <v>4</v>
      </c>
      <c r="BT249" s="4">
        <f t="shared" si="164"/>
        <v>4</v>
      </c>
      <c r="BU249" s="4">
        <f t="shared" si="165"/>
        <v>4</v>
      </c>
      <c r="BV249" s="4" t="str">
        <f t="shared" si="166"/>
        <v>0</v>
      </c>
      <c r="BW249" s="4">
        <f t="shared" si="167"/>
        <v>6</v>
      </c>
      <c r="BX249" s="4">
        <f t="shared" si="168"/>
        <v>0</v>
      </c>
      <c r="BY249" s="4">
        <f t="shared" si="169"/>
        <v>0</v>
      </c>
      <c r="BZ249" s="37">
        <f t="shared" si="170"/>
        <v>94</v>
      </c>
      <c r="CA249" s="32" t="str">
        <f>VLOOKUP(J:J,'Agent wise'!A:C,3,0)</f>
        <v>Saran S</v>
      </c>
      <c r="CB249" s="32">
        <f t="shared" si="136"/>
        <v>45912</v>
      </c>
      <c r="CC249" t="str">
        <f t="shared" si="137"/>
        <v>Good</v>
      </c>
      <c r="CJ249">
        <f t="shared" si="138"/>
        <v>12</v>
      </c>
      <c r="CK249">
        <f t="shared" si="139"/>
        <v>9</v>
      </c>
      <c r="CL249">
        <f t="shared" si="140"/>
        <v>2025</v>
      </c>
    </row>
    <row r="250" spans="1:90" ht="15" customHeight="1" x14ac:dyDescent="0.35">
      <c r="A250" s="32">
        <v>45913.351144224536</v>
      </c>
      <c r="B250" t="s">
        <v>138</v>
      </c>
      <c r="C250" s="32">
        <v>0</v>
      </c>
      <c r="D250" t="s">
        <v>139</v>
      </c>
      <c r="E250" s="32">
        <v>45913</v>
      </c>
      <c r="F250" t="s">
        <v>140</v>
      </c>
      <c r="G250" s="32">
        <v>45910</v>
      </c>
      <c r="H250">
        <v>9744245589</v>
      </c>
      <c r="I250">
        <v>135</v>
      </c>
      <c r="J250" t="s">
        <v>70</v>
      </c>
      <c r="K250" t="s">
        <v>46</v>
      </c>
      <c r="L250" t="s">
        <v>47</v>
      </c>
      <c r="M250" t="s">
        <v>48</v>
      </c>
      <c r="N250" t="s">
        <v>48</v>
      </c>
      <c r="O250" t="s">
        <v>48</v>
      </c>
      <c r="P250" t="s">
        <v>48</v>
      </c>
      <c r="Q250" t="s">
        <v>48</v>
      </c>
      <c r="R250" t="s">
        <v>48</v>
      </c>
      <c r="S250" t="s">
        <v>48</v>
      </c>
      <c r="T250" t="s">
        <v>48</v>
      </c>
      <c r="U250" t="s">
        <v>48</v>
      </c>
      <c r="V250" t="s">
        <v>48</v>
      </c>
      <c r="W250" t="s">
        <v>48</v>
      </c>
      <c r="X250" t="s">
        <v>48</v>
      </c>
      <c r="Y250" t="s">
        <v>48</v>
      </c>
      <c r="Z250" t="s">
        <v>48</v>
      </c>
      <c r="AA250" t="s">
        <v>49</v>
      </c>
      <c r="AB250" t="s">
        <v>48</v>
      </c>
      <c r="AC250" t="s">
        <v>48</v>
      </c>
      <c r="AD250" t="s">
        <v>48</v>
      </c>
      <c r="AE250" t="s">
        <v>48</v>
      </c>
      <c r="AF250" t="s">
        <v>48</v>
      </c>
      <c r="AG250" t="s">
        <v>48</v>
      </c>
      <c r="AH250" t="s">
        <v>48</v>
      </c>
      <c r="AI250" t="s">
        <v>50</v>
      </c>
      <c r="AJ250" t="s">
        <v>48</v>
      </c>
      <c r="AK250" t="s">
        <v>48</v>
      </c>
      <c r="AL250" t="s">
        <v>48</v>
      </c>
      <c r="AM250" t="s">
        <v>48</v>
      </c>
      <c r="AN250" t="s">
        <v>48</v>
      </c>
      <c r="AO250" t="s">
        <v>48</v>
      </c>
      <c r="AP250" t="s">
        <v>648</v>
      </c>
      <c r="AQ250" s="1" t="s">
        <v>1516</v>
      </c>
      <c r="AR250" t="s">
        <v>51</v>
      </c>
      <c r="AS250" t="s">
        <v>126</v>
      </c>
      <c r="AT250" t="s">
        <v>127</v>
      </c>
      <c r="AW250" s="4">
        <f t="shared" si="141"/>
        <v>6</v>
      </c>
      <c r="AX250" s="4">
        <f t="shared" si="142"/>
        <v>4</v>
      </c>
      <c r="AY250" s="4">
        <f t="shared" si="143"/>
        <v>4</v>
      </c>
      <c r="AZ250" s="4">
        <f t="shared" si="144"/>
        <v>2</v>
      </c>
      <c r="BA250" s="4">
        <f t="shared" si="145"/>
        <v>4</v>
      </c>
      <c r="BB250" s="4">
        <f t="shared" si="146"/>
        <v>4</v>
      </c>
      <c r="BC250" s="4">
        <f t="shared" si="147"/>
        <v>4</v>
      </c>
      <c r="BD250" s="4">
        <f t="shared" si="148"/>
        <v>2</v>
      </c>
      <c r="BE250" s="4">
        <f t="shared" si="149"/>
        <v>4</v>
      </c>
      <c r="BF250" s="4">
        <f t="shared" si="150"/>
        <v>2</v>
      </c>
      <c r="BG250" s="4">
        <f t="shared" si="151"/>
        <v>4</v>
      </c>
      <c r="BH250" s="4">
        <f t="shared" si="152"/>
        <v>4</v>
      </c>
      <c r="BI250" s="4">
        <f t="shared" si="153"/>
        <v>4</v>
      </c>
      <c r="BJ250" s="4">
        <f t="shared" si="154"/>
        <v>2</v>
      </c>
      <c r="BK250" s="4" t="str">
        <f t="shared" si="155"/>
        <v>0</v>
      </c>
      <c r="BL250" s="4">
        <f t="shared" si="156"/>
        <v>2</v>
      </c>
      <c r="BM250" s="4">
        <f t="shared" si="157"/>
        <v>4</v>
      </c>
      <c r="BN250" s="4">
        <f t="shared" si="158"/>
        <v>4</v>
      </c>
      <c r="BO250" s="4">
        <f t="shared" si="159"/>
        <v>4</v>
      </c>
      <c r="BP250" s="4">
        <f t="shared" si="160"/>
        <v>4</v>
      </c>
      <c r="BQ250" s="4">
        <f t="shared" si="161"/>
        <v>6</v>
      </c>
      <c r="BR250" s="4">
        <f t="shared" si="162"/>
        <v>4</v>
      </c>
      <c r="BS250" s="4">
        <f t="shared" si="163"/>
        <v>4</v>
      </c>
      <c r="BT250" s="4">
        <f t="shared" si="164"/>
        <v>4</v>
      </c>
      <c r="BU250" s="4">
        <f t="shared" si="165"/>
        <v>4</v>
      </c>
      <c r="BV250" s="4">
        <f t="shared" si="166"/>
        <v>0</v>
      </c>
      <c r="BW250" s="4">
        <f t="shared" si="167"/>
        <v>6</v>
      </c>
      <c r="BX250" s="4">
        <f t="shared" si="168"/>
        <v>0</v>
      </c>
      <c r="BY250" s="4">
        <f t="shared" si="169"/>
        <v>0</v>
      </c>
      <c r="BZ250" s="37">
        <f t="shared" si="170"/>
        <v>96</v>
      </c>
      <c r="CA250" s="32" t="str">
        <f>VLOOKUP(J:J,'Agent wise'!A:C,3,0)</f>
        <v>Saran S</v>
      </c>
      <c r="CB250" s="32">
        <f t="shared" si="136"/>
        <v>45913</v>
      </c>
      <c r="CC250" t="str">
        <f t="shared" si="137"/>
        <v>Excellent</v>
      </c>
      <c r="CJ250">
        <f t="shared" si="138"/>
        <v>13</v>
      </c>
      <c r="CK250">
        <f t="shared" si="139"/>
        <v>9</v>
      </c>
      <c r="CL250">
        <f t="shared" si="140"/>
        <v>2025</v>
      </c>
    </row>
    <row r="251" spans="1:90" ht="15" customHeight="1" x14ac:dyDescent="0.35">
      <c r="A251" s="32">
        <v>45913.35623719907</v>
      </c>
      <c r="B251" t="s">
        <v>138</v>
      </c>
      <c r="C251" s="32">
        <v>0</v>
      </c>
      <c r="D251" t="s">
        <v>139</v>
      </c>
      <c r="E251" s="32">
        <v>45913</v>
      </c>
      <c r="F251" t="s">
        <v>140</v>
      </c>
      <c r="G251" s="32">
        <v>45910</v>
      </c>
      <c r="H251">
        <v>9965444009</v>
      </c>
      <c r="I251">
        <v>150</v>
      </c>
      <c r="J251" t="s">
        <v>116</v>
      </c>
      <c r="K251" t="s">
        <v>52</v>
      </c>
      <c r="L251" t="s">
        <v>53</v>
      </c>
      <c r="M251" t="s">
        <v>48</v>
      </c>
      <c r="N251" t="s">
        <v>48</v>
      </c>
      <c r="O251" t="s">
        <v>48</v>
      </c>
      <c r="P251" t="s">
        <v>48</v>
      </c>
      <c r="Q251" t="s">
        <v>48</v>
      </c>
      <c r="R251" t="s">
        <v>48</v>
      </c>
      <c r="S251" t="s">
        <v>48</v>
      </c>
      <c r="T251" t="s">
        <v>48</v>
      </c>
      <c r="U251" t="s">
        <v>48</v>
      </c>
      <c r="V251" t="s">
        <v>48</v>
      </c>
      <c r="W251" t="s">
        <v>48</v>
      </c>
      <c r="X251" t="s">
        <v>48</v>
      </c>
      <c r="Y251" t="s">
        <v>48</v>
      </c>
      <c r="Z251" t="s">
        <v>48</v>
      </c>
      <c r="AA251" t="s">
        <v>49</v>
      </c>
      <c r="AB251" t="s">
        <v>48</v>
      </c>
      <c r="AC251" t="s">
        <v>48</v>
      </c>
      <c r="AD251" t="s">
        <v>48</v>
      </c>
      <c r="AE251" t="s">
        <v>48</v>
      </c>
      <c r="AF251" t="s">
        <v>48</v>
      </c>
      <c r="AG251" t="s">
        <v>48</v>
      </c>
      <c r="AH251" t="s">
        <v>48</v>
      </c>
      <c r="AI251" t="s">
        <v>50</v>
      </c>
      <c r="AJ251" t="s">
        <v>48</v>
      </c>
      <c r="AK251" t="s">
        <v>48</v>
      </c>
      <c r="AL251" t="s">
        <v>48</v>
      </c>
      <c r="AM251" t="s">
        <v>48</v>
      </c>
      <c r="AN251" t="s">
        <v>48</v>
      </c>
      <c r="AO251" t="s">
        <v>48</v>
      </c>
      <c r="AP251" t="s">
        <v>659</v>
      </c>
      <c r="AQ251" s="1" t="s">
        <v>1517</v>
      </c>
      <c r="AR251" t="s">
        <v>51</v>
      </c>
      <c r="AS251" t="s">
        <v>117</v>
      </c>
      <c r="AT251" t="s">
        <v>660</v>
      </c>
      <c r="AW251" s="4">
        <f t="shared" si="141"/>
        <v>6</v>
      </c>
      <c r="AX251" s="4">
        <f t="shared" si="142"/>
        <v>4</v>
      </c>
      <c r="AY251" s="4">
        <f t="shared" si="143"/>
        <v>4</v>
      </c>
      <c r="AZ251" s="4">
        <f t="shared" si="144"/>
        <v>2</v>
      </c>
      <c r="BA251" s="4">
        <f t="shared" si="145"/>
        <v>4</v>
      </c>
      <c r="BB251" s="4">
        <f t="shared" si="146"/>
        <v>4</v>
      </c>
      <c r="BC251" s="4">
        <f t="shared" si="147"/>
        <v>4</v>
      </c>
      <c r="BD251" s="4">
        <f t="shared" si="148"/>
        <v>2</v>
      </c>
      <c r="BE251" s="4">
        <f t="shared" si="149"/>
        <v>4</v>
      </c>
      <c r="BF251" s="4">
        <f t="shared" si="150"/>
        <v>2</v>
      </c>
      <c r="BG251" s="4">
        <f t="shared" si="151"/>
        <v>4</v>
      </c>
      <c r="BH251" s="4">
        <f t="shared" si="152"/>
        <v>4</v>
      </c>
      <c r="BI251" s="4">
        <f t="shared" si="153"/>
        <v>4</v>
      </c>
      <c r="BJ251" s="4">
        <f t="shared" si="154"/>
        <v>2</v>
      </c>
      <c r="BK251" s="4" t="str">
        <f t="shared" si="155"/>
        <v>0</v>
      </c>
      <c r="BL251" s="4">
        <f t="shared" si="156"/>
        <v>2</v>
      </c>
      <c r="BM251" s="4">
        <f t="shared" si="157"/>
        <v>4</v>
      </c>
      <c r="BN251" s="4">
        <f t="shared" si="158"/>
        <v>4</v>
      </c>
      <c r="BO251" s="4">
        <f t="shared" si="159"/>
        <v>4</v>
      </c>
      <c r="BP251" s="4">
        <f t="shared" si="160"/>
        <v>4</v>
      </c>
      <c r="BQ251" s="4">
        <f t="shared" si="161"/>
        <v>6</v>
      </c>
      <c r="BR251" s="4">
        <f t="shared" si="162"/>
        <v>4</v>
      </c>
      <c r="BS251" s="4">
        <f t="shared" si="163"/>
        <v>4</v>
      </c>
      <c r="BT251" s="4">
        <f t="shared" si="164"/>
        <v>4</v>
      </c>
      <c r="BU251" s="4">
        <f t="shared" si="165"/>
        <v>4</v>
      </c>
      <c r="BV251" s="4">
        <f t="shared" si="166"/>
        <v>0</v>
      </c>
      <c r="BW251" s="4">
        <f t="shared" si="167"/>
        <v>6</v>
      </c>
      <c r="BX251" s="4">
        <f t="shared" si="168"/>
        <v>0</v>
      </c>
      <c r="BY251" s="4">
        <f t="shared" si="169"/>
        <v>0</v>
      </c>
      <c r="BZ251" s="37">
        <f t="shared" si="170"/>
        <v>96</v>
      </c>
      <c r="CA251" s="32" t="str">
        <f>VLOOKUP(J:J,'Agent wise'!A:C,3,0)</f>
        <v>Adharsh</v>
      </c>
      <c r="CB251" s="32">
        <f t="shared" si="136"/>
        <v>45913</v>
      </c>
      <c r="CC251" t="str">
        <f t="shared" si="137"/>
        <v>Excellent</v>
      </c>
      <c r="CJ251">
        <f t="shared" si="138"/>
        <v>13</v>
      </c>
      <c r="CK251">
        <f t="shared" si="139"/>
        <v>9</v>
      </c>
      <c r="CL251">
        <f t="shared" si="140"/>
        <v>2025</v>
      </c>
    </row>
    <row r="252" spans="1:90" ht="15" customHeight="1" x14ac:dyDescent="0.35">
      <c r="A252" s="32">
        <v>45913.361533680552</v>
      </c>
      <c r="B252" t="s">
        <v>138</v>
      </c>
      <c r="C252" s="32">
        <v>0</v>
      </c>
      <c r="D252" t="s">
        <v>139</v>
      </c>
      <c r="E252" s="32">
        <v>45913</v>
      </c>
      <c r="F252" t="s">
        <v>140</v>
      </c>
      <c r="G252" s="32">
        <v>45910</v>
      </c>
      <c r="H252">
        <v>9487171016</v>
      </c>
      <c r="I252">
        <v>138</v>
      </c>
      <c r="J252" t="s">
        <v>86</v>
      </c>
      <c r="K252" t="s">
        <v>52</v>
      </c>
      <c r="L252" t="s">
        <v>53</v>
      </c>
      <c r="M252" t="s">
        <v>49</v>
      </c>
      <c r="N252" t="s">
        <v>48</v>
      </c>
      <c r="O252" t="s">
        <v>48</v>
      </c>
      <c r="P252" t="s">
        <v>48</v>
      </c>
      <c r="Q252" t="s">
        <v>48</v>
      </c>
      <c r="R252" t="s">
        <v>48</v>
      </c>
      <c r="S252" t="s">
        <v>48</v>
      </c>
      <c r="T252" t="s">
        <v>48</v>
      </c>
      <c r="U252" t="s">
        <v>48</v>
      </c>
      <c r="V252" t="s">
        <v>48</v>
      </c>
      <c r="W252" t="s">
        <v>48</v>
      </c>
      <c r="X252" t="s">
        <v>48</v>
      </c>
      <c r="Y252" t="s">
        <v>48</v>
      </c>
      <c r="Z252" t="s">
        <v>48</v>
      </c>
      <c r="AA252" t="s">
        <v>48</v>
      </c>
      <c r="AB252" t="s">
        <v>48</v>
      </c>
      <c r="AC252" t="s">
        <v>49</v>
      </c>
      <c r="AD252" t="s">
        <v>48</v>
      </c>
      <c r="AE252" t="s">
        <v>48</v>
      </c>
      <c r="AF252" t="s">
        <v>48</v>
      </c>
      <c r="AG252" t="s">
        <v>48</v>
      </c>
      <c r="AH252" t="s">
        <v>48</v>
      </c>
      <c r="AI252" t="s">
        <v>50</v>
      </c>
      <c r="AJ252" t="s">
        <v>48</v>
      </c>
      <c r="AK252" t="s">
        <v>48</v>
      </c>
      <c r="AL252" t="s">
        <v>48</v>
      </c>
      <c r="AM252" t="s">
        <v>48</v>
      </c>
      <c r="AN252" t="s">
        <v>48</v>
      </c>
      <c r="AO252" t="s">
        <v>48</v>
      </c>
      <c r="AP252" t="s">
        <v>661</v>
      </c>
      <c r="AQ252" s="1" t="s">
        <v>1518</v>
      </c>
      <c r="AR252" t="s">
        <v>51</v>
      </c>
      <c r="AS252" t="s">
        <v>110</v>
      </c>
      <c r="AT252" t="s">
        <v>111</v>
      </c>
      <c r="AW252" s="4" t="str">
        <f t="shared" si="141"/>
        <v>0</v>
      </c>
      <c r="AX252" s="4">
        <f t="shared" si="142"/>
        <v>4</v>
      </c>
      <c r="AY252" s="4">
        <f t="shared" si="143"/>
        <v>4</v>
      </c>
      <c r="AZ252" s="4">
        <f t="shared" si="144"/>
        <v>2</v>
      </c>
      <c r="BA252" s="4">
        <f t="shared" si="145"/>
        <v>4</v>
      </c>
      <c r="BB252" s="4">
        <f t="shared" si="146"/>
        <v>4</v>
      </c>
      <c r="BC252" s="4">
        <f t="shared" si="147"/>
        <v>4</v>
      </c>
      <c r="BD252" s="4">
        <f t="shared" si="148"/>
        <v>2</v>
      </c>
      <c r="BE252" s="4">
        <f t="shared" si="149"/>
        <v>4</v>
      </c>
      <c r="BF252" s="4">
        <f t="shared" si="150"/>
        <v>2</v>
      </c>
      <c r="BG252" s="4">
        <f t="shared" si="151"/>
        <v>4</v>
      </c>
      <c r="BH252" s="4">
        <f t="shared" si="152"/>
        <v>4</v>
      </c>
      <c r="BI252" s="4">
        <f t="shared" si="153"/>
        <v>4</v>
      </c>
      <c r="BJ252" s="4">
        <f t="shared" si="154"/>
        <v>2</v>
      </c>
      <c r="BK252" s="4">
        <f t="shared" si="155"/>
        <v>4</v>
      </c>
      <c r="BL252" s="4">
        <f t="shared" si="156"/>
        <v>2</v>
      </c>
      <c r="BM252" s="4" t="str">
        <f t="shared" si="157"/>
        <v>0</v>
      </c>
      <c r="BN252" s="4">
        <f t="shared" si="158"/>
        <v>4</v>
      </c>
      <c r="BO252" s="4">
        <f t="shared" si="159"/>
        <v>4</v>
      </c>
      <c r="BP252" s="4">
        <f t="shared" si="160"/>
        <v>4</v>
      </c>
      <c r="BQ252" s="4">
        <f t="shared" si="161"/>
        <v>6</v>
      </c>
      <c r="BR252" s="4">
        <f t="shared" si="162"/>
        <v>4</v>
      </c>
      <c r="BS252" s="4">
        <f t="shared" si="163"/>
        <v>4</v>
      </c>
      <c r="BT252" s="4">
        <f t="shared" si="164"/>
        <v>4</v>
      </c>
      <c r="BU252" s="4">
        <f t="shared" si="165"/>
        <v>4</v>
      </c>
      <c r="BV252" s="4">
        <f t="shared" si="166"/>
        <v>0</v>
      </c>
      <c r="BW252" s="4">
        <f t="shared" si="167"/>
        <v>6</v>
      </c>
      <c r="BX252" s="4">
        <f t="shared" si="168"/>
        <v>0</v>
      </c>
      <c r="BY252" s="4">
        <f t="shared" si="169"/>
        <v>0</v>
      </c>
      <c r="BZ252" s="37">
        <f t="shared" si="170"/>
        <v>90</v>
      </c>
      <c r="CA252" s="32" t="str">
        <f>VLOOKUP(J:J,'Agent wise'!A:C,3,0)</f>
        <v>Saran S</v>
      </c>
      <c r="CB252" s="32">
        <f t="shared" si="136"/>
        <v>45913</v>
      </c>
      <c r="CC252" t="str">
        <f t="shared" si="137"/>
        <v>Good</v>
      </c>
      <c r="CJ252">
        <f t="shared" si="138"/>
        <v>13</v>
      </c>
      <c r="CK252">
        <f t="shared" si="139"/>
        <v>9</v>
      </c>
      <c r="CL252">
        <f t="shared" si="140"/>
        <v>2025</v>
      </c>
    </row>
    <row r="253" spans="1:90" ht="15" customHeight="1" x14ac:dyDescent="0.35">
      <c r="A253" s="32">
        <v>45913.364995798613</v>
      </c>
      <c r="B253" t="s">
        <v>138</v>
      </c>
      <c r="C253" s="32">
        <v>0</v>
      </c>
      <c r="D253" t="s">
        <v>139</v>
      </c>
      <c r="E253" s="32">
        <v>45913</v>
      </c>
      <c r="F253" t="s">
        <v>140</v>
      </c>
      <c r="G253" s="32">
        <v>45910</v>
      </c>
      <c r="H253">
        <v>6381033576</v>
      </c>
      <c r="I253">
        <v>146</v>
      </c>
      <c r="J253" t="s">
        <v>88</v>
      </c>
      <c r="K253" t="s">
        <v>52</v>
      </c>
      <c r="L253" t="s">
        <v>53</v>
      </c>
      <c r="M253" t="s">
        <v>48</v>
      </c>
      <c r="N253" t="s">
        <v>48</v>
      </c>
      <c r="O253" t="s">
        <v>48</v>
      </c>
      <c r="P253" t="s">
        <v>48</v>
      </c>
      <c r="Q253" t="s">
        <v>48</v>
      </c>
      <c r="R253" t="s">
        <v>48</v>
      </c>
      <c r="S253" t="s">
        <v>48</v>
      </c>
      <c r="T253" t="s">
        <v>48</v>
      </c>
      <c r="U253" t="s">
        <v>48</v>
      </c>
      <c r="V253" t="s">
        <v>48</v>
      </c>
      <c r="W253" t="s">
        <v>48</v>
      </c>
      <c r="X253" t="s">
        <v>48</v>
      </c>
      <c r="Y253" t="s">
        <v>48</v>
      </c>
      <c r="Z253" t="s">
        <v>48</v>
      </c>
      <c r="AA253" t="s">
        <v>48</v>
      </c>
      <c r="AB253" t="s">
        <v>48</v>
      </c>
      <c r="AC253" t="s">
        <v>48</v>
      </c>
      <c r="AD253" t="s">
        <v>48</v>
      </c>
      <c r="AE253" t="s">
        <v>48</v>
      </c>
      <c r="AF253" t="s">
        <v>48</v>
      </c>
      <c r="AG253" t="s">
        <v>48</v>
      </c>
      <c r="AH253" t="s">
        <v>48</v>
      </c>
      <c r="AI253" t="s">
        <v>50</v>
      </c>
      <c r="AJ253" t="s">
        <v>48</v>
      </c>
      <c r="AK253" t="s">
        <v>48</v>
      </c>
      <c r="AL253" t="s">
        <v>48</v>
      </c>
      <c r="AM253" t="s">
        <v>48</v>
      </c>
      <c r="AN253" t="s">
        <v>48</v>
      </c>
      <c r="AO253" t="s">
        <v>48</v>
      </c>
      <c r="AP253" t="s">
        <v>662</v>
      </c>
      <c r="AQ253" s="1" t="s">
        <v>1519</v>
      </c>
      <c r="AR253" t="s">
        <v>51</v>
      </c>
      <c r="AS253" t="s">
        <v>72</v>
      </c>
      <c r="AT253" t="s">
        <v>663</v>
      </c>
      <c r="AW253" s="4">
        <f t="shared" si="141"/>
        <v>6</v>
      </c>
      <c r="AX253" s="4">
        <f t="shared" si="142"/>
        <v>4</v>
      </c>
      <c r="AY253" s="4">
        <f t="shared" si="143"/>
        <v>4</v>
      </c>
      <c r="AZ253" s="4">
        <f t="shared" si="144"/>
        <v>2</v>
      </c>
      <c r="BA253" s="4">
        <f t="shared" si="145"/>
        <v>4</v>
      </c>
      <c r="BB253" s="4">
        <f t="shared" si="146"/>
        <v>4</v>
      </c>
      <c r="BC253" s="4">
        <f t="shared" si="147"/>
        <v>4</v>
      </c>
      <c r="BD253" s="4">
        <f t="shared" si="148"/>
        <v>2</v>
      </c>
      <c r="BE253" s="4">
        <f t="shared" si="149"/>
        <v>4</v>
      </c>
      <c r="BF253" s="4">
        <f t="shared" si="150"/>
        <v>2</v>
      </c>
      <c r="BG253" s="4">
        <f t="shared" si="151"/>
        <v>4</v>
      </c>
      <c r="BH253" s="4">
        <f t="shared" si="152"/>
        <v>4</v>
      </c>
      <c r="BI253" s="4">
        <f t="shared" si="153"/>
        <v>4</v>
      </c>
      <c r="BJ253" s="4">
        <f t="shared" si="154"/>
        <v>2</v>
      </c>
      <c r="BK253" s="4">
        <f t="shared" si="155"/>
        <v>4</v>
      </c>
      <c r="BL253" s="4">
        <f t="shared" si="156"/>
        <v>2</v>
      </c>
      <c r="BM253" s="4">
        <f t="shared" si="157"/>
        <v>4</v>
      </c>
      <c r="BN253" s="4">
        <f t="shared" si="158"/>
        <v>4</v>
      </c>
      <c r="BO253" s="4">
        <f t="shared" si="159"/>
        <v>4</v>
      </c>
      <c r="BP253" s="4">
        <f t="shared" si="160"/>
        <v>4</v>
      </c>
      <c r="BQ253" s="4">
        <f t="shared" si="161"/>
        <v>6</v>
      </c>
      <c r="BR253" s="4">
        <f t="shared" si="162"/>
        <v>4</v>
      </c>
      <c r="BS253" s="4">
        <f t="shared" si="163"/>
        <v>4</v>
      </c>
      <c r="BT253" s="4">
        <f t="shared" si="164"/>
        <v>4</v>
      </c>
      <c r="BU253" s="4">
        <f t="shared" si="165"/>
        <v>4</v>
      </c>
      <c r="BV253" s="4">
        <f t="shared" si="166"/>
        <v>0</v>
      </c>
      <c r="BW253" s="4">
        <f t="shared" si="167"/>
        <v>6</v>
      </c>
      <c r="BX253" s="4">
        <f t="shared" si="168"/>
        <v>0</v>
      </c>
      <c r="BY253" s="4">
        <f t="shared" si="169"/>
        <v>0</v>
      </c>
      <c r="BZ253" s="37">
        <f t="shared" si="170"/>
        <v>100</v>
      </c>
      <c r="CA253" s="32" t="str">
        <f>VLOOKUP(J:J,'Agent wise'!A:C,3,0)</f>
        <v>Shakeer</v>
      </c>
      <c r="CB253" s="32">
        <f t="shared" si="136"/>
        <v>45913</v>
      </c>
      <c r="CC253" t="str">
        <f t="shared" si="137"/>
        <v>Excellent</v>
      </c>
      <c r="CJ253">
        <f t="shared" si="138"/>
        <v>13</v>
      </c>
      <c r="CK253">
        <f t="shared" si="139"/>
        <v>9</v>
      </c>
      <c r="CL253">
        <f t="shared" si="140"/>
        <v>2025</v>
      </c>
    </row>
    <row r="254" spans="1:90" ht="15" customHeight="1" x14ac:dyDescent="0.35">
      <c r="A254" s="32">
        <v>45913.367423912037</v>
      </c>
      <c r="B254" t="s">
        <v>138</v>
      </c>
      <c r="C254" s="32">
        <v>0</v>
      </c>
      <c r="D254" t="s">
        <v>139</v>
      </c>
      <c r="E254" s="32">
        <v>45913</v>
      </c>
      <c r="F254" t="s">
        <v>140</v>
      </c>
      <c r="G254" s="32">
        <v>45910</v>
      </c>
      <c r="H254">
        <v>9188270844</v>
      </c>
      <c r="I254">
        <v>150</v>
      </c>
      <c r="J254" t="s">
        <v>85</v>
      </c>
      <c r="K254" t="s">
        <v>46</v>
      </c>
      <c r="L254" t="s">
        <v>47</v>
      </c>
      <c r="M254" t="s">
        <v>48</v>
      </c>
      <c r="N254" t="s">
        <v>48</v>
      </c>
      <c r="O254" t="s">
        <v>48</v>
      </c>
      <c r="P254" t="s">
        <v>48</v>
      </c>
      <c r="Q254" t="s">
        <v>48</v>
      </c>
      <c r="R254" t="s">
        <v>48</v>
      </c>
      <c r="S254" t="s">
        <v>48</v>
      </c>
      <c r="T254" t="s">
        <v>48</v>
      </c>
      <c r="U254" t="s">
        <v>48</v>
      </c>
      <c r="V254" t="s">
        <v>48</v>
      </c>
      <c r="W254" t="s">
        <v>48</v>
      </c>
      <c r="X254" t="s">
        <v>48</v>
      </c>
      <c r="Y254" t="s">
        <v>48</v>
      </c>
      <c r="Z254" t="s">
        <v>48</v>
      </c>
      <c r="AA254" t="s">
        <v>49</v>
      </c>
      <c r="AB254" t="s">
        <v>48</v>
      </c>
      <c r="AC254" t="s">
        <v>48</v>
      </c>
      <c r="AD254" t="s">
        <v>48</v>
      </c>
      <c r="AE254" t="s">
        <v>48</v>
      </c>
      <c r="AF254" t="s">
        <v>48</v>
      </c>
      <c r="AG254" t="s">
        <v>48</v>
      </c>
      <c r="AH254" t="s">
        <v>48</v>
      </c>
      <c r="AI254" t="s">
        <v>50</v>
      </c>
      <c r="AJ254" t="s">
        <v>48</v>
      </c>
      <c r="AK254" t="s">
        <v>48</v>
      </c>
      <c r="AL254" t="s">
        <v>48</v>
      </c>
      <c r="AM254" t="s">
        <v>48</v>
      </c>
      <c r="AN254" t="s">
        <v>48</v>
      </c>
      <c r="AO254" t="s">
        <v>48</v>
      </c>
      <c r="AP254" t="s">
        <v>568</v>
      </c>
      <c r="AQ254" s="1" t="s">
        <v>1520</v>
      </c>
      <c r="AR254" t="s">
        <v>51</v>
      </c>
      <c r="AS254" t="s">
        <v>132</v>
      </c>
      <c r="AT254" t="s">
        <v>376</v>
      </c>
      <c r="AW254" s="4">
        <f t="shared" si="141"/>
        <v>6</v>
      </c>
      <c r="AX254" s="4">
        <f t="shared" si="142"/>
        <v>4</v>
      </c>
      <c r="AY254" s="4">
        <f t="shared" si="143"/>
        <v>4</v>
      </c>
      <c r="AZ254" s="4">
        <f t="shared" si="144"/>
        <v>2</v>
      </c>
      <c r="BA254" s="4">
        <f t="shared" si="145"/>
        <v>4</v>
      </c>
      <c r="BB254" s="4">
        <f t="shared" si="146"/>
        <v>4</v>
      </c>
      <c r="BC254" s="4">
        <f t="shared" si="147"/>
        <v>4</v>
      </c>
      <c r="BD254" s="4">
        <f t="shared" si="148"/>
        <v>2</v>
      </c>
      <c r="BE254" s="4">
        <f t="shared" si="149"/>
        <v>4</v>
      </c>
      <c r="BF254" s="4">
        <f t="shared" si="150"/>
        <v>2</v>
      </c>
      <c r="BG254" s="4">
        <f t="shared" si="151"/>
        <v>4</v>
      </c>
      <c r="BH254" s="4">
        <f t="shared" si="152"/>
        <v>4</v>
      </c>
      <c r="BI254" s="4">
        <f t="shared" si="153"/>
        <v>4</v>
      </c>
      <c r="BJ254" s="4">
        <f t="shared" si="154"/>
        <v>2</v>
      </c>
      <c r="BK254" s="4" t="str">
        <f t="shared" si="155"/>
        <v>0</v>
      </c>
      <c r="BL254" s="4">
        <f t="shared" si="156"/>
        <v>2</v>
      </c>
      <c r="BM254" s="4">
        <f t="shared" si="157"/>
        <v>4</v>
      </c>
      <c r="BN254" s="4">
        <f t="shared" si="158"/>
        <v>4</v>
      </c>
      <c r="BO254" s="4">
        <f t="shared" si="159"/>
        <v>4</v>
      </c>
      <c r="BP254" s="4">
        <f t="shared" si="160"/>
        <v>4</v>
      </c>
      <c r="BQ254" s="4">
        <f t="shared" si="161"/>
        <v>6</v>
      </c>
      <c r="BR254" s="4">
        <f t="shared" si="162"/>
        <v>4</v>
      </c>
      <c r="BS254" s="4">
        <f t="shared" si="163"/>
        <v>4</v>
      </c>
      <c r="BT254" s="4">
        <f t="shared" si="164"/>
        <v>4</v>
      </c>
      <c r="BU254" s="4">
        <f t="shared" si="165"/>
        <v>4</v>
      </c>
      <c r="BV254" s="4">
        <f t="shared" si="166"/>
        <v>0</v>
      </c>
      <c r="BW254" s="4">
        <f t="shared" si="167"/>
        <v>6</v>
      </c>
      <c r="BX254" s="4">
        <f t="shared" si="168"/>
        <v>0</v>
      </c>
      <c r="BY254" s="4">
        <f t="shared" si="169"/>
        <v>0</v>
      </c>
      <c r="BZ254" s="37">
        <f t="shared" si="170"/>
        <v>96</v>
      </c>
      <c r="CA254" s="32" t="str">
        <f>VLOOKUP(J:J,'Agent wise'!A:C,3,0)</f>
        <v>Saran S</v>
      </c>
      <c r="CB254" s="32">
        <f t="shared" si="136"/>
        <v>45913</v>
      </c>
      <c r="CC254" t="str">
        <f t="shared" si="137"/>
        <v>Excellent</v>
      </c>
      <c r="CJ254">
        <f t="shared" si="138"/>
        <v>13</v>
      </c>
      <c r="CK254">
        <f t="shared" si="139"/>
        <v>9</v>
      </c>
      <c r="CL254">
        <f t="shared" si="140"/>
        <v>2025</v>
      </c>
    </row>
    <row r="255" spans="1:90" ht="15" customHeight="1" x14ac:dyDescent="0.35">
      <c r="A255" s="32">
        <v>45913.371123287041</v>
      </c>
      <c r="B255" t="s">
        <v>138</v>
      </c>
      <c r="C255" s="32">
        <v>0</v>
      </c>
      <c r="D255" t="s">
        <v>139</v>
      </c>
      <c r="E255" s="32">
        <v>45913</v>
      </c>
      <c r="F255" t="s">
        <v>140</v>
      </c>
      <c r="G255" s="32">
        <v>45910</v>
      </c>
      <c r="H255">
        <v>9447048456</v>
      </c>
      <c r="I255">
        <v>142</v>
      </c>
      <c r="J255" t="s">
        <v>81</v>
      </c>
      <c r="K255" t="s">
        <v>52</v>
      </c>
      <c r="L255" t="s">
        <v>53</v>
      </c>
      <c r="M255" t="s">
        <v>48</v>
      </c>
      <c r="N255" t="s">
        <v>48</v>
      </c>
      <c r="O255" t="s">
        <v>48</v>
      </c>
      <c r="P255" t="s">
        <v>48</v>
      </c>
      <c r="Q255" t="s">
        <v>48</v>
      </c>
      <c r="R255" t="s">
        <v>48</v>
      </c>
      <c r="S255" t="s">
        <v>48</v>
      </c>
      <c r="T255" t="s">
        <v>48</v>
      </c>
      <c r="U255" t="s">
        <v>48</v>
      </c>
      <c r="V255" t="s">
        <v>48</v>
      </c>
      <c r="W255" t="s">
        <v>48</v>
      </c>
      <c r="X255" t="s">
        <v>48</v>
      </c>
      <c r="Y255" t="s">
        <v>48</v>
      </c>
      <c r="Z255" t="s">
        <v>48</v>
      </c>
      <c r="AA255" t="s">
        <v>48</v>
      </c>
      <c r="AB255" t="s">
        <v>48</v>
      </c>
      <c r="AC255" t="s">
        <v>49</v>
      </c>
      <c r="AD255" t="s">
        <v>48</v>
      </c>
      <c r="AE255" t="s">
        <v>48</v>
      </c>
      <c r="AF255" t="s">
        <v>48</v>
      </c>
      <c r="AG255" t="s">
        <v>48</v>
      </c>
      <c r="AH255" t="s">
        <v>48</v>
      </c>
      <c r="AI255" t="s">
        <v>50</v>
      </c>
      <c r="AJ255" t="s">
        <v>48</v>
      </c>
      <c r="AK255" t="s">
        <v>48</v>
      </c>
      <c r="AL255" t="s">
        <v>48</v>
      </c>
      <c r="AM255" t="s">
        <v>48</v>
      </c>
      <c r="AN255" t="s">
        <v>48</v>
      </c>
      <c r="AO255" t="s">
        <v>49</v>
      </c>
      <c r="AP255" t="s">
        <v>664</v>
      </c>
      <c r="AQ255" s="1" t="s">
        <v>1521</v>
      </c>
      <c r="AR255" t="s">
        <v>51</v>
      </c>
      <c r="AS255" t="s">
        <v>103</v>
      </c>
      <c r="AT255" t="s">
        <v>104</v>
      </c>
      <c r="AW255" s="4">
        <f t="shared" si="141"/>
        <v>6</v>
      </c>
      <c r="AX255" s="4">
        <f t="shared" si="142"/>
        <v>4</v>
      </c>
      <c r="AY255" s="4">
        <f t="shared" si="143"/>
        <v>4</v>
      </c>
      <c r="AZ255" s="4">
        <f t="shared" si="144"/>
        <v>2</v>
      </c>
      <c r="BA255" s="4">
        <f t="shared" si="145"/>
        <v>4</v>
      </c>
      <c r="BB255" s="4">
        <f t="shared" si="146"/>
        <v>4</v>
      </c>
      <c r="BC255" s="4">
        <f t="shared" si="147"/>
        <v>4</v>
      </c>
      <c r="BD255" s="4">
        <f t="shared" si="148"/>
        <v>2</v>
      </c>
      <c r="BE255" s="4">
        <f t="shared" si="149"/>
        <v>4</v>
      </c>
      <c r="BF255" s="4">
        <f t="shared" si="150"/>
        <v>2</v>
      </c>
      <c r="BG255" s="4">
        <f t="shared" si="151"/>
        <v>4</v>
      </c>
      <c r="BH255" s="4">
        <f t="shared" si="152"/>
        <v>4</v>
      </c>
      <c r="BI255" s="4">
        <f t="shared" si="153"/>
        <v>4</v>
      </c>
      <c r="BJ255" s="4">
        <f t="shared" si="154"/>
        <v>2</v>
      </c>
      <c r="BK255" s="4">
        <f t="shared" si="155"/>
        <v>4</v>
      </c>
      <c r="BL255" s="4">
        <f t="shared" si="156"/>
        <v>2</v>
      </c>
      <c r="BM255" s="4" t="str">
        <f t="shared" si="157"/>
        <v>0</v>
      </c>
      <c r="BN255" s="4">
        <f t="shared" si="158"/>
        <v>4</v>
      </c>
      <c r="BO255" s="4">
        <f t="shared" si="159"/>
        <v>4</v>
      </c>
      <c r="BP255" s="4">
        <f t="shared" si="160"/>
        <v>4</v>
      </c>
      <c r="BQ255" s="4">
        <f t="shared" si="161"/>
        <v>6</v>
      </c>
      <c r="BR255" s="4">
        <f t="shared" si="162"/>
        <v>4</v>
      </c>
      <c r="BS255" s="4">
        <f t="shared" si="163"/>
        <v>4</v>
      </c>
      <c r="BT255" s="4">
        <f t="shared" si="164"/>
        <v>4</v>
      </c>
      <c r="BU255" s="4">
        <f t="shared" si="165"/>
        <v>4</v>
      </c>
      <c r="BV255" s="4">
        <f t="shared" si="166"/>
        <v>0</v>
      </c>
      <c r="BW255" s="4">
        <f t="shared" si="167"/>
        <v>6</v>
      </c>
      <c r="BX255" s="4">
        <f t="shared" si="168"/>
        <v>0</v>
      </c>
      <c r="BY255" s="4" t="str">
        <f t="shared" si="169"/>
        <v>0</v>
      </c>
      <c r="BZ255" s="37">
        <f t="shared" si="170"/>
        <v>96</v>
      </c>
      <c r="CA255" s="32" t="str">
        <f>VLOOKUP(J:J,'Agent wise'!A:C,3,0)</f>
        <v>Shakeer</v>
      </c>
      <c r="CB255" s="32">
        <f t="shared" si="136"/>
        <v>45913</v>
      </c>
      <c r="CC255" t="str">
        <f t="shared" si="137"/>
        <v>Excellent</v>
      </c>
      <c r="CJ255">
        <f t="shared" si="138"/>
        <v>13</v>
      </c>
      <c r="CK255">
        <f t="shared" si="139"/>
        <v>9</v>
      </c>
      <c r="CL255">
        <f t="shared" si="140"/>
        <v>2025</v>
      </c>
    </row>
    <row r="256" spans="1:90" ht="15" customHeight="1" x14ac:dyDescent="0.35">
      <c r="A256" s="32">
        <v>45913.374751099538</v>
      </c>
      <c r="B256" t="s">
        <v>138</v>
      </c>
      <c r="C256" s="32">
        <v>0</v>
      </c>
      <c r="D256" t="s">
        <v>139</v>
      </c>
      <c r="E256" s="32">
        <v>45913</v>
      </c>
      <c r="F256" t="s">
        <v>140</v>
      </c>
      <c r="G256" s="32">
        <v>45910</v>
      </c>
      <c r="H256">
        <v>9400328043</v>
      </c>
      <c r="I256">
        <v>134</v>
      </c>
      <c r="J256" t="s">
        <v>89</v>
      </c>
      <c r="K256" t="s">
        <v>46</v>
      </c>
      <c r="L256" t="s">
        <v>47</v>
      </c>
      <c r="M256" t="s">
        <v>48</v>
      </c>
      <c r="N256" t="s">
        <v>48</v>
      </c>
      <c r="O256" t="s">
        <v>48</v>
      </c>
      <c r="P256" t="s">
        <v>48</v>
      </c>
      <c r="Q256" t="s">
        <v>48</v>
      </c>
      <c r="R256" t="s">
        <v>48</v>
      </c>
      <c r="S256" t="s">
        <v>48</v>
      </c>
      <c r="T256" t="s">
        <v>48</v>
      </c>
      <c r="U256" t="s">
        <v>48</v>
      </c>
      <c r="V256" t="s">
        <v>48</v>
      </c>
      <c r="W256" t="s">
        <v>48</v>
      </c>
      <c r="X256" t="s">
        <v>48</v>
      </c>
      <c r="Y256" t="s">
        <v>48</v>
      </c>
      <c r="Z256" t="s">
        <v>48</v>
      </c>
      <c r="AA256" t="s">
        <v>49</v>
      </c>
      <c r="AB256" t="s">
        <v>48</v>
      </c>
      <c r="AC256" t="s">
        <v>48</v>
      </c>
      <c r="AD256" t="s">
        <v>48</v>
      </c>
      <c r="AE256" t="s">
        <v>48</v>
      </c>
      <c r="AF256" t="s">
        <v>48</v>
      </c>
      <c r="AG256" t="s">
        <v>48</v>
      </c>
      <c r="AH256" t="s">
        <v>48</v>
      </c>
      <c r="AI256" t="s">
        <v>50</v>
      </c>
      <c r="AJ256" t="s">
        <v>48</v>
      </c>
      <c r="AK256" t="s">
        <v>48</v>
      </c>
      <c r="AL256" t="s">
        <v>48</v>
      </c>
      <c r="AM256" t="s">
        <v>48</v>
      </c>
      <c r="AN256" t="s">
        <v>48</v>
      </c>
      <c r="AO256" t="s">
        <v>48</v>
      </c>
      <c r="AP256" t="s">
        <v>665</v>
      </c>
      <c r="AQ256" s="1" t="s">
        <v>1522</v>
      </c>
      <c r="AR256" t="s">
        <v>51</v>
      </c>
      <c r="AS256" t="s">
        <v>117</v>
      </c>
      <c r="AT256" t="s">
        <v>666</v>
      </c>
      <c r="AW256" s="4">
        <f t="shared" si="141"/>
        <v>6</v>
      </c>
      <c r="AX256" s="4">
        <f t="shared" si="142"/>
        <v>4</v>
      </c>
      <c r="AY256" s="4">
        <f t="shared" si="143"/>
        <v>4</v>
      </c>
      <c r="AZ256" s="4">
        <f t="shared" si="144"/>
        <v>2</v>
      </c>
      <c r="BA256" s="4">
        <f t="shared" si="145"/>
        <v>4</v>
      </c>
      <c r="BB256" s="4">
        <f t="shared" si="146"/>
        <v>4</v>
      </c>
      <c r="BC256" s="4">
        <f t="shared" si="147"/>
        <v>4</v>
      </c>
      <c r="BD256" s="4">
        <f t="shared" si="148"/>
        <v>2</v>
      </c>
      <c r="BE256" s="4">
        <f t="shared" si="149"/>
        <v>4</v>
      </c>
      <c r="BF256" s="4">
        <f t="shared" si="150"/>
        <v>2</v>
      </c>
      <c r="BG256" s="4">
        <f t="shared" si="151"/>
        <v>4</v>
      </c>
      <c r="BH256" s="4">
        <f t="shared" si="152"/>
        <v>4</v>
      </c>
      <c r="BI256" s="4">
        <f t="shared" si="153"/>
        <v>4</v>
      </c>
      <c r="BJ256" s="4">
        <f t="shared" si="154"/>
        <v>2</v>
      </c>
      <c r="BK256" s="4" t="str">
        <f t="shared" si="155"/>
        <v>0</v>
      </c>
      <c r="BL256" s="4">
        <f t="shared" si="156"/>
        <v>2</v>
      </c>
      <c r="BM256" s="4">
        <f t="shared" si="157"/>
        <v>4</v>
      </c>
      <c r="BN256" s="4">
        <f t="shared" si="158"/>
        <v>4</v>
      </c>
      <c r="BO256" s="4">
        <f t="shared" si="159"/>
        <v>4</v>
      </c>
      <c r="BP256" s="4">
        <f t="shared" si="160"/>
        <v>4</v>
      </c>
      <c r="BQ256" s="4">
        <f t="shared" si="161"/>
        <v>6</v>
      </c>
      <c r="BR256" s="4">
        <f t="shared" si="162"/>
        <v>4</v>
      </c>
      <c r="BS256" s="4">
        <f t="shared" si="163"/>
        <v>4</v>
      </c>
      <c r="BT256" s="4">
        <f t="shared" si="164"/>
        <v>4</v>
      </c>
      <c r="BU256" s="4">
        <f t="shared" si="165"/>
        <v>4</v>
      </c>
      <c r="BV256" s="4">
        <f t="shared" si="166"/>
        <v>0</v>
      </c>
      <c r="BW256" s="4">
        <f t="shared" si="167"/>
        <v>6</v>
      </c>
      <c r="BX256" s="4">
        <f t="shared" si="168"/>
        <v>0</v>
      </c>
      <c r="BY256" s="4">
        <f t="shared" si="169"/>
        <v>0</v>
      </c>
      <c r="BZ256" s="37">
        <f t="shared" si="170"/>
        <v>96</v>
      </c>
      <c r="CA256" s="32" t="str">
        <f>VLOOKUP(J:J,'Agent wise'!A:C,3,0)</f>
        <v>Adharsh</v>
      </c>
      <c r="CB256" s="32">
        <f t="shared" si="136"/>
        <v>45913</v>
      </c>
      <c r="CC256" t="str">
        <f t="shared" si="137"/>
        <v>Excellent</v>
      </c>
      <c r="CJ256">
        <f t="shared" si="138"/>
        <v>13</v>
      </c>
      <c r="CK256">
        <f t="shared" si="139"/>
        <v>9</v>
      </c>
      <c r="CL256">
        <f t="shared" si="140"/>
        <v>2025</v>
      </c>
    </row>
    <row r="257" spans="1:90" ht="15" customHeight="1" x14ac:dyDescent="0.35">
      <c r="A257" s="32">
        <v>45913.378699479166</v>
      </c>
      <c r="B257" t="s">
        <v>138</v>
      </c>
      <c r="C257" s="32">
        <v>0</v>
      </c>
      <c r="D257" t="s">
        <v>139</v>
      </c>
      <c r="E257" s="32">
        <v>45913</v>
      </c>
      <c r="F257" t="s">
        <v>140</v>
      </c>
      <c r="G257" s="32">
        <v>45911</v>
      </c>
      <c r="H257">
        <v>9442468826</v>
      </c>
      <c r="I257">
        <v>133</v>
      </c>
      <c r="J257" t="s">
        <v>78</v>
      </c>
      <c r="K257" t="s">
        <v>52</v>
      </c>
      <c r="L257" t="s">
        <v>53</v>
      </c>
      <c r="M257" t="s">
        <v>48</v>
      </c>
      <c r="N257" t="s">
        <v>48</v>
      </c>
      <c r="O257" t="s">
        <v>48</v>
      </c>
      <c r="P257" t="s">
        <v>48</v>
      </c>
      <c r="Q257" t="s">
        <v>48</v>
      </c>
      <c r="R257" t="s">
        <v>48</v>
      </c>
      <c r="S257" t="s">
        <v>48</v>
      </c>
      <c r="T257" t="s">
        <v>48</v>
      </c>
      <c r="U257" t="s">
        <v>48</v>
      </c>
      <c r="V257" t="s">
        <v>48</v>
      </c>
      <c r="W257" t="s">
        <v>48</v>
      </c>
      <c r="X257" t="s">
        <v>48</v>
      </c>
      <c r="Y257" t="s">
        <v>48</v>
      </c>
      <c r="Z257" t="s">
        <v>48</v>
      </c>
      <c r="AA257" t="s">
        <v>48</v>
      </c>
      <c r="AB257" t="s">
        <v>48</v>
      </c>
      <c r="AC257" t="s">
        <v>48</v>
      </c>
      <c r="AD257" t="s">
        <v>48</v>
      </c>
      <c r="AE257" t="s">
        <v>48</v>
      </c>
      <c r="AF257" t="s">
        <v>48</v>
      </c>
      <c r="AG257" t="s">
        <v>48</v>
      </c>
      <c r="AH257" t="s">
        <v>48</v>
      </c>
      <c r="AI257" t="s">
        <v>50</v>
      </c>
      <c r="AJ257" t="s">
        <v>48</v>
      </c>
      <c r="AK257" t="s">
        <v>48</v>
      </c>
      <c r="AL257" t="s">
        <v>48</v>
      </c>
      <c r="AM257" t="s">
        <v>48</v>
      </c>
      <c r="AN257" t="s">
        <v>48</v>
      </c>
      <c r="AO257" t="s">
        <v>48</v>
      </c>
      <c r="AP257" t="s">
        <v>667</v>
      </c>
      <c r="AQ257" s="1" t="s">
        <v>1523</v>
      </c>
      <c r="AR257" t="s">
        <v>51</v>
      </c>
      <c r="AS257" t="s">
        <v>68</v>
      </c>
      <c r="AT257" t="s">
        <v>69</v>
      </c>
      <c r="AW257" s="4">
        <f t="shared" si="141"/>
        <v>6</v>
      </c>
      <c r="AX257" s="4">
        <f t="shared" si="142"/>
        <v>4</v>
      </c>
      <c r="AY257" s="4">
        <f t="shared" si="143"/>
        <v>4</v>
      </c>
      <c r="AZ257" s="4">
        <f t="shared" si="144"/>
        <v>2</v>
      </c>
      <c r="BA257" s="4">
        <f t="shared" si="145"/>
        <v>4</v>
      </c>
      <c r="BB257" s="4">
        <f t="shared" si="146"/>
        <v>4</v>
      </c>
      <c r="BC257" s="4">
        <f t="shared" si="147"/>
        <v>4</v>
      </c>
      <c r="BD257" s="4">
        <f t="shared" si="148"/>
        <v>2</v>
      </c>
      <c r="BE257" s="4">
        <f t="shared" si="149"/>
        <v>4</v>
      </c>
      <c r="BF257" s="4">
        <f t="shared" si="150"/>
        <v>2</v>
      </c>
      <c r="BG257" s="4">
        <f t="shared" si="151"/>
        <v>4</v>
      </c>
      <c r="BH257" s="4">
        <f t="shared" si="152"/>
        <v>4</v>
      </c>
      <c r="BI257" s="4">
        <f t="shared" si="153"/>
        <v>4</v>
      </c>
      <c r="BJ257" s="4">
        <f t="shared" si="154"/>
        <v>2</v>
      </c>
      <c r="BK257" s="4">
        <f t="shared" si="155"/>
        <v>4</v>
      </c>
      <c r="BL257" s="4">
        <f t="shared" si="156"/>
        <v>2</v>
      </c>
      <c r="BM257" s="4">
        <f t="shared" si="157"/>
        <v>4</v>
      </c>
      <c r="BN257" s="4">
        <f t="shared" si="158"/>
        <v>4</v>
      </c>
      <c r="BO257" s="4">
        <f t="shared" si="159"/>
        <v>4</v>
      </c>
      <c r="BP257" s="4">
        <f t="shared" si="160"/>
        <v>4</v>
      </c>
      <c r="BQ257" s="4">
        <f t="shared" si="161"/>
        <v>6</v>
      </c>
      <c r="BR257" s="4">
        <f t="shared" si="162"/>
        <v>4</v>
      </c>
      <c r="BS257" s="4">
        <f t="shared" si="163"/>
        <v>4</v>
      </c>
      <c r="BT257" s="4">
        <f t="shared" si="164"/>
        <v>4</v>
      </c>
      <c r="BU257" s="4">
        <f t="shared" si="165"/>
        <v>4</v>
      </c>
      <c r="BV257" s="4">
        <f t="shared" si="166"/>
        <v>0</v>
      </c>
      <c r="BW257" s="4">
        <f t="shared" si="167"/>
        <v>6</v>
      </c>
      <c r="BX257" s="4">
        <f t="shared" si="168"/>
        <v>0</v>
      </c>
      <c r="BY257" s="4">
        <f t="shared" si="169"/>
        <v>0</v>
      </c>
      <c r="BZ257" s="37">
        <f t="shared" si="170"/>
        <v>100</v>
      </c>
      <c r="CA257" s="32" t="str">
        <f>VLOOKUP(J:J,'Agent wise'!A:C,3,0)</f>
        <v>Shakeer</v>
      </c>
      <c r="CB257" s="32">
        <f t="shared" si="136"/>
        <v>45913</v>
      </c>
      <c r="CC257" t="str">
        <f t="shared" si="137"/>
        <v>Excellent</v>
      </c>
      <c r="CJ257">
        <f t="shared" si="138"/>
        <v>13</v>
      </c>
      <c r="CK257">
        <f t="shared" si="139"/>
        <v>9</v>
      </c>
      <c r="CL257">
        <f t="shared" si="140"/>
        <v>2025</v>
      </c>
    </row>
    <row r="258" spans="1:90" ht="15" customHeight="1" x14ac:dyDescent="0.35">
      <c r="A258" s="32">
        <v>45913.386432361112</v>
      </c>
      <c r="B258" t="s">
        <v>138</v>
      </c>
      <c r="C258" s="32">
        <v>0</v>
      </c>
      <c r="D258" t="s">
        <v>139</v>
      </c>
      <c r="E258" s="32">
        <v>45913</v>
      </c>
      <c r="F258" t="s">
        <v>140</v>
      </c>
      <c r="G258" s="32">
        <v>45911</v>
      </c>
      <c r="H258">
        <v>8248040687</v>
      </c>
      <c r="I258">
        <v>148</v>
      </c>
      <c r="J258" t="s">
        <v>347</v>
      </c>
      <c r="K258" t="s">
        <v>52</v>
      </c>
      <c r="L258" t="s">
        <v>53</v>
      </c>
      <c r="M258" t="s">
        <v>48</v>
      </c>
      <c r="N258" t="s">
        <v>48</v>
      </c>
      <c r="O258" t="s">
        <v>48</v>
      </c>
      <c r="P258" t="s">
        <v>48</v>
      </c>
      <c r="Q258" t="s">
        <v>48</v>
      </c>
      <c r="R258" t="s">
        <v>48</v>
      </c>
      <c r="S258" t="s">
        <v>48</v>
      </c>
      <c r="T258" t="s">
        <v>48</v>
      </c>
      <c r="U258" t="s">
        <v>49</v>
      </c>
      <c r="V258" t="s">
        <v>48</v>
      </c>
      <c r="W258" t="s">
        <v>48</v>
      </c>
      <c r="X258" t="s">
        <v>48</v>
      </c>
      <c r="Y258" t="s">
        <v>48</v>
      </c>
      <c r="Z258" t="s">
        <v>48</v>
      </c>
      <c r="AA258" t="s">
        <v>49</v>
      </c>
      <c r="AB258" t="s">
        <v>48</v>
      </c>
      <c r="AC258" t="s">
        <v>48</v>
      </c>
      <c r="AD258" t="s">
        <v>48</v>
      </c>
      <c r="AE258" t="s">
        <v>48</v>
      </c>
      <c r="AF258" t="s">
        <v>48</v>
      </c>
      <c r="AG258" t="s">
        <v>48</v>
      </c>
      <c r="AH258" t="s">
        <v>48</v>
      </c>
      <c r="AI258" t="s">
        <v>50</v>
      </c>
      <c r="AJ258" t="s">
        <v>48</v>
      </c>
      <c r="AK258" t="s">
        <v>48</v>
      </c>
      <c r="AL258" t="s">
        <v>48</v>
      </c>
      <c r="AM258" t="s">
        <v>49</v>
      </c>
      <c r="AN258" t="s">
        <v>48</v>
      </c>
      <c r="AO258" t="s">
        <v>49</v>
      </c>
      <c r="AP258" t="s">
        <v>668</v>
      </c>
      <c r="AQ258" s="1" t="s">
        <v>1524</v>
      </c>
      <c r="AR258" t="s">
        <v>51</v>
      </c>
      <c r="AS258" t="s">
        <v>388</v>
      </c>
      <c r="AT258" t="s">
        <v>389</v>
      </c>
      <c r="AW258" s="4">
        <f t="shared" si="141"/>
        <v>6</v>
      </c>
      <c r="AX258" s="4">
        <f t="shared" si="142"/>
        <v>4</v>
      </c>
      <c r="AY258" s="4">
        <f t="shared" si="143"/>
        <v>4</v>
      </c>
      <c r="AZ258" s="4">
        <f t="shared" si="144"/>
        <v>2</v>
      </c>
      <c r="BA258" s="4">
        <f t="shared" si="145"/>
        <v>4</v>
      </c>
      <c r="BB258" s="4">
        <f t="shared" si="146"/>
        <v>4</v>
      </c>
      <c r="BC258" s="4">
        <f t="shared" si="147"/>
        <v>4</v>
      </c>
      <c r="BD258" s="4">
        <f t="shared" si="148"/>
        <v>2</v>
      </c>
      <c r="BE258" s="4" t="str">
        <f t="shared" si="149"/>
        <v>0</v>
      </c>
      <c r="BF258" s="4">
        <f t="shared" si="150"/>
        <v>2</v>
      </c>
      <c r="BG258" s="4">
        <f t="shared" si="151"/>
        <v>4</v>
      </c>
      <c r="BH258" s="4">
        <f t="shared" si="152"/>
        <v>4</v>
      </c>
      <c r="BI258" s="4">
        <f t="shared" si="153"/>
        <v>4</v>
      </c>
      <c r="BJ258" s="4">
        <f t="shared" si="154"/>
        <v>2</v>
      </c>
      <c r="BK258" s="4" t="str">
        <f t="shared" si="155"/>
        <v>0</v>
      </c>
      <c r="BL258" s="4">
        <f t="shared" si="156"/>
        <v>2</v>
      </c>
      <c r="BM258" s="4">
        <f t="shared" si="157"/>
        <v>4</v>
      </c>
      <c r="BN258" s="4">
        <f t="shared" si="158"/>
        <v>4</v>
      </c>
      <c r="BO258" s="4">
        <f t="shared" si="159"/>
        <v>4</v>
      </c>
      <c r="BP258" s="4">
        <f t="shared" si="160"/>
        <v>4</v>
      </c>
      <c r="BQ258" s="4">
        <f t="shared" si="161"/>
        <v>6</v>
      </c>
      <c r="BR258" s="4">
        <f t="shared" si="162"/>
        <v>4</v>
      </c>
      <c r="BS258" s="4">
        <f t="shared" si="163"/>
        <v>4</v>
      </c>
      <c r="BT258" s="4">
        <f t="shared" si="164"/>
        <v>4</v>
      </c>
      <c r="BU258" s="4">
        <f t="shared" si="165"/>
        <v>4</v>
      </c>
      <c r="BV258" s="4">
        <f t="shared" si="166"/>
        <v>0</v>
      </c>
      <c r="BW258" s="4" t="str">
        <f t="shared" si="167"/>
        <v>0</v>
      </c>
      <c r="BX258" s="4">
        <f t="shared" si="168"/>
        <v>0</v>
      </c>
      <c r="BY258" s="4" t="str">
        <f t="shared" si="169"/>
        <v>0</v>
      </c>
      <c r="BZ258" s="37">
        <f t="shared" si="170"/>
        <v>86</v>
      </c>
      <c r="CA258" s="32" t="str">
        <f>VLOOKUP(J:J,'Agent wise'!A:C,3,0)</f>
        <v xml:space="preserve">Shiny </v>
      </c>
      <c r="CB258" s="32">
        <f t="shared" si="136"/>
        <v>45913</v>
      </c>
      <c r="CC258" t="str">
        <f t="shared" si="137"/>
        <v>Average</v>
      </c>
      <c r="CJ258">
        <f t="shared" si="138"/>
        <v>13</v>
      </c>
      <c r="CK258">
        <f t="shared" si="139"/>
        <v>9</v>
      </c>
      <c r="CL258">
        <f t="shared" si="140"/>
        <v>2025</v>
      </c>
    </row>
    <row r="259" spans="1:90" ht="15" customHeight="1" x14ac:dyDescent="0.35">
      <c r="A259" s="32">
        <v>45913.389813495371</v>
      </c>
      <c r="B259" t="s">
        <v>138</v>
      </c>
      <c r="C259" s="32">
        <v>0</v>
      </c>
      <c r="D259" t="s">
        <v>139</v>
      </c>
      <c r="E259" s="32">
        <v>45913</v>
      </c>
      <c r="F259" t="s">
        <v>140</v>
      </c>
      <c r="G259" s="32">
        <v>45911</v>
      </c>
      <c r="H259">
        <v>8148910133</v>
      </c>
      <c r="I259">
        <v>136</v>
      </c>
      <c r="J259" t="s">
        <v>95</v>
      </c>
      <c r="K259" t="s">
        <v>52</v>
      </c>
      <c r="L259" t="s">
        <v>53</v>
      </c>
      <c r="M259" t="s">
        <v>48</v>
      </c>
      <c r="N259" t="s">
        <v>48</v>
      </c>
      <c r="O259" t="s">
        <v>48</v>
      </c>
      <c r="P259" t="s">
        <v>48</v>
      </c>
      <c r="Q259" t="s">
        <v>48</v>
      </c>
      <c r="R259" t="s">
        <v>48</v>
      </c>
      <c r="S259" t="s">
        <v>48</v>
      </c>
      <c r="T259" t="s">
        <v>48</v>
      </c>
      <c r="U259" t="s">
        <v>48</v>
      </c>
      <c r="V259" t="s">
        <v>48</v>
      </c>
      <c r="W259" t="s">
        <v>48</v>
      </c>
      <c r="X259" t="s">
        <v>48</v>
      </c>
      <c r="Y259" t="s">
        <v>48</v>
      </c>
      <c r="Z259" t="s">
        <v>48</v>
      </c>
      <c r="AA259" t="s">
        <v>49</v>
      </c>
      <c r="AB259" t="s">
        <v>48</v>
      </c>
      <c r="AC259" t="s">
        <v>48</v>
      </c>
      <c r="AD259" t="s">
        <v>48</v>
      </c>
      <c r="AE259" t="s">
        <v>48</v>
      </c>
      <c r="AF259" t="s">
        <v>48</v>
      </c>
      <c r="AG259" t="s">
        <v>48</v>
      </c>
      <c r="AH259" t="s">
        <v>48</v>
      </c>
      <c r="AI259" t="s">
        <v>50</v>
      </c>
      <c r="AJ259" t="s">
        <v>48</v>
      </c>
      <c r="AK259" t="s">
        <v>48</v>
      </c>
      <c r="AL259" t="s">
        <v>48</v>
      </c>
      <c r="AM259" t="s">
        <v>48</v>
      </c>
      <c r="AN259" t="s">
        <v>48</v>
      </c>
      <c r="AO259" t="s">
        <v>48</v>
      </c>
      <c r="AP259" t="s">
        <v>648</v>
      </c>
      <c r="AQ259" s="1" t="s">
        <v>1525</v>
      </c>
      <c r="AR259" t="s">
        <v>51</v>
      </c>
      <c r="AS259" t="s">
        <v>103</v>
      </c>
      <c r="AT259" t="s">
        <v>104</v>
      </c>
      <c r="AW259" s="4">
        <f t="shared" si="141"/>
        <v>6</v>
      </c>
      <c r="AX259" s="4">
        <f t="shared" si="142"/>
        <v>4</v>
      </c>
      <c r="AY259" s="4">
        <f t="shared" si="143"/>
        <v>4</v>
      </c>
      <c r="AZ259" s="4">
        <f t="shared" si="144"/>
        <v>2</v>
      </c>
      <c r="BA259" s="4">
        <f t="shared" si="145"/>
        <v>4</v>
      </c>
      <c r="BB259" s="4">
        <f t="shared" si="146"/>
        <v>4</v>
      </c>
      <c r="BC259" s="4">
        <f t="shared" si="147"/>
        <v>4</v>
      </c>
      <c r="BD259" s="4">
        <f t="shared" si="148"/>
        <v>2</v>
      </c>
      <c r="BE259" s="4">
        <f t="shared" si="149"/>
        <v>4</v>
      </c>
      <c r="BF259" s="4">
        <f t="shared" si="150"/>
        <v>2</v>
      </c>
      <c r="BG259" s="4">
        <f t="shared" si="151"/>
        <v>4</v>
      </c>
      <c r="BH259" s="4">
        <f t="shared" si="152"/>
        <v>4</v>
      </c>
      <c r="BI259" s="4">
        <f t="shared" si="153"/>
        <v>4</v>
      </c>
      <c r="BJ259" s="4">
        <f t="shared" si="154"/>
        <v>2</v>
      </c>
      <c r="BK259" s="4" t="str">
        <f t="shared" si="155"/>
        <v>0</v>
      </c>
      <c r="BL259" s="4">
        <f t="shared" si="156"/>
        <v>2</v>
      </c>
      <c r="BM259" s="4">
        <f t="shared" si="157"/>
        <v>4</v>
      </c>
      <c r="BN259" s="4">
        <f t="shared" si="158"/>
        <v>4</v>
      </c>
      <c r="BO259" s="4">
        <f t="shared" si="159"/>
        <v>4</v>
      </c>
      <c r="BP259" s="4">
        <f t="shared" si="160"/>
        <v>4</v>
      </c>
      <c r="BQ259" s="4">
        <f t="shared" si="161"/>
        <v>6</v>
      </c>
      <c r="BR259" s="4">
        <f t="shared" si="162"/>
        <v>4</v>
      </c>
      <c r="BS259" s="4">
        <f t="shared" si="163"/>
        <v>4</v>
      </c>
      <c r="BT259" s="4">
        <f t="shared" si="164"/>
        <v>4</v>
      </c>
      <c r="BU259" s="4">
        <f t="shared" si="165"/>
        <v>4</v>
      </c>
      <c r="BV259" s="4">
        <f t="shared" si="166"/>
        <v>0</v>
      </c>
      <c r="BW259" s="4">
        <f t="shared" si="167"/>
        <v>6</v>
      </c>
      <c r="BX259" s="4">
        <f t="shared" si="168"/>
        <v>0</v>
      </c>
      <c r="BY259" s="4">
        <f t="shared" si="169"/>
        <v>0</v>
      </c>
      <c r="BZ259" s="37">
        <f t="shared" si="170"/>
        <v>96</v>
      </c>
      <c r="CA259" s="32" t="str">
        <f>VLOOKUP(J:J,'Agent wise'!A:C,3,0)</f>
        <v>Adharsh</v>
      </c>
      <c r="CB259" s="32">
        <f t="shared" si="136"/>
        <v>45913</v>
      </c>
      <c r="CC259" t="str">
        <f t="shared" si="137"/>
        <v>Excellent</v>
      </c>
      <c r="CJ259">
        <f t="shared" si="138"/>
        <v>13</v>
      </c>
      <c r="CK259">
        <f t="shared" si="139"/>
        <v>9</v>
      </c>
      <c r="CL259">
        <f t="shared" si="140"/>
        <v>2025</v>
      </c>
    </row>
    <row r="260" spans="1:90" ht="15" customHeight="1" x14ac:dyDescent="0.35">
      <c r="A260" s="32">
        <v>45913.39541730324</v>
      </c>
      <c r="B260" t="s">
        <v>138</v>
      </c>
      <c r="C260" s="32">
        <v>0</v>
      </c>
      <c r="D260" t="s">
        <v>139</v>
      </c>
      <c r="E260" s="32">
        <v>45913</v>
      </c>
      <c r="F260" t="s">
        <v>140</v>
      </c>
      <c r="G260" s="32">
        <v>45911</v>
      </c>
      <c r="H260">
        <v>9488404517</v>
      </c>
      <c r="I260">
        <v>131</v>
      </c>
      <c r="J260" t="s">
        <v>54</v>
      </c>
      <c r="K260" t="s">
        <v>52</v>
      </c>
      <c r="L260" t="s">
        <v>53</v>
      </c>
      <c r="M260" t="s">
        <v>48</v>
      </c>
      <c r="N260" t="s">
        <v>48</v>
      </c>
      <c r="O260" t="s">
        <v>48</v>
      </c>
      <c r="P260" t="s">
        <v>48</v>
      </c>
      <c r="Q260" t="s">
        <v>48</v>
      </c>
      <c r="R260" t="s">
        <v>48</v>
      </c>
      <c r="S260" t="s">
        <v>48</v>
      </c>
      <c r="T260" t="s">
        <v>48</v>
      </c>
      <c r="U260" t="s">
        <v>48</v>
      </c>
      <c r="V260" t="s">
        <v>48</v>
      </c>
      <c r="W260" t="s">
        <v>48</v>
      </c>
      <c r="X260" t="s">
        <v>48</v>
      </c>
      <c r="Y260" t="s">
        <v>48</v>
      </c>
      <c r="Z260" t="s">
        <v>48</v>
      </c>
      <c r="AA260" t="s">
        <v>49</v>
      </c>
      <c r="AB260" t="s">
        <v>48</v>
      </c>
      <c r="AC260" t="s">
        <v>48</v>
      </c>
      <c r="AD260" t="s">
        <v>48</v>
      </c>
      <c r="AE260" t="s">
        <v>48</v>
      </c>
      <c r="AF260" t="s">
        <v>48</v>
      </c>
      <c r="AG260" t="s">
        <v>48</v>
      </c>
      <c r="AH260" t="s">
        <v>48</v>
      </c>
      <c r="AI260" t="s">
        <v>50</v>
      </c>
      <c r="AJ260" t="s">
        <v>48</v>
      </c>
      <c r="AK260" t="s">
        <v>48</v>
      </c>
      <c r="AL260" t="s">
        <v>48</v>
      </c>
      <c r="AM260" t="s">
        <v>48</v>
      </c>
      <c r="AN260" t="s">
        <v>48</v>
      </c>
      <c r="AO260" t="s">
        <v>48</v>
      </c>
      <c r="AP260" t="s">
        <v>648</v>
      </c>
      <c r="AQ260" s="1" t="s">
        <v>1526</v>
      </c>
      <c r="AR260" t="s">
        <v>51</v>
      </c>
      <c r="AS260" t="s">
        <v>68</v>
      </c>
      <c r="AT260" t="s">
        <v>69</v>
      </c>
      <c r="AW260" s="4">
        <f t="shared" si="141"/>
        <v>6</v>
      </c>
      <c r="AX260" s="4">
        <f t="shared" si="142"/>
        <v>4</v>
      </c>
      <c r="AY260" s="4">
        <f t="shared" si="143"/>
        <v>4</v>
      </c>
      <c r="AZ260" s="4">
        <f t="shared" si="144"/>
        <v>2</v>
      </c>
      <c r="BA260" s="4">
        <f t="shared" si="145"/>
        <v>4</v>
      </c>
      <c r="BB260" s="4">
        <f t="shared" si="146"/>
        <v>4</v>
      </c>
      <c r="BC260" s="4">
        <f t="shared" si="147"/>
        <v>4</v>
      </c>
      <c r="BD260" s="4">
        <f t="shared" si="148"/>
        <v>2</v>
      </c>
      <c r="BE260" s="4">
        <f t="shared" si="149"/>
        <v>4</v>
      </c>
      <c r="BF260" s="4">
        <f t="shared" si="150"/>
        <v>2</v>
      </c>
      <c r="BG260" s="4">
        <f t="shared" si="151"/>
        <v>4</v>
      </c>
      <c r="BH260" s="4">
        <f t="shared" si="152"/>
        <v>4</v>
      </c>
      <c r="BI260" s="4">
        <f t="shared" si="153"/>
        <v>4</v>
      </c>
      <c r="BJ260" s="4">
        <f t="shared" si="154"/>
        <v>2</v>
      </c>
      <c r="BK260" s="4" t="str">
        <f t="shared" si="155"/>
        <v>0</v>
      </c>
      <c r="BL260" s="4">
        <f t="shared" si="156"/>
        <v>2</v>
      </c>
      <c r="BM260" s="4">
        <f t="shared" si="157"/>
        <v>4</v>
      </c>
      <c r="BN260" s="4">
        <f t="shared" si="158"/>
        <v>4</v>
      </c>
      <c r="BO260" s="4">
        <f t="shared" si="159"/>
        <v>4</v>
      </c>
      <c r="BP260" s="4">
        <f t="shared" si="160"/>
        <v>4</v>
      </c>
      <c r="BQ260" s="4">
        <f t="shared" si="161"/>
        <v>6</v>
      </c>
      <c r="BR260" s="4">
        <f t="shared" si="162"/>
        <v>4</v>
      </c>
      <c r="BS260" s="4">
        <f t="shared" si="163"/>
        <v>4</v>
      </c>
      <c r="BT260" s="4">
        <f t="shared" si="164"/>
        <v>4</v>
      </c>
      <c r="BU260" s="4">
        <f t="shared" si="165"/>
        <v>4</v>
      </c>
      <c r="BV260" s="4">
        <f t="shared" si="166"/>
        <v>0</v>
      </c>
      <c r="BW260" s="4">
        <f t="shared" si="167"/>
        <v>6</v>
      </c>
      <c r="BX260" s="4">
        <f t="shared" si="168"/>
        <v>0</v>
      </c>
      <c r="BY260" s="4">
        <f t="shared" si="169"/>
        <v>0</v>
      </c>
      <c r="BZ260" s="37">
        <f t="shared" si="170"/>
        <v>96</v>
      </c>
      <c r="CA260" s="32" t="str">
        <f>VLOOKUP(J:J,'Agent wise'!A:C,3,0)</f>
        <v>Saran S</v>
      </c>
      <c r="CB260" s="32">
        <f t="shared" ref="CB260:CB323" si="171">DATE(CL260,CK260,CJ260)</f>
        <v>45913</v>
      </c>
      <c r="CC260" t="str">
        <f t="shared" ref="CC260:CC323" si="172">IF(BZ260&gt;=94.5, "Excellent", IF(BZ260&gt;89.5, "Good", IF(BZ260&gt;84.5, "Average", "FC")))</f>
        <v>Excellent</v>
      </c>
      <c r="CJ260">
        <f t="shared" ref="CJ260:CJ323" si="173">DAY(E260)</f>
        <v>13</v>
      </c>
      <c r="CK260">
        <f t="shared" ref="CK260:CK323" si="174">MONTH(E260)</f>
        <v>9</v>
      </c>
      <c r="CL260">
        <f t="shared" ref="CL260:CL323" si="175">YEAR(E260)</f>
        <v>2025</v>
      </c>
    </row>
    <row r="261" spans="1:90" ht="15" customHeight="1" x14ac:dyDescent="0.35">
      <c r="A261" s="32">
        <v>45913.399920277778</v>
      </c>
      <c r="B261" t="s">
        <v>138</v>
      </c>
      <c r="C261" s="32">
        <v>0</v>
      </c>
      <c r="D261" t="s">
        <v>139</v>
      </c>
      <c r="E261" s="32">
        <v>45913</v>
      </c>
      <c r="F261" t="s">
        <v>140</v>
      </c>
      <c r="G261" s="32">
        <v>45911</v>
      </c>
      <c r="H261">
        <v>9447067295</v>
      </c>
      <c r="I261">
        <v>146</v>
      </c>
      <c r="J261" t="s">
        <v>94</v>
      </c>
      <c r="K261" t="s">
        <v>46</v>
      </c>
      <c r="L261" t="s">
        <v>47</v>
      </c>
      <c r="M261" t="s">
        <v>48</v>
      </c>
      <c r="N261" t="s">
        <v>48</v>
      </c>
      <c r="O261" t="s">
        <v>48</v>
      </c>
      <c r="P261" t="s">
        <v>48</v>
      </c>
      <c r="Q261" t="s">
        <v>48</v>
      </c>
      <c r="R261" t="s">
        <v>48</v>
      </c>
      <c r="S261" t="s">
        <v>48</v>
      </c>
      <c r="T261" t="s">
        <v>48</v>
      </c>
      <c r="U261" t="s">
        <v>48</v>
      </c>
      <c r="V261" t="s">
        <v>48</v>
      </c>
      <c r="W261" t="s">
        <v>48</v>
      </c>
      <c r="X261" t="s">
        <v>48</v>
      </c>
      <c r="Y261" t="s">
        <v>48</v>
      </c>
      <c r="Z261" t="s">
        <v>48</v>
      </c>
      <c r="AA261" t="s">
        <v>49</v>
      </c>
      <c r="AB261" t="s">
        <v>48</v>
      </c>
      <c r="AC261" t="s">
        <v>48</v>
      </c>
      <c r="AD261" t="s">
        <v>48</v>
      </c>
      <c r="AE261" t="s">
        <v>48</v>
      </c>
      <c r="AF261" t="s">
        <v>48</v>
      </c>
      <c r="AG261" t="s">
        <v>48</v>
      </c>
      <c r="AH261" t="s">
        <v>48</v>
      </c>
      <c r="AI261" t="s">
        <v>50</v>
      </c>
      <c r="AJ261" t="s">
        <v>48</v>
      </c>
      <c r="AK261" t="s">
        <v>48</v>
      </c>
      <c r="AL261" t="s">
        <v>48</v>
      </c>
      <c r="AM261" t="s">
        <v>48</v>
      </c>
      <c r="AN261" t="s">
        <v>48</v>
      </c>
      <c r="AO261" t="s">
        <v>48</v>
      </c>
      <c r="AP261" t="s">
        <v>648</v>
      </c>
      <c r="AQ261" s="1" t="s">
        <v>1527</v>
      </c>
      <c r="AR261" t="s">
        <v>51</v>
      </c>
      <c r="AS261" t="s">
        <v>126</v>
      </c>
      <c r="AT261" t="s">
        <v>669</v>
      </c>
      <c r="AW261" s="4">
        <f t="shared" si="141"/>
        <v>6</v>
      </c>
      <c r="AX261" s="4">
        <f t="shared" si="142"/>
        <v>4</v>
      </c>
      <c r="AY261" s="4">
        <f t="shared" si="143"/>
        <v>4</v>
      </c>
      <c r="AZ261" s="4">
        <f t="shared" si="144"/>
        <v>2</v>
      </c>
      <c r="BA261" s="4">
        <f t="shared" si="145"/>
        <v>4</v>
      </c>
      <c r="BB261" s="4">
        <f t="shared" si="146"/>
        <v>4</v>
      </c>
      <c r="BC261" s="4">
        <f t="shared" si="147"/>
        <v>4</v>
      </c>
      <c r="BD261" s="4">
        <f t="shared" si="148"/>
        <v>2</v>
      </c>
      <c r="BE261" s="4">
        <f t="shared" si="149"/>
        <v>4</v>
      </c>
      <c r="BF261" s="4">
        <f t="shared" si="150"/>
        <v>2</v>
      </c>
      <c r="BG261" s="4">
        <f t="shared" si="151"/>
        <v>4</v>
      </c>
      <c r="BH261" s="4">
        <f t="shared" si="152"/>
        <v>4</v>
      </c>
      <c r="BI261" s="4">
        <f t="shared" si="153"/>
        <v>4</v>
      </c>
      <c r="BJ261" s="4">
        <f t="shared" si="154"/>
        <v>2</v>
      </c>
      <c r="BK261" s="4" t="str">
        <f t="shared" si="155"/>
        <v>0</v>
      </c>
      <c r="BL261" s="4">
        <f t="shared" si="156"/>
        <v>2</v>
      </c>
      <c r="BM261" s="4">
        <f t="shared" si="157"/>
        <v>4</v>
      </c>
      <c r="BN261" s="4">
        <f t="shared" si="158"/>
        <v>4</v>
      </c>
      <c r="BO261" s="4">
        <f t="shared" si="159"/>
        <v>4</v>
      </c>
      <c r="BP261" s="4">
        <f t="shared" si="160"/>
        <v>4</v>
      </c>
      <c r="BQ261" s="4">
        <f t="shared" si="161"/>
        <v>6</v>
      </c>
      <c r="BR261" s="4">
        <f t="shared" si="162"/>
        <v>4</v>
      </c>
      <c r="BS261" s="4">
        <f t="shared" si="163"/>
        <v>4</v>
      </c>
      <c r="BT261" s="4">
        <f t="shared" si="164"/>
        <v>4</v>
      </c>
      <c r="BU261" s="4">
        <f t="shared" si="165"/>
        <v>4</v>
      </c>
      <c r="BV261" s="4">
        <f t="shared" si="166"/>
        <v>0</v>
      </c>
      <c r="BW261" s="4">
        <f t="shared" si="167"/>
        <v>6</v>
      </c>
      <c r="BX261" s="4">
        <f t="shared" si="168"/>
        <v>0</v>
      </c>
      <c r="BY261" s="4">
        <f t="shared" si="169"/>
        <v>0</v>
      </c>
      <c r="BZ261" s="37">
        <f t="shared" si="170"/>
        <v>96</v>
      </c>
      <c r="CA261" s="32" t="str">
        <f>VLOOKUP(J:J,'Agent wise'!A:C,3,0)</f>
        <v>Adharsh</v>
      </c>
      <c r="CB261" s="32">
        <f t="shared" si="171"/>
        <v>45913</v>
      </c>
      <c r="CC261" t="str">
        <f t="shared" si="172"/>
        <v>Excellent</v>
      </c>
      <c r="CJ261">
        <f t="shared" si="173"/>
        <v>13</v>
      </c>
      <c r="CK261">
        <f t="shared" si="174"/>
        <v>9</v>
      </c>
      <c r="CL261">
        <f t="shared" si="175"/>
        <v>2025</v>
      </c>
    </row>
    <row r="262" spans="1:90" ht="15" customHeight="1" x14ac:dyDescent="0.35">
      <c r="A262" s="32">
        <v>45913.407438194445</v>
      </c>
      <c r="B262" t="s">
        <v>138</v>
      </c>
      <c r="C262" s="32">
        <v>0</v>
      </c>
      <c r="D262" t="s">
        <v>139</v>
      </c>
      <c r="E262" s="32">
        <v>45913</v>
      </c>
      <c r="F262" t="s">
        <v>140</v>
      </c>
      <c r="G262" s="32">
        <v>45911</v>
      </c>
      <c r="H262">
        <v>9497717773</v>
      </c>
      <c r="I262">
        <v>156</v>
      </c>
      <c r="J262" t="s">
        <v>74</v>
      </c>
      <c r="K262" t="s">
        <v>46</v>
      </c>
      <c r="L262" t="s">
        <v>47</v>
      </c>
      <c r="M262" t="s">
        <v>48</v>
      </c>
      <c r="N262" t="s">
        <v>48</v>
      </c>
      <c r="O262" t="s">
        <v>48</v>
      </c>
      <c r="P262" t="s">
        <v>48</v>
      </c>
      <c r="Q262" t="s">
        <v>48</v>
      </c>
      <c r="R262" t="s">
        <v>48</v>
      </c>
      <c r="S262" t="s">
        <v>48</v>
      </c>
      <c r="T262" t="s">
        <v>48</v>
      </c>
      <c r="U262" t="s">
        <v>48</v>
      </c>
      <c r="V262" t="s">
        <v>48</v>
      </c>
      <c r="W262" t="s">
        <v>48</v>
      </c>
      <c r="X262" t="s">
        <v>48</v>
      </c>
      <c r="Y262" t="s">
        <v>48</v>
      </c>
      <c r="Z262" t="s">
        <v>48</v>
      </c>
      <c r="AA262" t="s">
        <v>48</v>
      </c>
      <c r="AB262" t="s">
        <v>48</v>
      </c>
      <c r="AC262" t="s">
        <v>49</v>
      </c>
      <c r="AD262" t="s">
        <v>48</v>
      </c>
      <c r="AE262" t="s">
        <v>48</v>
      </c>
      <c r="AF262" t="s">
        <v>48</v>
      </c>
      <c r="AG262" t="s">
        <v>48</v>
      </c>
      <c r="AH262" t="s">
        <v>48</v>
      </c>
      <c r="AI262" t="s">
        <v>48</v>
      </c>
      <c r="AJ262" t="s">
        <v>48</v>
      </c>
      <c r="AK262" t="s">
        <v>48</v>
      </c>
      <c r="AL262" t="s">
        <v>48</v>
      </c>
      <c r="AM262" t="s">
        <v>48</v>
      </c>
      <c r="AN262" t="s">
        <v>48</v>
      </c>
      <c r="AO262" t="s">
        <v>48</v>
      </c>
      <c r="AP262" t="s">
        <v>648</v>
      </c>
      <c r="AQ262" s="1" t="s">
        <v>1528</v>
      </c>
      <c r="AR262" t="s">
        <v>51</v>
      </c>
      <c r="AS262" t="s">
        <v>103</v>
      </c>
      <c r="AT262" t="s">
        <v>104</v>
      </c>
      <c r="AW262" s="4">
        <f t="shared" si="141"/>
        <v>6</v>
      </c>
      <c r="AX262" s="4">
        <f t="shared" si="142"/>
        <v>4</v>
      </c>
      <c r="AY262" s="4">
        <f t="shared" si="143"/>
        <v>4</v>
      </c>
      <c r="AZ262" s="4">
        <f t="shared" si="144"/>
        <v>2</v>
      </c>
      <c r="BA262" s="4">
        <f t="shared" si="145"/>
        <v>4</v>
      </c>
      <c r="BB262" s="4">
        <f t="shared" si="146"/>
        <v>4</v>
      </c>
      <c r="BC262" s="4">
        <f t="shared" si="147"/>
        <v>4</v>
      </c>
      <c r="BD262" s="4">
        <f t="shared" si="148"/>
        <v>2</v>
      </c>
      <c r="BE262" s="4">
        <f t="shared" si="149"/>
        <v>4</v>
      </c>
      <c r="BF262" s="4">
        <f t="shared" si="150"/>
        <v>2</v>
      </c>
      <c r="BG262" s="4">
        <f t="shared" si="151"/>
        <v>4</v>
      </c>
      <c r="BH262" s="4">
        <f t="shared" si="152"/>
        <v>4</v>
      </c>
      <c r="BI262" s="4">
        <f t="shared" si="153"/>
        <v>4</v>
      </c>
      <c r="BJ262" s="4">
        <f t="shared" si="154"/>
        <v>2</v>
      </c>
      <c r="BK262" s="4">
        <f t="shared" si="155"/>
        <v>4</v>
      </c>
      <c r="BL262" s="4">
        <f t="shared" si="156"/>
        <v>2</v>
      </c>
      <c r="BM262" s="4" t="str">
        <f t="shared" si="157"/>
        <v>0</v>
      </c>
      <c r="BN262" s="4">
        <f t="shared" si="158"/>
        <v>4</v>
      </c>
      <c r="BO262" s="4">
        <f t="shared" si="159"/>
        <v>4</v>
      </c>
      <c r="BP262" s="4">
        <f t="shared" si="160"/>
        <v>4</v>
      </c>
      <c r="BQ262" s="4">
        <f t="shared" si="161"/>
        <v>6</v>
      </c>
      <c r="BR262" s="4">
        <f t="shared" si="162"/>
        <v>4</v>
      </c>
      <c r="BS262" s="4">
        <f t="shared" si="163"/>
        <v>4</v>
      </c>
      <c r="BT262" s="4">
        <f t="shared" si="164"/>
        <v>4</v>
      </c>
      <c r="BU262" s="4">
        <f t="shared" si="165"/>
        <v>4</v>
      </c>
      <c r="BV262" s="4">
        <f t="shared" si="166"/>
        <v>0</v>
      </c>
      <c r="BW262" s="4">
        <f t="shared" si="167"/>
        <v>6</v>
      </c>
      <c r="BX262" s="4">
        <f t="shared" si="168"/>
        <v>0</v>
      </c>
      <c r="BY262" s="4">
        <f t="shared" si="169"/>
        <v>0</v>
      </c>
      <c r="BZ262" s="37">
        <f t="shared" si="170"/>
        <v>96</v>
      </c>
      <c r="CA262" s="32" t="str">
        <f>VLOOKUP(J:J,'Agent wise'!A:C,3,0)</f>
        <v xml:space="preserve">Shiny </v>
      </c>
      <c r="CB262" s="32">
        <f t="shared" si="171"/>
        <v>45913</v>
      </c>
      <c r="CC262" t="str">
        <f t="shared" si="172"/>
        <v>Excellent</v>
      </c>
      <c r="CJ262">
        <f t="shared" si="173"/>
        <v>13</v>
      </c>
      <c r="CK262">
        <f t="shared" si="174"/>
        <v>9</v>
      </c>
      <c r="CL262">
        <f t="shared" si="175"/>
        <v>2025</v>
      </c>
    </row>
    <row r="263" spans="1:90" ht="15" customHeight="1" x14ac:dyDescent="0.35">
      <c r="A263" s="32">
        <v>45913.50110292824</v>
      </c>
      <c r="B263" t="s">
        <v>138</v>
      </c>
      <c r="C263" s="32">
        <v>0</v>
      </c>
      <c r="D263" t="s">
        <v>139</v>
      </c>
      <c r="E263" s="32">
        <v>45913</v>
      </c>
      <c r="F263" t="s">
        <v>140</v>
      </c>
      <c r="G263" s="32">
        <v>45912</v>
      </c>
      <c r="H263">
        <v>9495250682</v>
      </c>
      <c r="I263">
        <v>133</v>
      </c>
      <c r="J263" t="s">
        <v>62</v>
      </c>
      <c r="K263" t="s">
        <v>46</v>
      </c>
      <c r="L263" t="s">
        <v>47</v>
      </c>
      <c r="M263" t="s">
        <v>48</v>
      </c>
      <c r="N263" t="s">
        <v>48</v>
      </c>
      <c r="O263" t="s">
        <v>48</v>
      </c>
      <c r="P263" t="s">
        <v>48</v>
      </c>
      <c r="Q263" t="s">
        <v>48</v>
      </c>
      <c r="R263" t="s">
        <v>48</v>
      </c>
      <c r="S263" t="s">
        <v>48</v>
      </c>
      <c r="T263" t="s">
        <v>48</v>
      </c>
      <c r="U263" t="s">
        <v>48</v>
      </c>
      <c r="V263" t="s">
        <v>48</v>
      </c>
      <c r="W263" t="s">
        <v>48</v>
      </c>
      <c r="X263" t="s">
        <v>48</v>
      </c>
      <c r="Y263" t="s">
        <v>48</v>
      </c>
      <c r="Z263" t="s">
        <v>48</v>
      </c>
      <c r="AA263" t="s">
        <v>48</v>
      </c>
      <c r="AB263" t="s">
        <v>48</v>
      </c>
      <c r="AC263" t="s">
        <v>48</v>
      </c>
      <c r="AD263" t="s">
        <v>48</v>
      </c>
      <c r="AE263" t="s">
        <v>48</v>
      </c>
      <c r="AF263" t="s">
        <v>48</v>
      </c>
      <c r="AG263" t="s">
        <v>49</v>
      </c>
      <c r="AH263" t="s">
        <v>48</v>
      </c>
      <c r="AI263" t="s">
        <v>50</v>
      </c>
      <c r="AJ263" t="s">
        <v>48</v>
      </c>
      <c r="AK263" t="s">
        <v>48</v>
      </c>
      <c r="AL263" t="s">
        <v>48</v>
      </c>
      <c r="AM263" t="s">
        <v>48</v>
      </c>
      <c r="AN263" t="s">
        <v>48</v>
      </c>
      <c r="AO263" t="s">
        <v>48</v>
      </c>
      <c r="AP263" t="s">
        <v>670</v>
      </c>
      <c r="AQ263" s="1" t="s">
        <v>1529</v>
      </c>
      <c r="AR263" t="s">
        <v>51</v>
      </c>
      <c r="AS263" t="s">
        <v>68</v>
      </c>
      <c r="AT263" t="s">
        <v>69</v>
      </c>
      <c r="AW263" s="4">
        <f t="shared" si="141"/>
        <v>6</v>
      </c>
      <c r="AX263" s="4">
        <f t="shared" si="142"/>
        <v>4</v>
      </c>
      <c r="AY263" s="4">
        <f t="shared" si="143"/>
        <v>4</v>
      </c>
      <c r="AZ263" s="4">
        <f t="shared" si="144"/>
        <v>2</v>
      </c>
      <c r="BA263" s="4">
        <f t="shared" si="145"/>
        <v>4</v>
      </c>
      <c r="BB263" s="4">
        <f t="shared" si="146"/>
        <v>4</v>
      </c>
      <c r="BC263" s="4">
        <f t="shared" si="147"/>
        <v>4</v>
      </c>
      <c r="BD263" s="4">
        <f t="shared" si="148"/>
        <v>2</v>
      </c>
      <c r="BE263" s="4">
        <f t="shared" si="149"/>
        <v>4</v>
      </c>
      <c r="BF263" s="4">
        <f t="shared" si="150"/>
        <v>2</v>
      </c>
      <c r="BG263" s="4">
        <f t="shared" si="151"/>
        <v>4</v>
      </c>
      <c r="BH263" s="4">
        <f t="shared" si="152"/>
        <v>4</v>
      </c>
      <c r="BI263" s="4">
        <f t="shared" si="153"/>
        <v>4</v>
      </c>
      <c r="BJ263" s="4">
        <f t="shared" si="154"/>
        <v>2</v>
      </c>
      <c r="BK263" s="4">
        <f t="shared" si="155"/>
        <v>4</v>
      </c>
      <c r="BL263" s="4">
        <f t="shared" si="156"/>
        <v>2</v>
      </c>
      <c r="BM263" s="4">
        <f t="shared" si="157"/>
        <v>4</v>
      </c>
      <c r="BN263" s="4">
        <f t="shared" si="158"/>
        <v>4</v>
      </c>
      <c r="BO263" s="4">
        <f t="shared" si="159"/>
        <v>4</v>
      </c>
      <c r="BP263" s="4">
        <f t="shared" si="160"/>
        <v>4</v>
      </c>
      <c r="BQ263" s="4" t="str">
        <f t="shared" si="161"/>
        <v>0</v>
      </c>
      <c r="BR263" s="4">
        <f t="shared" si="162"/>
        <v>4</v>
      </c>
      <c r="BS263" s="4">
        <f t="shared" si="163"/>
        <v>4</v>
      </c>
      <c r="BT263" s="4">
        <f t="shared" si="164"/>
        <v>4</v>
      </c>
      <c r="BU263" s="4">
        <f t="shared" si="165"/>
        <v>4</v>
      </c>
      <c r="BV263" s="4">
        <f t="shared" si="166"/>
        <v>0</v>
      </c>
      <c r="BW263" s="4">
        <f t="shared" si="167"/>
        <v>6</v>
      </c>
      <c r="BX263" s="4">
        <f t="shared" si="168"/>
        <v>0</v>
      </c>
      <c r="BY263" s="4">
        <f t="shared" si="169"/>
        <v>0</v>
      </c>
      <c r="BZ263" s="37">
        <f t="shared" si="170"/>
        <v>94</v>
      </c>
      <c r="CA263" s="32" t="str">
        <f>VLOOKUP(J:J,'Agent wise'!A:C,3,0)</f>
        <v>Saran S</v>
      </c>
      <c r="CB263" s="32">
        <f t="shared" si="171"/>
        <v>45913</v>
      </c>
      <c r="CC263" t="str">
        <f t="shared" si="172"/>
        <v>Good</v>
      </c>
      <c r="CJ263">
        <f t="shared" si="173"/>
        <v>13</v>
      </c>
      <c r="CK263">
        <f t="shared" si="174"/>
        <v>9</v>
      </c>
      <c r="CL263">
        <f t="shared" si="175"/>
        <v>2025</v>
      </c>
    </row>
    <row r="264" spans="1:90" ht="15" customHeight="1" x14ac:dyDescent="0.35">
      <c r="A264" s="32">
        <v>45913.514133414355</v>
      </c>
      <c r="B264" t="s">
        <v>138</v>
      </c>
      <c r="C264" s="32">
        <v>0</v>
      </c>
      <c r="D264" t="s">
        <v>139</v>
      </c>
      <c r="E264" s="32">
        <v>45913</v>
      </c>
      <c r="F264" t="s">
        <v>140</v>
      </c>
      <c r="G264" s="32">
        <v>45912</v>
      </c>
      <c r="H264">
        <v>9846337084</v>
      </c>
      <c r="I264">
        <v>149</v>
      </c>
      <c r="J264" t="s">
        <v>459</v>
      </c>
      <c r="K264" t="s">
        <v>46</v>
      </c>
      <c r="L264" t="s">
        <v>47</v>
      </c>
      <c r="M264" t="s">
        <v>48</v>
      </c>
      <c r="N264" t="s">
        <v>48</v>
      </c>
      <c r="O264" t="s">
        <v>48</v>
      </c>
      <c r="P264" t="s">
        <v>48</v>
      </c>
      <c r="Q264" t="s">
        <v>48</v>
      </c>
      <c r="R264" t="s">
        <v>48</v>
      </c>
      <c r="S264" t="s">
        <v>48</v>
      </c>
      <c r="T264" t="s">
        <v>48</v>
      </c>
      <c r="U264" t="s">
        <v>48</v>
      </c>
      <c r="V264" t="s">
        <v>48</v>
      </c>
      <c r="W264" t="s">
        <v>48</v>
      </c>
      <c r="X264" t="s">
        <v>48</v>
      </c>
      <c r="Y264" t="s">
        <v>48</v>
      </c>
      <c r="Z264" t="s">
        <v>48</v>
      </c>
      <c r="AA264" t="s">
        <v>49</v>
      </c>
      <c r="AB264" t="s">
        <v>48</v>
      </c>
      <c r="AC264" t="s">
        <v>48</v>
      </c>
      <c r="AD264" t="s">
        <v>48</v>
      </c>
      <c r="AE264" t="s">
        <v>48</v>
      </c>
      <c r="AF264" t="s">
        <v>48</v>
      </c>
      <c r="AG264" t="s">
        <v>48</v>
      </c>
      <c r="AH264" t="s">
        <v>48</v>
      </c>
      <c r="AI264" t="s">
        <v>50</v>
      </c>
      <c r="AJ264" t="s">
        <v>48</v>
      </c>
      <c r="AK264" t="s">
        <v>48</v>
      </c>
      <c r="AL264" t="s">
        <v>48</v>
      </c>
      <c r="AM264" t="s">
        <v>49</v>
      </c>
      <c r="AN264" t="s">
        <v>48</v>
      </c>
      <c r="AO264" t="s">
        <v>49</v>
      </c>
      <c r="AP264" t="s">
        <v>671</v>
      </c>
      <c r="AQ264" s="1" t="s">
        <v>1530</v>
      </c>
      <c r="AR264" t="s">
        <v>51</v>
      </c>
      <c r="AS264" t="s">
        <v>103</v>
      </c>
      <c r="AT264" t="s">
        <v>386</v>
      </c>
      <c r="AW264" s="4">
        <f t="shared" si="141"/>
        <v>6</v>
      </c>
      <c r="AX264" s="4">
        <f t="shared" si="142"/>
        <v>4</v>
      </c>
      <c r="AY264" s="4">
        <f t="shared" si="143"/>
        <v>4</v>
      </c>
      <c r="AZ264" s="4">
        <f t="shared" si="144"/>
        <v>2</v>
      </c>
      <c r="BA264" s="4">
        <f t="shared" si="145"/>
        <v>4</v>
      </c>
      <c r="BB264" s="4">
        <f t="shared" si="146"/>
        <v>4</v>
      </c>
      <c r="BC264" s="4">
        <f t="shared" si="147"/>
        <v>4</v>
      </c>
      <c r="BD264" s="4">
        <f t="shared" si="148"/>
        <v>2</v>
      </c>
      <c r="BE264" s="4">
        <f t="shared" si="149"/>
        <v>4</v>
      </c>
      <c r="BF264" s="4">
        <f t="shared" si="150"/>
        <v>2</v>
      </c>
      <c r="BG264" s="4">
        <f t="shared" si="151"/>
        <v>4</v>
      </c>
      <c r="BH264" s="4">
        <f t="shared" si="152"/>
        <v>4</v>
      </c>
      <c r="BI264" s="4">
        <f t="shared" si="153"/>
        <v>4</v>
      </c>
      <c r="BJ264" s="4">
        <f t="shared" si="154"/>
        <v>2</v>
      </c>
      <c r="BK264" s="4" t="str">
        <f t="shared" si="155"/>
        <v>0</v>
      </c>
      <c r="BL264" s="4">
        <f t="shared" si="156"/>
        <v>2</v>
      </c>
      <c r="BM264" s="4">
        <f t="shared" si="157"/>
        <v>4</v>
      </c>
      <c r="BN264" s="4">
        <f t="shared" si="158"/>
        <v>4</v>
      </c>
      <c r="BO264" s="4">
        <f t="shared" si="159"/>
        <v>4</v>
      </c>
      <c r="BP264" s="4">
        <f t="shared" si="160"/>
        <v>4</v>
      </c>
      <c r="BQ264" s="4">
        <f t="shared" si="161"/>
        <v>6</v>
      </c>
      <c r="BR264" s="4">
        <f t="shared" si="162"/>
        <v>4</v>
      </c>
      <c r="BS264" s="4">
        <f t="shared" si="163"/>
        <v>4</v>
      </c>
      <c r="BT264" s="4">
        <f t="shared" si="164"/>
        <v>4</v>
      </c>
      <c r="BU264" s="4">
        <f t="shared" si="165"/>
        <v>4</v>
      </c>
      <c r="BV264" s="4">
        <f t="shared" si="166"/>
        <v>0</v>
      </c>
      <c r="BW264" s="4" t="str">
        <f t="shared" si="167"/>
        <v>0</v>
      </c>
      <c r="BX264" s="4">
        <f t="shared" si="168"/>
        <v>0</v>
      </c>
      <c r="BY264" s="4" t="str">
        <f t="shared" si="169"/>
        <v>0</v>
      </c>
      <c r="BZ264" s="37">
        <f t="shared" si="170"/>
        <v>90</v>
      </c>
      <c r="CA264" s="32" t="str">
        <f>VLOOKUP(J:J,'Agent wise'!A:C,3,0)</f>
        <v>Saran S</v>
      </c>
      <c r="CB264" s="32">
        <f t="shared" si="171"/>
        <v>45913</v>
      </c>
      <c r="CC264" t="str">
        <f t="shared" si="172"/>
        <v>Good</v>
      </c>
      <c r="CJ264">
        <f t="shared" si="173"/>
        <v>13</v>
      </c>
      <c r="CK264">
        <f t="shared" si="174"/>
        <v>9</v>
      </c>
      <c r="CL264">
        <f t="shared" si="175"/>
        <v>2025</v>
      </c>
    </row>
    <row r="265" spans="1:90" ht="15" customHeight="1" x14ac:dyDescent="0.35">
      <c r="A265" s="32">
        <v>45913.517568310184</v>
      </c>
      <c r="B265" t="s">
        <v>138</v>
      </c>
      <c r="C265" s="32">
        <v>0</v>
      </c>
      <c r="D265" t="s">
        <v>139</v>
      </c>
      <c r="E265" s="32">
        <v>45913</v>
      </c>
      <c r="F265" t="s">
        <v>140</v>
      </c>
      <c r="G265" s="32">
        <v>45912</v>
      </c>
      <c r="H265">
        <v>9446309882</v>
      </c>
      <c r="I265">
        <v>132</v>
      </c>
      <c r="J265" t="s">
        <v>489</v>
      </c>
      <c r="K265" t="s">
        <v>46</v>
      </c>
      <c r="L265" t="s">
        <v>47</v>
      </c>
      <c r="M265" t="s">
        <v>48</v>
      </c>
      <c r="N265" t="s">
        <v>48</v>
      </c>
      <c r="O265" t="s">
        <v>48</v>
      </c>
      <c r="P265" t="s">
        <v>48</v>
      </c>
      <c r="Q265" t="s">
        <v>48</v>
      </c>
      <c r="R265" t="s">
        <v>48</v>
      </c>
      <c r="S265" t="s">
        <v>48</v>
      </c>
      <c r="T265" t="s">
        <v>48</v>
      </c>
      <c r="U265" t="s">
        <v>48</v>
      </c>
      <c r="V265" t="s">
        <v>48</v>
      </c>
      <c r="W265" t="s">
        <v>48</v>
      </c>
      <c r="X265" t="s">
        <v>48</v>
      </c>
      <c r="Y265" t="s">
        <v>48</v>
      </c>
      <c r="Z265" t="s">
        <v>48</v>
      </c>
      <c r="AA265" t="s">
        <v>49</v>
      </c>
      <c r="AB265" t="s">
        <v>48</v>
      </c>
      <c r="AC265" t="s">
        <v>49</v>
      </c>
      <c r="AD265" t="s">
        <v>48</v>
      </c>
      <c r="AE265" t="s">
        <v>48</v>
      </c>
      <c r="AF265" t="s">
        <v>48</v>
      </c>
      <c r="AG265" t="s">
        <v>48</v>
      </c>
      <c r="AH265" t="s">
        <v>48</v>
      </c>
      <c r="AI265" t="s">
        <v>50</v>
      </c>
      <c r="AJ265" t="s">
        <v>48</v>
      </c>
      <c r="AK265" t="s">
        <v>48</v>
      </c>
      <c r="AL265" t="s">
        <v>48</v>
      </c>
      <c r="AM265" t="s">
        <v>48</v>
      </c>
      <c r="AN265" t="s">
        <v>48</v>
      </c>
      <c r="AO265" t="s">
        <v>48</v>
      </c>
      <c r="AP265" t="s">
        <v>647</v>
      </c>
      <c r="AQ265" s="1" t="s">
        <v>1531</v>
      </c>
      <c r="AR265" t="s">
        <v>51</v>
      </c>
      <c r="AS265" t="s">
        <v>422</v>
      </c>
      <c r="AT265" t="s">
        <v>536</v>
      </c>
      <c r="AW265" s="4">
        <f t="shared" si="141"/>
        <v>6</v>
      </c>
      <c r="AX265" s="4">
        <f t="shared" si="142"/>
        <v>4</v>
      </c>
      <c r="AY265" s="4">
        <f t="shared" si="143"/>
        <v>4</v>
      </c>
      <c r="AZ265" s="4">
        <f t="shared" si="144"/>
        <v>2</v>
      </c>
      <c r="BA265" s="4">
        <f t="shared" si="145"/>
        <v>4</v>
      </c>
      <c r="BB265" s="4">
        <f t="shared" si="146"/>
        <v>4</v>
      </c>
      <c r="BC265" s="4">
        <f t="shared" si="147"/>
        <v>4</v>
      </c>
      <c r="BD265" s="4">
        <f t="shared" si="148"/>
        <v>2</v>
      </c>
      <c r="BE265" s="4">
        <f t="shared" si="149"/>
        <v>4</v>
      </c>
      <c r="BF265" s="4">
        <f t="shared" si="150"/>
        <v>2</v>
      </c>
      <c r="BG265" s="4">
        <f t="shared" si="151"/>
        <v>4</v>
      </c>
      <c r="BH265" s="4">
        <f t="shared" si="152"/>
        <v>4</v>
      </c>
      <c r="BI265" s="4">
        <f t="shared" si="153"/>
        <v>4</v>
      </c>
      <c r="BJ265" s="4">
        <f t="shared" si="154"/>
        <v>2</v>
      </c>
      <c r="BK265" s="4" t="str">
        <f t="shared" si="155"/>
        <v>0</v>
      </c>
      <c r="BL265" s="4">
        <f t="shared" si="156"/>
        <v>2</v>
      </c>
      <c r="BM265" s="4" t="str">
        <f t="shared" si="157"/>
        <v>0</v>
      </c>
      <c r="BN265" s="4">
        <f t="shared" si="158"/>
        <v>4</v>
      </c>
      <c r="BO265" s="4">
        <f t="shared" si="159"/>
        <v>4</v>
      </c>
      <c r="BP265" s="4">
        <f t="shared" si="160"/>
        <v>4</v>
      </c>
      <c r="BQ265" s="4">
        <f t="shared" si="161"/>
        <v>6</v>
      </c>
      <c r="BR265" s="4">
        <f t="shared" si="162"/>
        <v>4</v>
      </c>
      <c r="BS265" s="4">
        <f t="shared" si="163"/>
        <v>4</v>
      </c>
      <c r="BT265" s="4">
        <f t="shared" si="164"/>
        <v>4</v>
      </c>
      <c r="BU265" s="4">
        <f t="shared" si="165"/>
        <v>4</v>
      </c>
      <c r="BV265" s="4">
        <f t="shared" si="166"/>
        <v>0</v>
      </c>
      <c r="BW265" s="4">
        <f t="shared" si="167"/>
        <v>6</v>
      </c>
      <c r="BX265" s="4">
        <f t="shared" si="168"/>
        <v>0</v>
      </c>
      <c r="BY265" s="4">
        <f t="shared" si="169"/>
        <v>0</v>
      </c>
      <c r="BZ265" s="37">
        <f t="shared" si="170"/>
        <v>92</v>
      </c>
      <c r="CA265" s="32" t="str">
        <f>VLOOKUP(J:J,'Agent wise'!A:C,3,0)</f>
        <v>Shakeer</v>
      </c>
      <c r="CB265" s="32">
        <f t="shared" si="171"/>
        <v>45913</v>
      </c>
      <c r="CC265" t="str">
        <f t="shared" si="172"/>
        <v>Good</v>
      </c>
      <c r="CJ265">
        <f t="shared" si="173"/>
        <v>13</v>
      </c>
      <c r="CK265">
        <f t="shared" si="174"/>
        <v>9</v>
      </c>
      <c r="CL265">
        <f t="shared" si="175"/>
        <v>2025</v>
      </c>
    </row>
    <row r="266" spans="1:90" ht="15" customHeight="1" x14ac:dyDescent="0.35">
      <c r="A266" s="32">
        <v>45913.521661770836</v>
      </c>
      <c r="B266" t="s">
        <v>138</v>
      </c>
      <c r="C266" s="32">
        <v>0</v>
      </c>
      <c r="D266" t="s">
        <v>139</v>
      </c>
      <c r="E266" s="32">
        <v>45913</v>
      </c>
      <c r="F266" t="s">
        <v>140</v>
      </c>
      <c r="G266" s="32">
        <v>45912</v>
      </c>
      <c r="H266">
        <v>8547718197</v>
      </c>
      <c r="I266">
        <v>159</v>
      </c>
      <c r="J266" t="s">
        <v>481</v>
      </c>
      <c r="K266" t="s">
        <v>46</v>
      </c>
      <c r="L266" t="s">
        <v>47</v>
      </c>
      <c r="M266" t="s">
        <v>48</v>
      </c>
      <c r="N266" t="s">
        <v>48</v>
      </c>
      <c r="O266" t="s">
        <v>48</v>
      </c>
      <c r="P266" t="s">
        <v>48</v>
      </c>
      <c r="Q266" t="s">
        <v>48</v>
      </c>
      <c r="R266" t="s">
        <v>48</v>
      </c>
      <c r="S266" t="s">
        <v>48</v>
      </c>
      <c r="T266" t="s">
        <v>48</v>
      </c>
      <c r="U266" t="s">
        <v>48</v>
      </c>
      <c r="V266" t="s">
        <v>48</v>
      </c>
      <c r="W266" t="s">
        <v>48</v>
      </c>
      <c r="X266" t="s">
        <v>48</v>
      </c>
      <c r="Y266" t="s">
        <v>48</v>
      </c>
      <c r="Z266" t="s">
        <v>48</v>
      </c>
      <c r="AA266" t="s">
        <v>48</v>
      </c>
      <c r="AB266" t="s">
        <v>48</v>
      </c>
      <c r="AC266" t="s">
        <v>49</v>
      </c>
      <c r="AD266" t="s">
        <v>48</v>
      </c>
      <c r="AE266" t="s">
        <v>48</v>
      </c>
      <c r="AF266" t="s">
        <v>48</v>
      </c>
      <c r="AG266" t="s">
        <v>48</v>
      </c>
      <c r="AH266" t="s">
        <v>48</v>
      </c>
      <c r="AI266" t="s">
        <v>50</v>
      </c>
      <c r="AJ266" t="s">
        <v>48</v>
      </c>
      <c r="AK266" t="s">
        <v>48</v>
      </c>
      <c r="AL266" t="s">
        <v>48</v>
      </c>
      <c r="AM266" t="s">
        <v>48</v>
      </c>
      <c r="AN266" t="s">
        <v>48</v>
      </c>
      <c r="AO266" t="s">
        <v>48</v>
      </c>
      <c r="AP266" t="s">
        <v>672</v>
      </c>
      <c r="AQ266" s="1" t="s">
        <v>1532</v>
      </c>
      <c r="AR266" t="s">
        <v>51</v>
      </c>
      <c r="AS266" t="s">
        <v>117</v>
      </c>
      <c r="AT266" t="s">
        <v>660</v>
      </c>
      <c r="AW266" s="4">
        <f t="shared" si="141"/>
        <v>6</v>
      </c>
      <c r="AX266" s="4">
        <f t="shared" si="142"/>
        <v>4</v>
      </c>
      <c r="AY266" s="4">
        <f t="shared" si="143"/>
        <v>4</v>
      </c>
      <c r="AZ266" s="4">
        <f t="shared" si="144"/>
        <v>2</v>
      </c>
      <c r="BA266" s="4">
        <f t="shared" si="145"/>
        <v>4</v>
      </c>
      <c r="BB266" s="4">
        <f t="shared" si="146"/>
        <v>4</v>
      </c>
      <c r="BC266" s="4">
        <f t="shared" si="147"/>
        <v>4</v>
      </c>
      <c r="BD266" s="4">
        <f t="shared" si="148"/>
        <v>2</v>
      </c>
      <c r="BE266" s="4">
        <f t="shared" si="149"/>
        <v>4</v>
      </c>
      <c r="BF266" s="4">
        <f t="shared" si="150"/>
        <v>2</v>
      </c>
      <c r="BG266" s="4">
        <f t="shared" si="151"/>
        <v>4</v>
      </c>
      <c r="BH266" s="4">
        <f t="shared" si="152"/>
        <v>4</v>
      </c>
      <c r="BI266" s="4">
        <f t="shared" si="153"/>
        <v>4</v>
      </c>
      <c r="BJ266" s="4">
        <f t="shared" si="154"/>
        <v>2</v>
      </c>
      <c r="BK266" s="4">
        <f t="shared" si="155"/>
        <v>4</v>
      </c>
      <c r="BL266" s="4">
        <f t="shared" si="156"/>
        <v>2</v>
      </c>
      <c r="BM266" s="4" t="str">
        <f t="shared" si="157"/>
        <v>0</v>
      </c>
      <c r="BN266" s="4">
        <f t="shared" si="158"/>
        <v>4</v>
      </c>
      <c r="BO266" s="4">
        <f t="shared" si="159"/>
        <v>4</v>
      </c>
      <c r="BP266" s="4">
        <f t="shared" si="160"/>
        <v>4</v>
      </c>
      <c r="BQ266" s="4">
        <f t="shared" si="161"/>
        <v>6</v>
      </c>
      <c r="BR266" s="4">
        <f t="shared" si="162"/>
        <v>4</v>
      </c>
      <c r="BS266" s="4">
        <f t="shared" si="163"/>
        <v>4</v>
      </c>
      <c r="BT266" s="4">
        <f t="shared" si="164"/>
        <v>4</v>
      </c>
      <c r="BU266" s="4">
        <f t="shared" si="165"/>
        <v>4</v>
      </c>
      <c r="BV266" s="4">
        <f t="shared" si="166"/>
        <v>0</v>
      </c>
      <c r="BW266" s="4">
        <f t="shared" si="167"/>
        <v>6</v>
      </c>
      <c r="BX266" s="4">
        <f t="shared" si="168"/>
        <v>0</v>
      </c>
      <c r="BY266" s="4">
        <f t="shared" si="169"/>
        <v>0</v>
      </c>
      <c r="BZ266" s="37">
        <f t="shared" si="170"/>
        <v>96</v>
      </c>
      <c r="CA266" s="32" t="str">
        <f>VLOOKUP(J:J,'Agent wise'!A:C,3,0)</f>
        <v xml:space="preserve">Shiny </v>
      </c>
      <c r="CB266" s="32">
        <f t="shared" si="171"/>
        <v>45913</v>
      </c>
      <c r="CC266" t="str">
        <f t="shared" si="172"/>
        <v>Excellent</v>
      </c>
      <c r="CJ266">
        <f t="shared" si="173"/>
        <v>13</v>
      </c>
      <c r="CK266">
        <f t="shared" si="174"/>
        <v>9</v>
      </c>
      <c r="CL266">
        <f t="shared" si="175"/>
        <v>2025</v>
      </c>
    </row>
    <row r="267" spans="1:90" ht="15" customHeight="1" x14ac:dyDescent="0.35">
      <c r="A267" s="32">
        <v>45913.596544305554</v>
      </c>
      <c r="B267" t="s">
        <v>368</v>
      </c>
      <c r="C267" s="32">
        <v>0</v>
      </c>
      <c r="D267" t="s">
        <v>73</v>
      </c>
      <c r="E267" s="32">
        <v>45913</v>
      </c>
      <c r="F267" t="s">
        <v>140</v>
      </c>
      <c r="G267" s="32">
        <v>45912</v>
      </c>
      <c r="H267">
        <v>7598016256</v>
      </c>
      <c r="I267">
        <v>333</v>
      </c>
      <c r="J267" t="s">
        <v>345</v>
      </c>
      <c r="K267" t="s">
        <v>46</v>
      </c>
      <c r="L267" t="s">
        <v>47</v>
      </c>
      <c r="M267" t="s">
        <v>48</v>
      </c>
      <c r="N267" t="s">
        <v>48</v>
      </c>
      <c r="O267" t="s">
        <v>48</v>
      </c>
      <c r="P267" t="s">
        <v>48</v>
      </c>
      <c r="Q267" t="s">
        <v>48</v>
      </c>
      <c r="R267" t="s">
        <v>49</v>
      </c>
      <c r="S267" t="s">
        <v>48</v>
      </c>
      <c r="T267" t="s">
        <v>48</v>
      </c>
      <c r="U267" t="s">
        <v>48</v>
      </c>
      <c r="V267" t="s">
        <v>48</v>
      </c>
      <c r="W267" t="s">
        <v>48</v>
      </c>
      <c r="X267" t="s">
        <v>48</v>
      </c>
      <c r="Y267" t="s">
        <v>48</v>
      </c>
      <c r="Z267" t="s">
        <v>48</v>
      </c>
      <c r="AA267" t="s">
        <v>48</v>
      </c>
      <c r="AB267" t="s">
        <v>48</v>
      </c>
      <c r="AC267" t="s">
        <v>49</v>
      </c>
      <c r="AD267" t="s">
        <v>48</v>
      </c>
      <c r="AE267" t="s">
        <v>48</v>
      </c>
      <c r="AF267" t="s">
        <v>50</v>
      </c>
      <c r="AG267" t="s">
        <v>48</v>
      </c>
      <c r="AH267" t="s">
        <v>50</v>
      </c>
      <c r="AI267" t="s">
        <v>49</v>
      </c>
      <c r="AJ267" t="s">
        <v>48</v>
      </c>
      <c r="AK267" t="s">
        <v>50</v>
      </c>
      <c r="AL267" t="s">
        <v>49</v>
      </c>
      <c r="AM267" t="s">
        <v>48</v>
      </c>
      <c r="AN267" t="s">
        <v>48</v>
      </c>
      <c r="AO267" t="s">
        <v>49</v>
      </c>
      <c r="AP267" t="s">
        <v>674</v>
      </c>
      <c r="AQ267" s="1" t="s">
        <v>631</v>
      </c>
      <c r="AR267" t="s">
        <v>51</v>
      </c>
      <c r="AS267" t="s">
        <v>410</v>
      </c>
      <c r="AT267" t="s">
        <v>160</v>
      </c>
      <c r="AW267" s="4">
        <f t="shared" si="141"/>
        <v>6</v>
      </c>
      <c r="AX267" s="4">
        <f t="shared" si="142"/>
        <v>4</v>
      </c>
      <c r="AY267" s="4">
        <f t="shared" si="143"/>
        <v>4</v>
      </c>
      <c r="AZ267" s="4">
        <f t="shared" si="144"/>
        <v>2</v>
      </c>
      <c r="BA267" s="4">
        <f t="shared" si="145"/>
        <v>4</v>
      </c>
      <c r="BB267" s="4" t="str">
        <f t="shared" si="146"/>
        <v>0</v>
      </c>
      <c r="BC267" s="4">
        <f t="shared" si="147"/>
        <v>4</v>
      </c>
      <c r="BD267" s="4">
        <f t="shared" si="148"/>
        <v>2</v>
      </c>
      <c r="BE267" s="4">
        <f t="shared" si="149"/>
        <v>4</v>
      </c>
      <c r="BF267" s="4">
        <f t="shared" si="150"/>
        <v>2</v>
      </c>
      <c r="BG267" s="4">
        <f t="shared" si="151"/>
        <v>4</v>
      </c>
      <c r="BH267" s="4">
        <f t="shared" si="152"/>
        <v>4</v>
      </c>
      <c r="BI267" s="4">
        <f t="shared" si="153"/>
        <v>4</v>
      </c>
      <c r="BJ267" s="4">
        <f t="shared" si="154"/>
        <v>2</v>
      </c>
      <c r="BK267" s="4">
        <f t="shared" si="155"/>
        <v>4</v>
      </c>
      <c r="BL267" s="4">
        <f t="shared" si="156"/>
        <v>2</v>
      </c>
      <c r="BM267" s="4" t="str">
        <f t="shared" si="157"/>
        <v>0</v>
      </c>
      <c r="BN267" s="4">
        <f t="shared" si="158"/>
        <v>4</v>
      </c>
      <c r="BO267" s="4">
        <f t="shared" si="159"/>
        <v>4</v>
      </c>
      <c r="BP267" s="4">
        <f t="shared" si="160"/>
        <v>4</v>
      </c>
      <c r="BQ267" s="4">
        <f t="shared" si="161"/>
        <v>6</v>
      </c>
      <c r="BR267" s="4">
        <f t="shared" si="162"/>
        <v>4</v>
      </c>
      <c r="BS267" s="4" t="str">
        <f t="shared" si="163"/>
        <v>0</v>
      </c>
      <c r="BT267" s="4">
        <f t="shared" si="164"/>
        <v>4</v>
      </c>
      <c r="BU267" s="4">
        <f t="shared" si="165"/>
        <v>4</v>
      </c>
      <c r="BV267" s="4" t="str">
        <f t="shared" si="166"/>
        <v>0</v>
      </c>
      <c r="BW267" s="4">
        <f t="shared" si="167"/>
        <v>6</v>
      </c>
      <c r="BX267" s="4">
        <f t="shared" si="168"/>
        <v>0</v>
      </c>
      <c r="BY267" s="4" t="str">
        <f t="shared" si="169"/>
        <v>0</v>
      </c>
      <c r="BZ267" s="37">
        <f t="shared" si="170"/>
        <v>88</v>
      </c>
      <c r="CA267" s="32" t="str">
        <f>VLOOKUP(J:J,'Agent wise'!A:C,3,0)</f>
        <v>Shakeer</v>
      </c>
      <c r="CB267" s="32">
        <f t="shared" si="171"/>
        <v>45913</v>
      </c>
      <c r="CC267" t="str">
        <f t="shared" si="172"/>
        <v>Average</v>
      </c>
      <c r="CJ267">
        <f t="shared" si="173"/>
        <v>13</v>
      </c>
      <c r="CK267">
        <f t="shared" si="174"/>
        <v>9</v>
      </c>
      <c r="CL267">
        <f t="shared" si="175"/>
        <v>2025</v>
      </c>
    </row>
    <row r="268" spans="1:90" ht="15" customHeight="1" x14ac:dyDescent="0.35">
      <c r="A268" s="32">
        <v>45913.601317743058</v>
      </c>
      <c r="B268" t="s">
        <v>368</v>
      </c>
      <c r="C268" s="32">
        <v>0</v>
      </c>
      <c r="D268" t="s">
        <v>73</v>
      </c>
      <c r="E268" s="32">
        <v>45913</v>
      </c>
      <c r="F268" t="s">
        <v>140</v>
      </c>
      <c r="G268" s="32">
        <v>45912</v>
      </c>
      <c r="H268">
        <v>8301092962</v>
      </c>
      <c r="I268">
        <v>307</v>
      </c>
      <c r="J268" t="s">
        <v>303</v>
      </c>
      <c r="K268" t="s">
        <v>46</v>
      </c>
      <c r="L268" t="s">
        <v>47</v>
      </c>
      <c r="M268" t="s">
        <v>48</v>
      </c>
      <c r="N268" t="s">
        <v>48</v>
      </c>
      <c r="O268" t="s">
        <v>48</v>
      </c>
      <c r="P268" t="s">
        <v>48</v>
      </c>
      <c r="Q268" t="s">
        <v>48</v>
      </c>
      <c r="R268" t="s">
        <v>48</v>
      </c>
      <c r="S268" t="s">
        <v>48</v>
      </c>
      <c r="T268" t="s">
        <v>48</v>
      </c>
      <c r="U268" t="s">
        <v>48</v>
      </c>
      <c r="V268" t="s">
        <v>48</v>
      </c>
      <c r="W268" t="s">
        <v>48</v>
      </c>
      <c r="X268" t="s">
        <v>48</v>
      </c>
      <c r="Y268" t="s">
        <v>48</v>
      </c>
      <c r="Z268" t="s">
        <v>48</v>
      </c>
      <c r="AA268" t="s">
        <v>48</v>
      </c>
      <c r="AB268" t="s">
        <v>49</v>
      </c>
      <c r="AC268" t="s">
        <v>49</v>
      </c>
      <c r="AD268" t="s">
        <v>48</v>
      </c>
      <c r="AE268" t="s">
        <v>48</v>
      </c>
      <c r="AF268" t="s">
        <v>48</v>
      </c>
      <c r="AG268" t="s">
        <v>48</v>
      </c>
      <c r="AH268" t="s">
        <v>50</v>
      </c>
      <c r="AI268" t="s">
        <v>49</v>
      </c>
      <c r="AJ268" t="s">
        <v>48</v>
      </c>
      <c r="AK268" t="s">
        <v>50</v>
      </c>
      <c r="AL268" t="s">
        <v>49</v>
      </c>
      <c r="AM268" t="s">
        <v>48</v>
      </c>
      <c r="AN268" t="s">
        <v>48</v>
      </c>
      <c r="AO268" t="s">
        <v>48</v>
      </c>
      <c r="AP268" t="s">
        <v>675</v>
      </c>
      <c r="AQ268" s="1" t="s">
        <v>631</v>
      </c>
      <c r="AR268" t="s">
        <v>51</v>
      </c>
      <c r="AS268" t="s">
        <v>410</v>
      </c>
      <c r="AT268" t="s">
        <v>676</v>
      </c>
      <c r="AW268" s="4">
        <f t="shared" si="141"/>
        <v>6</v>
      </c>
      <c r="AX268" s="4">
        <f t="shared" si="142"/>
        <v>4</v>
      </c>
      <c r="AY268" s="4">
        <f t="shared" si="143"/>
        <v>4</v>
      </c>
      <c r="AZ268" s="4">
        <f t="shared" si="144"/>
        <v>2</v>
      </c>
      <c r="BA268" s="4">
        <f t="shared" si="145"/>
        <v>4</v>
      </c>
      <c r="BB268" s="4">
        <f t="shared" si="146"/>
        <v>4</v>
      </c>
      <c r="BC268" s="4">
        <f t="shared" si="147"/>
        <v>4</v>
      </c>
      <c r="BD268" s="4">
        <f t="shared" si="148"/>
        <v>2</v>
      </c>
      <c r="BE268" s="4">
        <f t="shared" si="149"/>
        <v>4</v>
      </c>
      <c r="BF268" s="4">
        <f t="shared" si="150"/>
        <v>2</v>
      </c>
      <c r="BG268" s="4">
        <f t="shared" si="151"/>
        <v>4</v>
      </c>
      <c r="BH268" s="4">
        <f t="shared" si="152"/>
        <v>4</v>
      </c>
      <c r="BI268" s="4">
        <f t="shared" si="153"/>
        <v>4</v>
      </c>
      <c r="BJ268" s="4">
        <f t="shared" si="154"/>
        <v>2</v>
      </c>
      <c r="BK268" s="4">
        <f t="shared" si="155"/>
        <v>4</v>
      </c>
      <c r="BL268" s="4" t="str">
        <f t="shared" si="156"/>
        <v>0</v>
      </c>
      <c r="BM268" s="4" t="str">
        <f t="shared" si="157"/>
        <v>0</v>
      </c>
      <c r="BN268" s="4">
        <f t="shared" si="158"/>
        <v>4</v>
      </c>
      <c r="BO268" s="4">
        <f t="shared" si="159"/>
        <v>4</v>
      </c>
      <c r="BP268" s="4">
        <f t="shared" si="160"/>
        <v>4</v>
      </c>
      <c r="BQ268" s="4">
        <f t="shared" si="161"/>
        <v>6</v>
      </c>
      <c r="BR268" s="4">
        <f t="shared" si="162"/>
        <v>4</v>
      </c>
      <c r="BS268" s="4" t="str">
        <f t="shared" si="163"/>
        <v>0</v>
      </c>
      <c r="BT268" s="4">
        <f t="shared" si="164"/>
        <v>4</v>
      </c>
      <c r="BU268" s="4">
        <f t="shared" si="165"/>
        <v>4</v>
      </c>
      <c r="BV268" s="4" t="str">
        <f t="shared" si="166"/>
        <v>0</v>
      </c>
      <c r="BW268" s="4">
        <f t="shared" si="167"/>
        <v>6</v>
      </c>
      <c r="BX268" s="4">
        <f t="shared" si="168"/>
        <v>0</v>
      </c>
      <c r="BY268" s="4">
        <f t="shared" si="169"/>
        <v>0</v>
      </c>
      <c r="BZ268" s="37">
        <f t="shared" si="170"/>
        <v>90</v>
      </c>
      <c r="CA268" s="32" t="str">
        <f>VLOOKUP(J:J,'Agent wise'!A:C,3,0)</f>
        <v>Shakeer</v>
      </c>
      <c r="CB268" s="32">
        <f t="shared" si="171"/>
        <v>45913</v>
      </c>
      <c r="CC268" t="str">
        <f t="shared" si="172"/>
        <v>Good</v>
      </c>
      <c r="CJ268">
        <f t="shared" si="173"/>
        <v>13</v>
      </c>
      <c r="CK268">
        <f t="shared" si="174"/>
        <v>9</v>
      </c>
      <c r="CL268">
        <f t="shared" si="175"/>
        <v>2025</v>
      </c>
    </row>
    <row r="269" spans="1:90" ht="15" customHeight="1" x14ac:dyDescent="0.35">
      <c r="A269" s="32">
        <v>45913.603714467594</v>
      </c>
      <c r="B269" t="s">
        <v>138</v>
      </c>
      <c r="C269" s="32">
        <v>0</v>
      </c>
      <c r="D269" t="s">
        <v>139</v>
      </c>
      <c r="E269" s="32">
        <v>45913</v>
      </c>
      <c r="F269" t="s">
        <v>140</v>
      </c>
      <c r="G269" s="32">
        <v>45912</v>
      </c>
      <c r="H269">
        <v>9447269422</v>
      </c>
      <c r="I269">
        <v>149</v>
      </c>
      <c r="J269" t="s">
        <v>462</v>
      </c>
      <c r="K269" t="s">
        <v>46</v>
      </c>
      <c r="L269" t="s">
        <v>47</v>
      </c>
      <c r="M269" t="s">
        <v>48</v>
      </c>
      <c r="N269" t="s">
        <v>48</v>
      </c>
      <c r="O269" t="s">
        <v>48</v>
      </c>
      <c r="P269" t="s">
        <v>48</v>
      </c>
      <c r="Q269" t="s">
        <v>48</v>
      </c>
      <c r="R269" t="s">
        <v>48</v>
      </c>
      <c r="S269" t="s">
        <v>48</v>
      </c>
      <c r="T269" t="s">
        <v>48</v>
      </c>
      <c r="U269" t="s">
        <v>48</v>
      </c>
      <c r="V269" t="s">
        <v>48</v>
      </c>
      <c r="W269" t="s">
        <v>48</v>
      </c>
      <c r="X269" t="s">
        <v>48</v>
      </c>
      <c r="Y269" t="s">
        <v>48</v>
      </c>
      <c r="Z269" t="s">
        <v>48</v>
      </c>
      <c r="AA269" t="s">
        <v>49</v>
      </c>
      <c r="AB269" t="s">
        <v>48</v>
      </c>
      <c r="AC269" t="s">
        <v>49</v>
      </c>
      <c r="AD269" t="s">
        <v>48</v>
      </c>
      <c r="AE269" t="s">
        <v>48</v>
      </c>
      <c r="AF269" t="s">
        <v>48</v>
      </c>
      <c r="AG269" t="s">
        <v>48</v>
      </c>
      <c r="AH269" t="s">
        <v>48</v>
      </c>
      <c r="AI269" t="s">
        <v>50</v>
      </c>
      <c r="AJ269" t="s">
        <v>48</v>
      </c>
      <c r="AK269" t="s">
        <v>48</v>
      </c>
      <c r="AL269" t="s">
        <v>48</v>
      </c>
      <c r="AM269" t="s">
        <v>48</v>
      </c>
      <c r="AN269" t="s">
        <v>48</v>
      </c>
      <c r="AO269" t="s">
        <v>48</v>
      </c>
      <c r="AP269" t="s">
        <v>677</v>
      </c>
      <c r="AQ269" s="1" t="s">
        <v>1533</v>
      </c>
      <c r="AR269" t="s">
        <v>51</v>
      </c>
      <c r="AS269" t="s">
        <v>68</v>
      </c>
      <c r="AT269" t="s">
        <v>97</v>
      </c>
      <c r="AW269" s="4">
        <f t="shared" si="141"/>
        <v>6</v>
      </c>
      <c r="AX269" s="4">
        <f t="shared" si="142"/>
        <v>4</v>
      </c>
      <c r="AY269" s="4">
        <f t="shared" si="143"/>
        <v>4</v>
      </c>
      <c r="AZ269" s="4">
        <f t="shared" si="144"/>
        <v>2</v>
      </c>
      <c r="BA269" s="4">
        <f t="shared" si="145"/>
        <v>4</v>
      </c>
      <c r="BB269" s="4">
        <f t="shared" si="146"/>
        <v>4</v>
      </c>
      <c r="BC269" s="4">
        <f t="shared" si="147"/>
        <v>4</v>
      </c>
      <c r="BD269" s="4">
        <f t="shared" si="148"/>
        <v>2</v>
      </c>
      <c r="BE269" s="4">
        <f t="shared" si="149"/>
        <v>4</v>
      </c>
      <c r="BF269" s="4">
        <f t="shared" si="150"/>
        <v>2</v>
      </c>
      <c r="BG269" s="4">
        <f t="shared" si="151"/>
        <v>4</v>
      </c>
      <c r="BH269" s="4">
        <f t="shared" si="152"/>
        <v>4</v>
      </c>
      <c r="BI269" s="4">
        <f t="shared" si="153"/>
        <v>4</v>
      </c>
      <c r="BJ269" s="4">
        <f t="shared" si="154"/>
        <v>2</v>
      </c>
      <c r="BK269" s="4" t="str">
        <f t="shared" si="155"/>
        <v>0</v>
      </c>
      <c r="BL269" s="4">
        <f t="shared" si="156"/>
        <v>2</v>
      </c>
      <c r="BM269" s="4" t="str">
        <f t="shared" si="157"/>
        <v>0</v>
      </c>
      <c r="BN269" s="4">
        <f t="shared" si="158"/>
        <v>4</v>
      </c>
      <c r="BO269" s="4">
        <f t="shared" si="159"/>
        <v>4</v>
      </c>
      <c r="BP269" s="4">
        <f t="shared" si="160"/>
        <v>4</v>
      </c>
      <c r="BQ269" s="4">
        <f t="shared" si="161"/>
        <v>6</v>
      </c>
      <c r="BR269" s="4">
        <f t="shared" si="162"/>
        <v>4</v>
      </c>
      <c r="BS269" s="4">
        <f t="shared" si="163"/>
        <v>4</v>
      </c>
      <c r="BT269" s="4">
        <f t="shared" si="164"/>
        <v>4</v>
      </c>
      <c r="BU269" s="4">
        <f t="shared" si="165"/>
        <v>4</v>
      </c>
      <c r="BV269" s="4">
        <f t="shared" si="166"/>
        <v>0</v>
      </c>
      <c r="BW269" s="4">
        <f t="shared" si="167"/>
        <v>6</v>
      </c>
      <c r="BX269" s="4">
        <f t="shared" si="168"/>
        <v>0</v>
      </c>
      <c r="BY269" s="4">
        <f t="shared" si="169"/>
        <v>0</v>
      </c>
      <c r="BZ269" s="37">
        <f t="shared" si="170"/>
        <v>92</v>
      </c>
      <c r="CA269" s="32" t="str">
        <f>VLOOKUP(J:J,'Agent wise'!A:C,3,0)</f>
        <v xml:space="preserve">Shiny </v>
      </c>
      <c r="CB269" s="32">
        <f t="shared" si="171"/>
        <v>45913</v>
      </c>
      <c r="CC269" t="str">
        <f t="shared" si="172"/>
        <v>Good</v>
      </c>
      <c r="CJ269">
        <f t="shared" si="173"/>
        <v>13</v>
      </c>
      <c r="CK269">
        <f t="shared" si="174"/>
        <v>9</v>
      </c>
      <c r="CL269">
        <f t="shared" si="175"/>
        <v>2025</v>
      </c>
    </row>
    <row r="270" spans="1:90" ht="15" customHeight="1" x14ac:dyDescent="0.35">
      <c r="A270" s="32">
        <v>45913.610770752319</v>
      </c>
      <c r="B270" t="s">
        <v>138</v>
      </c>
      <c r="C270" s="32">
        <v>0</v>
      </c>
      <c r="D270" t="s">
        <v>139</v>
      </c>
      <c r="E270" s="32">
        <v>45913</v>
      </c>
      <c r="F270" t="s">
        <v>140</v>
      </c>
      <c r="G270" s="32">
        <v>45912</v>
      </c>
      <c r="H270">
        <v>8903400709</v>
      </c>
      <c r="I270">
        <v>143</v>
      </c>
      <c r="J270" t="s">
        <v>465</v>
      </c>
      <c r="K270" t="s">
        <v>52</v>
      </c>
      <c r="L270" t="s">
        <v>53</v>
      </c>
      <c r="M270" t="s">
        <v>48</v>
      </c>
      <c r="N270" t="s">
        <v>48</v>
      </c>
      <c r="O270" t="s">
        <v>48</v>
      </c>
      <c r="P270" t="s">
        <v>48</v>
      </c>
      <c r="Q270" t="s">
        <v>48</v>
      </c>
      <c r="R270" t="s">
        <v>48</v>
      </c>
      <c r="S270" t="s">
        <v>48</v>
      </c>
      <c r="T270" t="s">
        <v>48</v>
      </c>
      <c r="U270" t="s">
        <v>48</v>
      </c>
      <c r="V270" t="s">
        <v>48</v>
      </c>
      <c r="W270" t="s">
        <v>48</v>
      </c>
      <c r="X270" t="s">
        <v>48</v>
      </c>
      <c r="Y270" t="s">
        <v>48</v>
      </c>
      <c r="Z270" t="s">
        <v>48</v>
      </c>
      <c r="AA270" t="s">
        <v>49</v>
      </c>
      <c r="AB270" t="s">
        <v>48</v>
      </c>
      <c r="AC270" t="s">
        <v>49</v>
      </c>
      <c r="AD270" t="s">
        <v>48</v>
      </c>
      <c r="AE270" t="s">
        <v>48</v>
      </c>
      <c r="AF270" t="s">
        <v>48</v>
      </c>
      <c r="AG270" t="s">
        <v>48</v>
      </c>
      <c r="AH270" t="s">
        <v>48</v>
      </c>
      <c r="AI270" t="s">
        <v>50</v>
      </c>
      <c r="AJ270" t="s">
        <v>48</v>
      </c>
      <c r="AK270" t="s">
        <v>48</v>
      </c>
      <c r="AL270" t="s">
        <v>48</v>
      </c>
      <c r="AM270" t="s">
        <v>48</v>
      </c>
      <c r="AN270" t="s">
        <v>48</v>
      </c>
      <c r="AO270" t="s">
        <v>48</v>
      </c>
      <c r="AP270" t="s">
        <v>677</v>
      </c>
      <c r="AQ270" s="1" t="s">
        <v>1534</v>
      </c>
      <c r="AR270" t="s">
        <v>51</v>
      </c>
      <c r="AS270" t="s">
        <v>68</v>
      </c>
      <c r="AT270" t="s">
        <v>69</v>
      </c>
      <c r="AW270" s="4">
        <f t="shared" si="141"/>
        <v>6</v>
      </c>
      <c r="AX270" s="4">
        <f t="shared" si="142"/>
        <v>4</v>
      </c>
      <c r="AY270" s="4">
        <f t="shared" si="143"/>
        <v>4</v>
      </c>
      <c r="AZ270" s="4">
        <f t="shared" si="144"/>
        <v>2</v>
      </c>
      <c r="BA270" s="4">
        <f t="shared" si="145"/>
        <v>4</v>
      </c>
      <c r="BB270" s="4">
        <f t="shared" si="146"/>
        <v>4</v>
      </c>
      <c r="BC270" s="4">
        <f t="shared" si="147"/>
        <v>4</v>
      </c>
      <c r="BD270" s="4">
        <f t="shared" si="148"/>
        <v>2</v>
      </c>
      <c r="BE270" s="4">
        <f t="shared" si="149"/>
        <v>4</v>
      </c>
      <c r="BF270" s="4">
        <f t="shared" si="150"/>
        <v>2</v>
      </c>
      <c r="BG270" s="4">
        <f t="shared" si="151"/>
        <v>4</v>
      </c>
      <c r="BH270" s="4">
        <f t="shared" si="152"/>
        <v>4</v>
      </c>
      <c r="BI270" s="4">
        <f t="shared" si="153"/>
        <v>4</v>
      </c>
      <c r="BJ270" s="4">
        <f t="shared" si="154"/>
        <v>2</v>
      </c>
      <c r="BK270" s="4" t="str">
        <f t="shared" si="155"/>
        <v>0</v>
      </c>
      <c r="BL270" s="4">
        <f t="shared" si="156"/>
        <v>2</v>
      </c>
      <c r="BM270" s="4" t="str">
        <f t="shared" si="157"/>
        <v>0</v>
      </c>
      <c r="BN270" s="4">
        <f t="shared" si="158"/>
        <v>4</v>
      </c>
      <c r="BO270" s="4">
        <f t="shared" si="159"/>
        <v>4</v>
      </c>
      <c r="BP270" s="4">
        <f t="shared" si="160"/>
        <v>4</v>
      </c>
      <c r="BQ270" s="4">
        <f t="shared" si="161"/>
        <v>6</v>
      </c>
      <c r="BR270" s="4">
        <f t="shared" si="162"/>
        <v>4</v>
      </c>
      <c r="BS270" s="4">
        <f t="shared" si="163"/>
        <v>4</v>
      </c>
      <c r="BT270" s="4">
        <f t="shared" si="164"/>
        <v>4</v>
      </c>
      <c r="BU270" s="4">
        <f t="shared" si="165"/>
        <v>4</v>
      </c>
      <c r="BV270" s="4">
        <f t="shared" si="166"/>
        <v>0</v>
      </c>
      <c r="BW270" s="4">
        <f t="shared" si="167"/>
        <v>6</v>
      </c>
      <c r="BX270" s="4">
        <f t="shared" si="168"/>
        <v>0</v>
      </c>
      <c r="BY270" s="4">
        <f t="shared" si="169"/>
        <v>0</v>
      </c>
      <c r="BZ270" s="37">
        <f t="shared" si="170"/>
        <v>92</v>
      </c>
      <c r="CA270" s="32" t="str">
        <f>VLOOKUP(J:J,'Agent wise'!A:C,3,0)</f>
        <v>Saran S</v>
      </c>
      <c r="CB270" s="32">
        <f t="shared" si="171"/>
        <v>45913</v>
      </c>
      <c r="CC270" t="str">
        <f t="shared" si="172"/>
        <v>Good</v>
      </c>
      <c r="CJ270">
        <f t="shared" si="173"/>
        <v>13</v>
      </c>
      <c r="CK270">
        <f t="shared" si="174"/>
        <v>9</v>
      </c>
      <c r="CL270">
        <f t="shared" si="175"/>
        <v>2025</v>
      </c>
    </row>
    <row r="271" spans="1:90" ht="15" customHeight="1" x14ac:dyDescent="0.35">
      <c r="A271" s="32">
        <v>45913.621079293982</v>
      </c>
      <c r="B271" t="s">
        <v>368</v>
      </c>
      <c r="C271" s="32">
        <v>0</v>
      </c>
      <c r="D271" t="s">
        <v>73</v>
      </c>
      <c r="E271" s="32">
        <v>45913</v>
      </c>
      <c r="F271" t="s">
        <v>140</v>
      </c>
      <c r="G271" s="32">
        <v>45912</v>
      </c>
      <c r="H271">
        <v>9496743229</v>
      </c>
      <c r="I271">
        <v>159</v>
      </c>
      <c r="J271" t="s">
        <v>81</v>
      </c>
      <c r="K271" t="s">
        <v>46</v>
      </c>
      <c r="L271" t="s">
        <v>47</v>
      </c>
      <c r="M271" t="s">
        <v>48</v>
      </c>
      <c r="N271" t="s">
        <v>48</v>
      </c>
      <c r="O271" t="s">
        <v>48</v>
      </c>
      <c r="P271" t="s">
        <v>48</v>
      </c>
      <c r="Q271" t="s">
        <v>48</v>
      </c>
      <c r="R271" t="s">
        <v>49</v>
      </c>
      <c r="S271" t="s">
        <v>48</v>
      </c>
      <c r="T271" t="s">
        <v>48</v>
      </c>
      <c r="U271" t="s">
        <v>48</v>
      </c>
      <c r="V271" t="s">
        <v>48</v>
      </c>
      <c r="W271" t="s">
        <v>48</v>
      </c>
      <c r="X271" t="s">
        <v>48</v>
      </c>
      <c r="Y271" t="s">
        <v>48</v>
      </c>
      <c r="Z271" t="s">
        <v>48</v>
      </c>
      <c r="AA271" t="s">
        <v>48</v>
      </c>
      <c r="AB271" t="s">
        <v>48</v>
      </c>
      <c r="AC271" t="s">
        <v>50</v>
      </c>
      <c r="AD271" t="s">
        <v>50</v>
      </c>
      <c r="AE271" t="s">
        <v>48</v>
      </c>
      <c r="AF271" t="s">
        <v>48</v>
      </c>
      <c r="AG271" t="s">
        <v>48</v>
      </c>
      <c r="AH271" t="s">
        <v>50</v>
      </c>
      <c r="AI271" t="s">
        <v>50</v>
      </c>
      <c r="AJ271" t="s">
        <v>48</v>
      </c>
      <c r="AK271" t="s">
        <v>50</v>
      </c>
      <c r="AL271" t="s">
        <v>49</v>
      </c>
      <c r="AM271" t="s">
        <v>48</v>
      </c>
      <c r="AN271" t="s">
        <v>48</v>
      </c>
      <c r="AO271" t="s">
        <v>48</v>
      </c>
      <c r="AP271" t="s">
        <v>639</v>
      </c>
      <c r="AQ271" s="1" t="s">
        <v>678</v>
      </c>
      <c r="AR271" t="s">
        <v>51</v>
      </c>
      <c r="AS271" t="s">
        <v>132</v>
      </c>
      <c r="AT271" t="s">
        <v>376</v>
      </c>
      <c r="AW271" s="4">
        <f t="shared" si="141"/>
        <v>6</v>
      </c>
      <c r="AX271" s="4">
        <f t="shared" si="142"/>
        <v>4</v>
      </c>
      <c r="AY271" s="4">
        <f t="shared" si="143"/>
        <v>4</v>
      </c>
      <c r="AZ271" s="4">
        <f t="shared" si="144"/>
        <v>2</v>
      </c>
      <c r="BA271" s="4">
        <f t="shared" si="145"/>
        <v>4</v>
      </c>
      <c r="BB271" s="4" t="str">
        <f t="shared" si="146"/>
        <v>0</v>
      </c>
      <c r="BC271" s="4">
        <f t="shared" si="147"/>
        <v>4</v>
      </c>
      <c r="BD271" s="4">
        <f t="shared" si="148"/>
        <v>2</v>
      </c>
      <c r="BE271" s="4">
        <f t="shared" si="149"/>
        <v>4</v>
      </c>
      <c r="BF271" s="4">
        <f t="shared" si="150"/>
        <v>2</v>
      </c>
      <c r="BG271" s="4">
        <f t="shared" si="151"/>
        <v>4</v>
      </c>
      <c r="BH271" s="4">
        <f t="shared" si="152"/>
        <v>4</v>
      </c>
      <c r="BI271" s="4">
        <f t="shared" si="153"/>
        <v>4</v>
      </c>
      <c r="BJ271" s="4">
        <f t="shared" si="154"/>
        <v>2</v>
      </c>
      <c r="BK271" s="4">
        <f t="shared" si="155"/>
        <v>4</v>
      </c>
      <c r="BL271" s="4">
        <f t="shared" si="156"/>
        <v>2</v>
      </c>
      <c r="BM271" s="4">
        <f t="shared" si="157"/>
        <v>4</v>
      </c>
      <c r="BN271" s="4">
        <f t="shared" si="158"/>
        <v>4</v>
      </c>
      <c r="BO271" s="4">
        <f t="shared" si="159"/>
        <v>4</v>
      </c>
      <c r="BP271" s="4">
        <f t="shared" si="160"/>
        <v>4</v>
      </c>
      <c r="BQ271" s="4">
        <f t="shared" si="161"/>
        <v>6</v>
      </c>
      <c r="BR271" s="4">
        <f t="shared" si="162"/>
        <v>4</v>
      </c>
      <c r="BS271" s="4">
        <f t="shared" si="163"/>
        <v>4</v>
      </c>
      <c r="BT271" s="4">
        <f t="shared" si="164"/>
        <v>4</v>
      </c>
      <c r="BU271" s="4">
        <f t="shared" si="165"/>
        <v>4</v>
      </c>
      <c r="BV271" s="4" t="str">
        <f t="shared" si="166"/>
        <v>0</v>
      </c>
      <c r="BW271" s="4">
        <f t="shared" si="167"/>
        <v>6</v>
      </c>
      <c r="BX271" s="4">
        <f t="shared" si="168"/>
        <v>0</v>
      </c>
      <c r="BY271" s="4">
        <f t="shared" si="169"/>
        <v>0</v>
      </c>
      <c r="BZ271" s="37">
        <f t="shared" si="170"/>
        <v>96</v>
      </c>
      <c r="CA271" s="32" t="str">
        <f>VLOOKUP(J:J,'Agent wise'!A:C,3,0)</f>
        <v>Shakeer</v>
      </c>
      <c r="CB271" s="32">
        <f t="shared" si="171"/>
        <v>45913</v>
      </c>
      <c r="CC271" t="str">
        <f t="shared" si="172"/>
        <v>Excellent</v>
      </c>
      <c r="CJ271">
        <f t="shared" si="173"/>
        <v>13</v>
      </c>
      <c r="CK271">
        <f t="shared" si="174"/>
        <v>9</v>
      </c>
      <c r="CL271">
        <f t="shared" si="175"/>
        <v>2025</v>
      </c>
    </row>
    <row r="272" spans="1:90" ht="15" customHeight="1" x14ac:dyDescent="0.35">
      <c r="A272" s="32">
        <v>45913.623147268518</v>
      </c>
      <c r="B272" t="s">
        <v>138</v>
      </c>
      <c r="C272" s="32">
        <v>0</v>
      </c>
      <c r="D272" t="s">
        <v>139</v>
      </c>
      <c r="E272" s="32">
        <v>45913</v>
      </c>
      <c r="F272" t="s">
        <v>140</v>
      </c>
      <c r="G272" s="32">
        <v>45912</v>
      </c>
      <c r="H272">
        <v>8668065796</v>
      </c>
      <c r="I272">
        <v>149</v>
      </c>
      <c r="J272" t="s">
        <v>444</v>
      </c>
      <c r="K272" t="s">
        <v>52</v>
      </c>
      <c r="L272" t="s">
        <v>53</v>
      </c>
      <c r="M272" t="s">
        <v>48</v>
      </c>
      <c r="N272" t="s">
        <v>48</v>
      </c>
      <c r="O272" t="s">
        <v>48</v>
      </c>
      <c r="P272" t="s">
        <v>48</v>
      </c>
      <c r="Q272" t="s">
        <v>48</v>
      </c>
      <c r="R272" t="s">
        <v>48</v>
      </c>
      <c r="S272" t="s">
        <v>48</v>
      </c>
      <c r="T272" t="s">
        <v>48</v>
      </c>
      <c r="U272" t="s">
        <v>48</v>
      </c>
      <c r="V272" t="s">
        <v>48</v>
      </c>
      <c r="W272" t="s">
        <v>48</v>
      </c>
      <c r="X272" t="s">
        <v>48</v>
      </c>
      <c r="Y272" t="s">
        <v>48</v>
      </c>
      <c r="Z272" t="s">
        <v>48</v>
      </c>
      <c r="AA272" t="s">
        <v>49</v>
      </c>
      <c r="AB272" t="s">
        <v>48</v>
      </c>
      <c r="AC272" t="s">
        <v>48</v>
      </c>
      <c r="AD272" t="s">
        <v>48</v>
      </c>
      <c r="AE272" t="s">
        <v>48</v>
      </c>
      <c r="AF272" t="s">
        <v>48</v>
      </c>
      <c r="AG272" t="s">
        <v>48</v>
      </c>
      <c r="AH272" t="s">
        <v>48</v>
      </c>
      <c r="AI272" t="s">
        <v>50</v>
      </c>
      <c r="AJ272" t="s">
        <v>48</v>
      </c>
      <c r="AK272" t="s">
        <v>48</v>
      </c>
      <c r="AL272" t="s">
        <v>48</v>
      </c>
      <c r="AM272" t="s">
        <v>48</v>
      </c>
      <c r="AN272" t="s">
        <v>48</v>
      </c>
      <c r="AO272" t="s">
        <v>48</v>
      </c>
      <c r="AP272" t="s">
        <v>679</v>
      </c>
      <c r="AQ272" s="1" t="s">
        <v>1535</v>
      </c>
      <c r="AR272" t="s">
        <v>51</v>
      </c>
      <c r="AS272" t="s">
        <v>421</v>
      </c>
      <c r="AT272" t="s">
        <v>386</v>
      </c>
      <c r="AW272" s="4">
        <f t="shared" si="141"/>
        <v>6</v>
      </c>
      <c r="AX272" s="4">
        <f t="shared" si="142"/>
        <v>4</v>
      </c>
      <c r="AY272" s="4">
        <f t="shared" si="143"/>
        <v>4</v>
      </c>
      <c r="AZ272" s="4">
        <f t="shared" si="144"/>
        <v>2</v>
      </c>
      <c r="BA272" s="4">
        <f t="shared" si="145"/>
        <v>4</v>
      </c>
      <c r="BB272" s="4">
        <f t="shared" si="146"/>
        <v>4</v>
      </c>
      <c r="BC272" s="4">
        <f t="shared" si="147"/>
        <v>4</v>
      </c>
      <c r="BD272" s="4">
        <f t="shared" si="148"/>
        <v>2</v>
      </c>
      <c r="BE272" s="4">
        <f t="shared" si="149"/>
        <v>4</v>
      </c>
      <c r="BF272" s="4">
        <f t="shared" si="150"/>
        <v>2</v>
      </c>
      <c r="BG272" s="4">
        <f t="shared" si="151"/>
        <v>4</v>
      </c>
      <c r="BH272" s="4">
        <f t="shared" si="152"/>
        <v>4</v>
      </c>
      <c r="BI272" s="4">
        <f t="shared" si="153"/>
        <v>4</v>
      </c>
      <c r="BJ272" s="4">
        <f t="shared" si="154"/>
        <v>2</v>
      </c>
      <c r="BK272" s="4" t="str">
        <f t="shared" si="155"/>
        <v>0</v>
      </c>
      <c r="BL272" s="4">
        <f t="shared" si="156"/>
        <v>2</v>
      </c>
      <c r="BM272" s="4">
        <f t="shared" si="157"/>
        <v>4</v>
      </c>
      <c r="BN272" s="4">
        <f t="shared" si="158"/>
        <v>4</v>
      </c>
      <c r="BO272" s="4">
        <f t="shared" si="159"/>
        <v>4</v>
      </c>
      <c r="BP272" s="4">
        <f t="shared" si="160"/>
        <v>4</v>
      </c>
      <c r="BQ272" s="4">
        <f t="shared" si="161"/>
        <v>6</v>
      </c>
      <c r="BR272" s="4">
        <f t="shared" si="162"/>
        <v>4</v>
      </c>
      <c r="BS272" s="4">
        <f t="shared" si="163"/>
        <v>4</v>
      </c>
      <c r="BT272" s="4">
        <f t="shared" si="164"/>
        <v>4</v>
      </c>
      <c r="BU272" s="4">
        <f t="shared" si="165"/>
        <v>4</v>
      </c>
      <c r="BV272" s="4">
        <f t="shared" si="166"/>
        <v>0</v>
      </c>
      <c r="BW272" s="4">
        <f t="shared" si="167"/>
        <v>6</v>
      </c>
      <c r="BX272" s="4">
        <f t="shared" si="168"/>
        <v>0</v>
      </c>
      <c r="BY272" s="4">
        <f t="shared" si="169"/>
        <v>0</v>
      </c>
      <c r="BZ272" s="37">
        <f t="shared" si="170"/>
        <v>96</v>
      </c>
      <c r="CA272" s="32" t="str">
        <f>VLOOKUP(J:J,'Agent wise'!A:C,3,0)</f>
        <v>Adharsh</v>
      </c>
      <c r="CB272" s="32">
        <f t="shared" si="171"/>
        <v>45913</v>
      </c>
      <c r="CC272" t="str">
        <f t="shared" si="172"/>
        <v>Excellent</v>
      </c>
      <c r="CJ272">
        <f t="shared" si="173"/>
        <v>13</v>
      </c>
      <c r="CK272">
        <f t="shared" si="174"/>
        <v>9</v>
      </c>
      <c r="CL272">
        <f t="shared" si="175"/>
        <v>2025</v>
      </c>
    </row>
    <row r="273" spans="1:90" ht="15" customHeight="1" x14ac:dyDescent="0.35">
      <c r="A273" s="32">
        <v>45913.631056215279</v>
      </c>
      <c r="B273" t="s">
        <v>368</v>
      </c>
      <c r="C273" s="32">
        <v>0</v>
      </c>
      <c r="D273" t="s">
        <v>73</v>
      </c>
      <c r="E273" s="32">
        <v>45913</v>
      </c>
      <c r="F273" t="s">
        <v>140</v>
      </c>
      <c r="G273" s="32">
        <v>45912</v>
      </c>
      <c r="H273">
        <v>9488065979</v>
      </c>
      <c r="I273">
        <v>185</v>
      </c>
      <c r="J273" t="s">
        <v>331</v>
      </c>
      <c r="K273" t="s">
        <v>52</v>
      </c>
      <c r="L273" t="s">
        <v>53</v>
      </c>
      <c r="M273" t="s">
        <v>48</v>
      </c>
      <c r="N273" t="s">
        <v>48</v>
      </c>
      <c r="O273" t="s">
        <v>48</v>
      </c>
      <c r="P273" t="s">
        <v>48</v>
      </c>
      <c r="Q273" t="s">
        <v>48</v>
      </c>
      <c r="R273" t="s">
        <v>48</v>
      </c>
      <c r="S273" t="s">
        <v>48</v>
      </c>
      <c r="T273" t="s">
        <v>48</v>
      </c>
      <c r="U273" t="s">
        <v>48</v>
      </c>
      <c r="V273" t="s">
        <v>48</v>
      </c>
      <c r="W273" t="s">
        <v>48</v>
      </c>
      <c r="X273" t="s">
        <v>48</v>
      </c>
      <c r="Y273" t="s">
        <v>48</v>
      </c>
      <c r="Z273" t="s">
        <v>48</v>
      </c>
      <c r="AA273" t="s">
        <v>48</v>
      </c>
      <c r="AB273" t="s">
        <v>48</v>
      </c>
      <c r="AC273" t="s">
        <v>49</v>
      </c>
      <c r="AD273" t="s">
        <v>48</v>
      </c>
      <c r="AE273" t="s">
        <v>48</v>
      </c>
      <c r="AF273" t="s">
        <v>48</v>
      </c>
      <c r="AG273" t="s">
        <v>48</v>
      </c>
      <c r="AH273" t="s">
        <v>50</v>
      </c>
      <c r="AI273" t="s">
        <v>48</v>
      </c>
      <c r="AJ273" t="s">
        <v>50</v>
      </c>
      <c r="AK273" t="s">
        <v>50</v>
      </c>
      <c r="AL273" t="s">
        <v>48</v>
      </c>
      <c r="AM273" t="s">
        <v>48</v>
      </c>
      <c r="AN273" t="s">
        <v>48</v>
      </c>
      <c r="AO273" t="s">
        <v>48</v>
      </c>
      <c r="AP273" t="s">
        <v>604</v>
      </c>
      <c r="AQ273" s="1" t="s">
        <v>370</v>
      </c>
      <c r="AR273" t="s">
        <v>51</v>
      </c>
      <c r="AS273" t="s">
        <v>396</v>
      </c>
      <c r="AT273" t="s">
        <v>149</v>
      </c>
      <c r="AW273" s="4">
        <f t="shared" si="141"/>
        <v>6</v>
      </c>
      <c r="AX273" s="4">
        <f t="shared" si="142"/>
        <v>4</v>
      </c>
      <c r="AY273" s="4">
        <f t="shared" si="143"/>
        <v>4</v>
      </c>
      <c r="AZ273" s="4">
        <f t="shared" si="144"/>
        <v>2</v>
      </c>
      <c r="BA273" s="4">
        <f t="shared" si="145"/>
        <v>4</v>
      </c>
      <c r="BB273" s="4">
        <f t="shared" si="146"/>
        <v>4</v>
      </c>
      <c r="BC273" s="4">
        <f t="shared" si="147"/>
        <v>4</v>
      </c>
      <c r="BD273" s="4">
        <f t="shared" si="148"/>
        <v>2</v>
      </c>
      <c r="BE273" s="4">
        <f t="shared" si="149"/>
        <v>4</v>
      </c>
      <c r="BF273" s="4">
        <f t="shared" si="150"/>
        <v>2</v>
      </c>
      <c r="BG273" s="4">
        <f t="shared" si="151"/>
        <v>4</v>
      </c>
      <c r="BH273" s="4">
        <f t="shared" si="152"/>
        <v>4</v>
      </c>
      <c r="BI273" s="4">
        <f t="shared" si="153"/>
        <v>4</v>
      </c>
      <c r="BJ273" s="4">
        <f t="shared" si="154"/>
        <v>2</v>
      </c>
      <c r="BK273" s="4">
        <f t="shared" si="155"/>
        <v>4</v>
      </c>
      <c r="BL273" s="4">
        <f t="shared" si="156"/>
        <v>2</v>
      </c>
      <c r="BM273" s="4" t="str">
        <f t="shared" si="157"/>
        <v>0</v>
      </c>
      <c r="BN273" s="4">
        <f t="shared" si="158"/>
        <v>4</v>
      </c>
      <c r="BO273" s="4">
        <f t="shared" si="159"/>
        <v>4</v>
      </c>
      <c r="BP273" s="4">
        <f t="shared" si="160"/>
        <v>4</v>
      </c>
      <c r="BQ273" s="4">
        <f t="shared" si="161"/>
        <v>6</v>
      </c>
      <c r="BR273" s="4">
        <f t="shared" si="162"/>
        <v>4</v>
      </c>
      <c r="BS273" s="4">
        <f t="shared" si="163"/>
        <v>4</v>
      </c>
      <c r="BT273" s="4">
        <f t="shared" si="164"/>
        <v>4</v>
      </c>
      <c r="BU273" s="4">
        <f t="shared" si="165"/>
        <v>4</v>
      </c>
      <c r="BV273" s="4">
        <f t="shared" si="166"/>
        <v>0</v>
      </c>
      <c r="BW273" s="4">
        <f t="shared" si="167"/>
        <v>6</v>
      </c>
      <c r="BX273" s="4">
        <f t="shared" si="168"/>
        <v>0</v>
      </c>
      <c r="BY273" s="4">
        <f t="shared" si="169"/>
        <v>0</v>
      </c>
      <c r="BZ273" s="37">
        <f t="shared" si="170"/>
        <v>96</v>
      </c>
      <c r="CA273" s="32" t="str">
        <f>VLOOKUP(J:J,'Agent wise'!A:C,3,0)</f>
        <v>Shakeer</v>
      </c>
      <c r="CB273" s="32">
        <f t="shared" si="171"/>
        <v>45913</v>
      </c>
      <c r="CC273" t="str">
        <f t="shared" si="172"/>
        <v>Excellent</v>
      </c>
      <c r="CJ273">
        <f t="shared" si="173"/>
        <v>13</v>
      </c>
      <c r="CK273">
        <f t="shared" si="174"/>
        <v>9</v>
      </c>
      <c r="CL273">
        <f t="shared" si="175"/>
        <v>2025</v>
      </c>
    </row>
    <row r="274" spans="1:90" ht="15" customHeight="1" x14ac:dyDescent="0.35">
      <c r="A274" s="32">
        <v>45913.634631516208</v>
      </c>
      <c r="B274" t="s">
        <v>368</v>
      </c>
      <c r="C274" s="32">
        <v>0</v>
      </c>
      <c r="D274" t="s">
        <v>73</v>
      </c>
      <c r="E274" s="32">
        <v>45913</v>
      </c>
      <c r="F274" t="s">
        <v>140</v>
      </c>
      <c r="G274" s="32">
        <v>45912</v>
      </c>
      <c r="H274">
        <v>9645257797</v>
      </c>
      <c r="I274">
        <v>204</v>
      </c>
      <c r="J274" t="s">
        <v>108</v>
      </c>
      <c r="K274" t="s">
        <v>46</v>
      </c>
      <c r="L274" t="s">
        <v>47</v>
      </c>
      <c r="M274" t="s">
        <v>48</v>
      </c>
      <c r="N274" t="s">
        <v>48</v>
      </c>
      <c r="O274" t="s">
        <v>48</v>
      </c>
      <c r="P274" t="s">
        <v>48</v>
      </c>
      <c r="Q274" t="s">
        <v>48</v>
      </c>
      <c r="R274" t="s">
        <v>48</v>
      </c>
      <c r="S274" t="s">
        <v>48</v>
      </c>
      <c r="T274" t="s">
        <v>48</v>
      </c>
      <c r="U274" t="s">
        <v>48</v>
      </c>
      <c r="V274" t="s">
        <v>48</v>
      </c>
      <c r="W274" t="s">
        <v>48</v>
      </c>
      <c r="X274" t="s">
        <v>48</v>
      </c>
      <c r="Y274" t="s">
        <v>48</v>
      </c>
      <c r="Z274" t="s">
        <v>48</v>
      </c>
      <c r="AA274" t="s">
        <v>48</v>
      </c>
      <c r="AB274" t="s">
        <v>48</v>
      </c>
      <c r="AC274" t="s">
        <v>50</v>
      </c>
      <c r="AD274" t="s">
        <v>49</v>
      </c>
      <c r="AE274" t="s">
        <v>48</v>
      </c>
      <c r="AF274" t="s">
        <v>48</v>
      </c>
      <c r="AG274" t="s">
        <v>48</v>
      </c>
      <c r="AH274" t="s">
        <v>50</v>
      </c>
      <c r="AI274" t="s">
        <v>49</v>
      </c>
      <c r="AJ274" t="s">
        <v>48</v>
      </c>
      <c r="AK274" t="s">
        <v>50</v>
      </c>
      <c r="AL274" t="s">
        <v>49</v>
      </c>
      <c r="AM274" t="s">
        <v>48</v>
      </c>
      <c r="AN274" t="s">
        <v>48</v>
      </c>
      <c r="AO274" t="s">
        <v>48</v>
      </c>
      <c r="AP274" t="s">
        <v>680</v>
      </c>
      <c r="AQ274" s="1" t="s">
        <v>370</v>
      </c>
      <c r="AR274" t="s">
        <v>51</v>
      </c>
      <c r="AS274" t="s">
        <v>396</v>
      </c>
      <c r="AT274" t="s">
        <v>149</v>
      </c>
      <c r="AW274" s="4">
        <f t="shared" si="141"/>
        <v>6</v>
      </c>
      <c r="AX274" s="4">
        <f t="shared" si="142"/>
        <v>4</v>
      </c>
      <c r="AY274" s="4">
        <f t="shared" si="143"/>
        <v>4</v>
      </c>
      <c r="AZ274" s="4">
        <f t="shared" si="144"/>
        <v>2</v>
      </c>
      <c r="BA274" s="4">
        <f t="shared" si="145"/>
        <v>4</v>
      </c>
      <c r="BB274" s="4">
        <f t="shared" si="146"/>
        <v>4</v>
      </c>
      <c r="BC274" s="4">
        <f t="shared" si="147"/>
        <v>4</v>
      </c>
      <c r="BD274" s="4">
        <f t="shared" si="148"/>
        <v>2</v>
      </c>
      <c r="BE274" s="4">
        <f t="shared" si="149"/>
        <v>4</v>
      </c>
      <c r="BF274" s="4">
        <f t="shared" si="150"/>
        <v>2</v>
      </c>
      <c r="BG274" s="4">
        <f t="shared" si="151"/>
        <v>4</v>
      </c>
      <c r="BH274" s="4">
        <f t="shared" si="152"/>
        <v>4</v>
      </c>
      <c r="BI274" s="4">
        <f t="shared" si="153"/>
        <v>4</v>
      </c>
      <c r="BJ274" s="4">
        <f t="shared" si="154"/>
        <v>2</v>
      </c>
      <c r="BK274" s="4">
        <f t="shared" si="155"/>
        <v>4</v>
      </c>
      <c r="BL274" s="4">
        <f t="shared" si="156"/>
        <v>2</v>
      </c>
      <c r="BM274" s="4">
        <f t="shared" si="157"/>
        <v>4</v>
      </c>
      <c r="BN274" s="4" t="str">
        <f t="shared" si="158"/>
        <v>0</v>
      </c>
      <c r="BO274" s="4">
        <f t="shared" si="159"/>
        <v>4</v>
      </c>
      <c r="BP274" s="4">
        <f t="shared" si="160"/>
        <v>4</v>
      </c>
      <c r="BQ274" s="4">
        <f t="shared" si="161"/>
        <v>6</v>
      </c>
      <c r="BR274" s="4">
        <f t="shared" si="162"/>
        <v>4</v>
      </c>
      <c r="BS274" s="4" t="str">
        <f t="shared" si="163"/>
        <v>0</v>
      </c>
      <c r="BT274" s="4">
        <f t="shared" si="164"/>
        <v>4</v>
      </c>
      <c r="BU274" s="4">
        <f t="shared" si="165"/>
        <v>4</v>
      </c>
      <c r="BV274" s="4" t="str">
        <f t="shared" si="166"/>
        <v>0</v>
      </c>
      <c r="BW274" s="4">
        <f t="shared" si="167"/>
        <v>6</v>
      </c>
      <c r="BX274" s="4">
        <f t="shared" si="168"/>
        <v>0</v>
      </c>
      <c r="BY274" s="4">
        <f t="shared" si="169"/>
        <v>0</v>
      </c>
      <c r="BZ274" s="37">
        <f t="shared" si="170"/>
        <v>92</v>
      </c>
      <c r="CA274" s="32" t="str">
        <f>VLOOKUP(J:J,'Agent wise'!A:C,3,0)</f>
        <v>Shakeer</v>
      </c>
      <c r="CB274" s="32">
        <f t="shared" si="171"/>
        <v>45913</v>
      </c>
      <c r="CC274" t="str">
        <f t="shared" si="172"/>
        <v>Good</v>
      </c>
      <c r="CJ274">
        <f t="shared" si="173"/>
        <v>13</v>
      </c>
      <c r="CK274">
        <f t="shared" si="174"/>
        <v>9</v>
      </c>
      <c r="CL274">
        <f t="shared" si="175"/>
        <v>2025</v>
      </c>
    </row>
    <row r="275" spans="1:90" ht="15" customHeight="1" x14ac:dyDescent="0.35">
      <c r="A275" s="32">
        <v>45913.646436909723</v>
      </c>
      <c r="B275" t="s">
        <v>138</v>
      </c>
      <c r="C275" s="32">
        <v>0</v>
      </c>
      <c r="D275" t="s">
        <v>139</v>
      </c>
      <c r="E275" s="32">
        <v>45913</v>
      </c>
      <c r="F275" t="s">
        <v>140</v>
      </c>
      <c r="G275" s="32">
        <v>45912</v>
      </c>
      <c r="H275">
        <v>8289856406</v>
      </c>
      <c r="I275">
        <v>175</v>
      </c>
      <c r="J275" t="s">
        <v>440</v>
      </c>
      <c r="K275" t="s">
        <v>46</v>
      </c>
      <c r="L275" t="s">
        <v>47</v>
      </c>
      <c r="M275" t="s">
        <v>48</v>
      </c>
      <c r="N275" t="s">
        <v>48</v>
      </c>
      <c r="O275" t="s">
        <v>48</v>
      </c>
      <c r="P275" t="s">
        <v>48</v>
      </c>
      <c r="Q275" t="s">
        <v>48</v>
      </c>
      <c r="R275" t="s">
        <v>48</v>
      </c>
      <c r="S275" t="s">
        <v>48</v>
      </c>
      <c r="T275" t="s">
        <v>48</v>
      </c>
      <c r="U275" t="s">
        <v>48</v>
      </c>
      <c r="V275" t="s">
        <v>48</v>
      </c>
      <c r="W275" t="s">
        <v>48</v>
      </c>
      <c r="X275" t="s">
        <v>48</v>
      </c>
      <c r="Y275" t="s">
        <v>48</v>
      </c>
      <c r="Z275" t="s">
        <v>48</v>
      </c>
      <c r="AA275" t="s">
        <v>49</v>
      </c>
      <c r="AB275" t="s">
        <v>49</v>
      </c>
      <c r="AC275" t="s">
        <v>49</v>
      </c>
      <c r="AD275" t="s">
        <v>48</v>
      </c>
      <c r="AE275" t="s">
        <v>48</v>
      </c>
      <c r="AF275" t="s">
        <v>48</v>
      </c>
      <c r="AG275" t="s">
        <v>48</v>
      </c>
      <c r="AH275" t="s">
        <v>48</v>
      </c>
      <c r="AI275" t="s">
        <v>50</v>
      </c>
      <c r="AJ275" t="s">
        <v>48</v>
      </c>
      <c r="AK275" t="s">
        <v>48</v>
      </c>
      <c r="AL275" t="s">
        <v>48</v>
      </c>
      <c r="AM275" t="s">
        <v>48</v>
      </c>
      <c r="AN275" t="s">
        <v>48</v>
      </c>
      <c r="AO275" t="s">
        <v>48</v>
      </c>
      <c r="AP275" t="s">
        <v>681</v>
      </c>
      <c r="AQ275" s="1" t="s">
        <v>1536</v>
      </c>
      <c r="AR275" t="s">
        <v>51</v>
      </c>
      <c r="AS275" t="s">
        <v>490</v>
      </c>
      <c r="AT275" t="s">
        <v>65</v>
      </c>
      <c r="AW275" s="4">
        <f t="shared" si="141"/>
        <v>6</v>
      </c>
      <c r="AX275" s="4">
        <f t="shared" si="142"/>
        <v>4</v>
      </c>
      <c r="AY275" s="4">
        <f t="shared" si="143"/>
        <v>4</v>
      </c>
      <c r="AZ275" s="4">
        <f t="shared" si="144"/>
        <v>2</v>
      </c>
      <c r="BA275" s="4">
        <f t="shared" si="145"/>
        <v>4</v>
      </c>
      <c r="BB275" s="4">
        <f t="shared" si="146"/>
        <v>4</v>
      </c>
      <c r="BC275" s="4">
        <f t="shared" si="147"/>
        <v>4</v>
      </c>
      <c r="BD275" s="4">
        <f t="shared" si="148"/>
        <v>2</v>
      </c>
      <c r="BE275" s="4">
        <f t="shared" si="149"/>
        <v>4</v>
      </c>
      <c r="BF275" s="4">
        <f t="shared" si="150"/>
        <v>2</v>
      </c>
      <c r="BG275" s="4">
        <f t="shared" si="151"/>
        <v>4</v>
      </c>
      <c r="BH275" s="4">
        <f t="shared" si="152"/>
        <v>4</v>
      </c>
      <c r="BI275" s="4">
        <f t="shared" si="153"/>
        <v>4</v>
      </c>
      <c r="BJ275" s="4">
        <f t="shared" si="154"/>
        <v>2</v>
      </c>
      <c r="BK275" s="4" t="str">
        <f t="shared" si="155"/>
        <v>0</v>
      </c>
      <c r="BL275" s="4" t="str">
        <f t="shared" si="156"/>
        <v>0</v>
      </c>
      <c r="BM275" s="4" t="str">
        <f t="shared" si="157"/>
        <v>0</v>
      </c>
      <c r="BN275" s="4">
        <f t="shared" si="158"/>
        <v>4</v>
      </c>
      <c r="BO275" s="4">
        <f t="shared" si="159"/>
        <v>4</v>
      </c>
      <c r="BP275" s="4">
        <f t="shared" si="160"/>
        <v>4</v>
      </c>
      <c r="BQ275" s="4">
        <f t="shared" si="161"/>
        <v>6</v>
      </c>
      <c r="BR275" s="4">
        <f t="shared" si="162"/>
        <v>4</v>
      </c>
      <c r="BS275" s="4">
        <f t="shared" si="163"/>
        <v>4</v>
      </c>
      <c r="BT275" s="4">
        <f t="shared" si="164"/>
        <v>4</v>
      </c>
      <c r="BU275" s="4">
        <f t="shared" si="165"/>
        <v>4</v>
      </c>
      <c r="BV275" s="4">
        <f t="shared" si="166"/>
        <v>0</v>
      </c>
      <c r="BW275" s="4">
        <f t="shared" si="167"/>
        <v>6</v>
      </c>
      <c r="BX275" s="4">
        <f t="shared" si="168"/>
        <v>0</v>
      </c>
      <c r="BY275" s="4">
        <f t="shared" si="169"/>
        <v>0</v>
      </c>
      <c r="BZ275" s="37">
        <f t="shared" si="170"/>
        <v>90</v>
      </c>
      <c r="CA275" s="32" t="str">
        <f>VLOOKUP(J:J,'Agent wise'!A:C,3,0)</f>
        <v xml:space="preserve">Shiny </v>
      </c>
      <c r="CB275" s="32">
        <f t="shared" si="171"/>
        <v>45913</v>
      </c>
      <c r="CC275" t="str">
        <f t="shared" si="172"/>
        <v>Good</v>
      </c>
      <c r="CJ275">
        <f t="shared" si="173"/>
        <v>13</v>
      </c>
      <c r="CK275">
        <f t="shared" si="174"/>
        <v>9</v>
      </c>
      <c r="CL275">
        <f t="shared" si="175"/>
        <v>2025</v>
      </c>
    </row>
    <row r="276" spans="1:90" ht="15" customHeight="1" x14ac:dyDescent="0.35">
      <c r="A276" s="32">
        <v>45913.651216655097</v>
      </c>
      <c r="B276" t="s">
        <v>138</v>
      </c>
      <c r="C276" s="32">
        <v>0</v>
      </c>
      <c r="D276" t="s">
        <v>139</v>
      </c>
      <c r="E276" s="32">
        <v>45913</v>
      </c>
      <c r="F276" t="s">
        <v>140</v>
      </c>
      <c r="G276" s="32">
        <v>45912</v>
      </c>
      <c r="H276">
        <v>9946015431</v>
      </c>
      <c r="I276">
        <v>145</v>
      </c>
      <c r="J276" t="s">
        <v>353</v>
      </c>
      <c r="K276" t="s">
        <v>46</v>
      </c>
      <c r="L276" t="s">
        <v>47</v>
      </c>
      <c r="M276" t="s">
        <v>48</v>
      </c>
      <c r="N276" t="s">
        <v>48</v>
      </c>
      <c r="O276" t="s">
        <v>48</v>
      </c>
      <c r="P276" t="s">
        <v>48</v>
      </c>
      <c r="Q276" t="s">
        <v>48</v>
      </c>
      <c r="R276" t="s">
        <v>48</v>
      </c>
      <c r="S276" t="s">
        <v>48</v>
      </c>
      <c r="T276" t="s">
        <v>48</v>
      </c>
      <c r="U276" t="s">
        <v>48</v>
      </c>
      <c r="V276" t="s">
        <v>48</v>
      </c>
      <c r="W276" t="s">
        <v>48</v>
      </c>
      <c r="X276" t="s">
        <v>48</v>
      </c>
      <c r="Y276" t="s">
        <v>48</v>
      </c>
      <c r="Z276" t="s">
        <v>48</v>
      </c>
      <c r="AA276" t="s">
        <v>49</v>
      </c>
      <c r="AB276" t="s">
        <v>48</v>
      </c>
      <c r="AC276" t="s">
        <v>48</v>
      </c>
      <c r="AD276" t="s">
        <v>48</v>
      </c>
      <c r="AE276" t="s">
        <v>48</v>
      </c>
      <c r="AF276" t="s">
        <v>48</v>
      </c>
      <c r="AG276" t="s">
        <v>48</v>
      </c>
      <c r="AH276" t="s">
        <v>48</v>
      </c>
      <c r="AI276" t="s">
        <v>50</v>
      </c>
      <c r="AJ276" t="s">
        <v>48</v>
      </c>
      <c r="AK276" t="s">
        <v>48</v>
      </c>
      <c r="AL276" t="s">
        <v>48</v>
      </c>
      <c r="AM276" t="s">
        <v>48</v>
      </c>
      <c r="AN276" t="s">
        <v>48</v>
      </c>
      <c r="AO276" t="s">
        <v>48</v>
      </c>
      <c r="AP276" t="s">
        <v>677</v>
      </c>
      <c r="AQ276" s="1" t="s">
        <v>1537</v>
      </c>
      <c r="AR276" t="s">
        <v>51</v>
      </c>
      <c r="AS276" t="s">
        <v>68</v>
      </c>
      <c r="AT276" t="s">
        <v>69</v>
      </c>
      <c r="AW276" s="4">
        <f t="shared" ref="AW276:AW339" si="176">IF(OR(M276="YES", M276="Not Applicable"), AW$1, "0")</f>
        <v>6</v>
      </c>
      <c r="AX276" s="4">
        <f t="shared" ref="AX276:AX339" si="177">IF(OR(N276="YES", N276="Not Applicable"), AX$1, "0")</f>
        <v>4</v>
      </c>
      <c r="AY276" s="4">
        <f t="shared" ref="AY276:AY339" si="178">IF(OR(O276="YES", O276="Not Applicable"), AY$1, "0")</f>
        <v>4</v>
      </c>
      <c r="AZ276" s="4">
        <f t="shared" ref="AZ276:AZ339" si="179">IF(OR(P276="YES", P276="Not Applicable"), AZ$1, "0")</f>
        <v>2</v>
      </c>
      <c r="BA276" s="4">
        <f t="shared" ref="BA276:BA339" si="180">IF(OR(Q276="YES", Q276="Not Applicable"), BA$1, "0")</f>
        <v>4</v>
      </c>
      <c r="BB276" s="4">
        <f t="shared" ref="BB276:BB339" si="181">IF(OR(R276="YES", R276="Not Applicable"), BB$1, "0")</f>
        <v>4</v>
      </c>
      <c r="BC276" s="4">
        <f t="shared" ref="BC276:BC339" si="182">IF(OR(S276="YES", S276="Not Applicable"), BC$1, "0")</f>
        <v>4</v>
      </c>
      <c r="BD276" s="4">
        <f t="shared" ref="BD276:BD339" si="183">IF(OR(T276="YES", T276="Not Applicable"), BD$1, "0")</f>
        <v>2</v>
      </c>
      <c r="BE276" s="4">
        <f t="shared" ref="BE276:BE339" si="184">IF(OR(U276="YES", U276="Not Applicable"), BE$1, "0")</f>
        <v>4</v>
      </c>
      <c r="BF276" s="4">
        <f t="shared" ref="BF276:BF339" si="185">IF(OR(V276="YES", V276="Not Applicable"), BF$1, "0")</f>
        <v>2</v>
      </c>
      <c r="BG276" s="4">
        <f t="shared" ref="BG276:BG339" si="186">IF(OR(W276="YES", W276="Not Applicable"), BG$1, "0")</f>
        <v>4</v>
      </c>
      <c r="BH276" s="4">
        <f t="shared" ref="BH276:BH339" si="187">IF(OR(X276="YES", X276="Not Applicable"), BH$1, "0")</f>
        <v>4</v>
      </c>
      <c r="BI276" s="4">
        <f t="shared" ref="BI276:BI339" si="188">IF(OR(Y276="YES", Y276="Not Applicable"), BI$1, "0")</f>
        <v>4</v>
      </c>
      <c r="BJ276" s="4">
        <f t="shared" ref="BJ276:BJ339" si="189">IF(OR(Z276="YES", Z276="Not Applicable"), BJ$1, "0")</f>
        <v>2</v>
      </c>
      <c r="BK276" s="4" t="str">
        <f t="shared" ref="BK276:BK339" si="190">IF(OR(AA276="YES", AA276="Not Applicable"), BK$1, "0")</f>
        <v>0</v>
      </c>
      <c r="BL276" s="4">
        <f t="shared" ref="BL276:BL339" si="191">IF(OR(AB276="YES", AB276="Not Applicable"), BL$1, "0")</f>
        <v>2</v>
      </c>
      <c r="BM276" s="4">
        <f t="shared" ref="BM276:BM339" si="192">IF(OR(AC276="YES", AC276="Not Applicable"), BM$1, "0")</f>
        <v>4</v>
      </c>
      <c r="BN276" s="4">
        <f t="shared" ref="BN276:BN339" si="193">IF(OR(AD276="YES", AD276="Not Applicable"), BN$1, "0")</f>
        <v>4</v>
      </c>
      <c r="BO276" s="4">
        <f t="shared" ref="BO276:BO339" si="194">IF(OR(AE276="YES", AE276="Not Applicable"), BO$1, "0")</f>
        <v>4</v>
      </c>
      <c r="BP276" s="4">
        <f t="shared" ref="BP276:BP339" si="195">IF(OR(AF276="YES", AF276="Not Applicable"), BP$1, "0")</f>
        <v>4</v>
      </c>
      <c r="BQ276" s="4">
        <f t="shared" ref="BQ276:BQ339" si="196">IF(OR(AG276="YES", AG276="Not Applicable"), BQ$1, "0")</f>
        <v>6</v>
      </c>
      <c r="BR276" s="4">
        <f t="shared" ref="BR276:BR339" si="197">IF(OR(AH276="YES", AH276="Not Applicable"), BR$1, "0")</f>
        <v>4</v>
      </c>
      <c r="BS276" s="4">
        <f t="shared" ref="BS276:BS339" si="198">IF(OR(AI276="YES", AI276="Not Applicable"), BS$1, "0")</f>
        <v>4</v>
      </c>
      <c r="BT276" s="4">
        <f t="shared" ref="BT276:BT339" si="199">IF(OR(AJ276="YES", AJ276="Not Applicable"), BT$1, "0")</f>
        <v>4</v>
      </c>
      <c r="BU276" s="4">
        <f t="shared" ref="BU276:BU339" si="200">IF(OR(AK276="YES", AK276="Not Applicable"), BU$1, "0")</f>
        <v>4</v>
      </c>
      <c r="BV276" s="4">
        <f t="shared" ref="BV276:BV339" si="201">IF(OR(AL276="YES", AL276="Not Applicable"), BV$1, "0")</f>
        <v>0</v>
      </c>
      <c r="BW276" s="4">
        <f t="shared" ref="BW276:BW339" si="202">IF(OR(AM276="YES", AM276="Not Applicable"), BW$1, "0")</f>
        <v>6</v>
      </c>
      <c r="BX276" s="4">
        <f t="shared" ref="BX276:BX339" si="203">IF(OR(AN276="YES", AN276="Not Applicable"), BX$1, "0")</f>
        <v>0</v>
      </c>
      <c r="BY276" s="4">
        <f t="shared" ref="BY276:BY339" si="204">IF(OR(AO276="YES", AO276="Not Applicable"), BY$1, "0")</f>
        <v>0</v>
      </c>
      <c r="BZ276" s="37">
        <f t="shared" ref="BZ276:BZ339" si="205">SUM(AW276:BY276)</f>
        <v>96</v>
      </c>
      <c r="CA276" s="32" t="str">
        <f>VLOOKUP(J:J,'Agent wise'!A:C,3,0)</f>
        <v>Saran S</v>
      </c>
      <c r="CB276" s="32">
        <f t="shared" si="171"/>
        <v>45913</v>
      </c>
      <c r="CC276" t="str">
        <f t="shared" si="172"/>
        <v>Excellent</v>
      </c>
      <c r="CJ276">
        <f t="shared" si="173"/>
        <v>13</v>
      </c>
      <c r="CK276">
        <f t="shared" si="174"/>
        <v>9</v>
      </c>
      <c r="CL276">
        <f t="shared" si="175"/>
        <v>2025</v>
      </c>
    </row>
    <row r="277" spans="1:90" ht="15" customHeight="1" x14ac:dyDescent="0.35">
      <c r="A277" s="32">
        <v>45913.687784062495</v>
      </c>
      <c r="B277" t="s">
        <v>138</v>
      </c>
      <c r="C277" s="32">
        <v>0</v>
      </c>
      <c r="D277" t="s">
        <v>139</v>
      </c>
      <c r="E277" s="32">
        <v>45913</v>
      </c>
      <c r="F277" t="s">
        <v>140</v>
      </c>
      <c r="G277" s="32">
        <v>45912</v>
      </c>
      <c r="H277">
        <v>9585196783</v>
      </c>
      <c r="I277">
        <v>199</v>
      </c>
      <c r="J277" t="s">
        <v>78</v>
      </c>
      <c r="K277" t="s">
        <v>52</v>
      </c>
      <c r="L277" t="s">
        <v>53</v>
      </c>
      <c r="M277" t="s">
        <v>48</v>
      </c>
      <c r="N277" t="s">
        <v>48</v>
      </c>
      <c r="O277" t="s">
        <v>48</v>
      </c>
      <c r="P277" t="s">
        <v>48</v>
      </c>
      <c r="Q277" t="s">
        <v>48</v>
      </c>
      <c r="R277" t="s">
        <v>48</v>
      </c>
      <c r="S277" t="s">
        <v>48</v>
      </c>
      <c r="T277" t="s">
        <v>48</v>
      </c>
      <c r="U277" t="s">
        <v>48</v>
      </c>
      <c r="V277" t="s">
        <v>48</v>
      </c>
      <c r="W277" t="s">
        <v>48</v>
      </c>
      <c r="X277" t="s">
        <v>48</v>
      </c>
      <c r="Y277" t="s">
        <v>48</v>
      </c>
      <c r="Z277" t="s">
        <v>48</v>
      </c>
      <c r="AA277" t="s">
        <v>48</v>
      </c>
      <c r="AB277" t="s">
        <v>48</v>
      </c>
      <c r="AC277" t="s">
        <v>48</v>
      </c>
      <c r="AD277" t="s">
        <v>48</v>
      </c>
      <c r="AE277" t="s">
        <v>48</v>
      </c>
      <c r="AF277" t="s">
        <v>48</v>
      </c>
      <c r="AG277" t="s">
        <v>48</v>
      </c>
      <c r="AH277" t="s">
        <v>48</v>
      </c>
      <c r="AI277" t="s">
        <v>49</v>
      </c>
      <c r="AJ277" t="s">
        <v>48</v>
      </c>
      <c r="AK277" t="s">
        <v>48</v>
      </c>
      <c r="AL277" t="s">
        <v>48</v>
      </c>
      <c r="AM277" t="s">
        <v>48</v>
      </c>
      <c r="AN277" t="s">
        <v>48</v>
      </c>
      <c r="AO277" t="s">
        <v>48</v>
      </c>
      <c r="AP277" t="s">
        <v>584</v>
      </c>
      <c r="AQ277" s="1" t="s">
        <v>1538</v>
      </c>
      <c r="AR277" t="s">
        <v>51</v>
      </c>
      <c r="AS277" t="s">
        <v>396</v>
      </c>
      <c r="AT277" t="s">
        <v>149</v>
      </c>
      <c r="AW277" s="4">
        <f t="shared" si="176"/>
        <v>6</v>
      </c>
      <c r="AX277" s="4">
        <f t="shared" si="177"/>
        <v>4</v>
      </c>
      <c r="AY277" s="4">
        <f t="shared" si="178"/>
        <v>4</v>
      </c>
      <c r="AZ277" s="4">
        <f t="shared" si="179"/>
        <v>2</v>
      </c>
      <c r="BA277" s="4">
        <f t="shared" si="180"/>
        <v>4</v>
      </c>
      <c r="BB277" s="4">
        <f t="shared" si="181"/>
        <v>4</v>
      </c>
      <c r="BC277" s="4">
        <f t="shared" si="182"/>
        <v>4</v>
      </c>
      <c r="BD277" s="4">
        <f t="shared" si="183"/>
        <v>2</v>
      </c>
      <c r="BE277" s="4">
        <f t="shared" si="184"/>
        <v>4</v>
      </c>
      <c r="BF277" s="4">
        <f t="shared" si="185"/>
        <v>2</v>
      </c>
      <c r="BG277" s="4">
        <f t="shared" si="186"/>
        <v>4</v>
      </c>
      <c r="BH277" s="4">
        <f t="shared" si="187"/>
        <v>4</v>
      </c>
      <c r="BI277" s="4">
        <f t="shared" si="188"/>
        <v>4</v>
      </c>
      <c r="BJ277" s="4">
        <f t="shared" si="189"/>
        <v>2</v>
      </c>
      <c r="BK277" s="4">
        <f t="shared" si="190"/>
        <v>4</v>
      </c>
      <c r="BL277" s="4">
        <f t="shared" si="191"/>
        <v>2</v>
      </c>
      <c r="BM277" s="4">
        <f t="shared" si="192"/>
        <v>4</v>
      </c>
      <c r="BN277" s="4">
        <f t="shared" si="193"/>
        <v>4</v>
      </c>
      <c r="BO277" s="4">
        <f t="shared" si="194"/>
        <v>4</v>
      </c>
      <c r="BP277" s="4">
        <f t="shared" si="195"/>
        <v>4</v>
      </c>
      <c r="BQ277" s="4">
        <f t="shared" si="196"/>
        <v>6</v>
      </c>
      <c r="BR277" s="4">
        <f t="shared" si="197"/>
        <v>4</v>
      </c>
      <c r="BS277" s="4" t="str">
        <f t="shared" si="198"/>
        <v>0</v>
      </c>
      <c r="BT277" s="4">
        <f t="shared" si="199"/>
        <v>4</v>
      </c>
      <c r="BU277" s="4">
        <f t="shared" si="200"/>
        <v>4</v>
      </c>
      <c r="BV277" s="4">
        <f t="shared" si="201"/>
        <v>0</v>
      </c>
      <c r="BW277" s="4">
        <f t="shared" si="202"/>
        <v>6</v>
      </c>
      <c r="BX277" s="4">
        <f t="shared" si="203"/>
        <v>0</v>
      </c>
      <c r="BY277" s="4">
        <f t="shared" si="204"/>
        <v>0</v>
      </c>
      <c r="BZ277" s="37">
        <f t="shared" si="205"/>
        <v>96</v>
      </c>
      <c r="CA277" s="32" t="str">
        <f>VLOOKUP(J:J,'Agent wise'!A:C,3,0)</f>
        <v>Shakeer</v>
      </c>
      <c r="CB277" s="32">
        <f t="shared" si="171"/>
        <v>45913</v>
      </c>
      <c r="CC277" t="str">
        <f t="shared" si="172"/>
        <v>Excellent</v>
      </c>
      <c r="CJ277">
        <f t="shared" si="173"/>
        <v>13</v>
      </c>
      <c r="CK277">
        <f t="shared" si="174"/>
        <v>9</v>
      </c>
      <c r="CL277">
        <f t="shared" si="175"/>
        <v>2025</v>
      </c>
    </row>
    <row r="278" spans="1:90" ht="15" customHeight="1" x14ac:dyDescent="0.35">
      <c r="A278" s="32">
        <v>45913.69448604167</v>
      </c>
      <c r="B278" t="s">
        <v>138</v>
      </c>
      <c r="C278" s="32">
        <v>0</v>
      </c>
      <c r="D278" t="s">
        <v>139</v>
      </c>
      <c r="E278" s="32">
        <v>45913</v>
      </c>
      <c r="F278" t="s">
        <v>140</v>
      </c>
      <c r="G278" s="32">
        <v>45912</v>
      </c>
      <c r="H278">
        <v>9487981811</v>
      </c>
      <c r="I278">
        <v>206</v>
      </c>
      <c r="J278" t="s">
        <v>115</v>
      </c>
      <c r="K278" t="s">
        <v>52</v>
      </c>
      <c r="L278" t="s">
        <v>53</v>
      </c>
      <c r="M278" t="s">
        <v>48</v>
      </c>
      <c r="N278" t="s">
        <v>48</v>
      </c>
      <c r="O278" t="s">
        <v>48</v>
      </c>
      <c r="P278" t="s">
        <v>48</v>
      </c>
      <c r="Q278" t="s">
        <v>48</v>
      </c>
      <c r="R278" t="s">
        <v>48</v>
      </c>
      <c r="S278" t="s">
        <v>48</v>
      </c>
      <c r="T278" t="s">
        <v>48</v>
      </c>
      <c r="U278" t="s">
        <v>48</v>
      </c>
      <c r="V278" t="s">
        <v>48</v>
      </c>
      <c r="W278" t="s">
        <v>48</v>
      </c>
      <c r="X278" t="s">
        <v>48</v>
      </c>
      <c r="Y278" t="s">
        <v>48</v>
      </c>
      <c r="Z278" t="s">
        <v>48</v>
      </c>
      <c r="AA278" t="s">
        <v>48</v>
      </c>
      <c r="AB278" t="s">
        <v>48</v>
      </c>
      <c r="AC278" t="s">
        <v>48</v>
      </c>
      <c r="AD278" t="s">
        <v>48</v>
      </c>
      <c r="AE278" t="s">
        <v>48</v>
      </c>
      <c r="AF278" t="s">
        <v>48</v>
      </c>
      <c r="AG278" t="s">
        <v>48</v>
      </c>
      <c r="AH278" t="s">
        <v>48</v>
      </c>
      <c r="AI278" t="s">
        <v>49</v>
      </c>
      <c r="AJ278" t="s">
        <v>48</v>
      </c>
      <c r="AK278" t="s">
        <v>48</v>
      </c>
      <c r="AL278" t="s">
        <v>48</v>
      </c>
      <c r="AM278" t="s">
        <v>48</v>
      </c>
      <c r="AN278" t="s">
        <v>48</v>
      </c>
      <c r="AO278" t="s">
        <v>48</v>
      </c>
      <c r="AP278" t="s">
        <v>584</v>
      </c>
      <c r="AQ278" s="1" t="s">
        <v>1538</v>
      </c>
      <c r="AR278" t="s">
        <v>51</v>
      </c>
      <c r="AS278" t="s">
        <v>129</v>
      </c>
      <c r="AT278" t="s">
        <v>160</v>
      </c>
      <c r="AW278" s="4">
        <f t="shared" si="176"/>
        <v>6</v>
      </c>
      <c r="AX278" s="4">
        <f t="shared" si="177"/>
        <v>4</v>
      </c>
      <c r="AY278" s="4">
        <f t="shared" si="178"/>
        <v>4</v>
      </c>
      <c r="AZ278" s="4">
        <f t="shared" si="179"/>
        <v>2</v>
      </c>
      <c r="BA278" s="4">
        <f t="shared" si="180"/>
        <v>4</v>
      </c>
      <c r="BB278" s="4">
        <f t="shared" si="181"/>
        <v>4</v>
      </c>
      <c r="BC278" s="4">
        <f t="shared" si="182"/>
        <v>4</v>
      </c>
      <c r="BD278" s="4">
        <f t="shared" si="183"/>
        <v>2</v>
      </c>
      <c r="BE278" s="4">
        <f t="shared" si="184"/>
        <v>4</v>
      </c>
      <c r="BF278" s="4">
        <f t="shared" si="185"/>
        <v>2</v>
      </c>
      <c r="BG278" s="4">
        <f t="shared" si="186"/>
        <v>4</v>
      </c>
      <c r="BH278" s="4">
        <f t="shared" si="187"/>
        <v>4</v>
      </c>
      <c r="BI278" s="4">
        <f t="shared" si="188"/>
        <v>4</v>
      </c>
      <c r="BJ278" s="4">
        <f t="shared" si="189"/>
        <v>2</v>
      </c>
      <c r="BK278" s="4">
        <f t="shared" si="190"/>
        <v>4</v>
      </c>
      <c r="BL278" s="4">
        <f t="shared" si="191"/>
        <v>2</v>
      </c>
      <c r="BM278" s="4">
        <f t="shared" si="192"/>
        <v>4</v>
      </c>
      <c r="BN278" s="4">
        <f t="shared" si="193"/>
        <v>4</v>
      </c>
      <c r="BO278" s="4">
        <f t="shared" si="194"/>
        <v>4</v>
      </c>
      <c r="BP278" s="4">
        <f t="shared" si="195"/>
        <v>4</v>
      </c>
      <c r="BQ278" s="4">
        <f t="shared" si="196"/>
        <v>6</v>
      </c>
      <c r="BR278" s="4">
        <f t="shared" si="197"/>
        <v>4</v>
      </c>
      <c r="BS278" s="4" t="str">
        <f t="shared" si="198"/>
        <v>0</v>
      </c>
      <c r="BT278" s="4">
        <f t="shared" si="199"/>
        <v>4</v>
      </c>
      <c r="BU278" s="4">
        <f t="shared" si="200"/>
        <v>4</v>
      </c>
      <c r="BV278" s="4">
        <f t="shared" si="201"/>
        <v>0</v>
      </c>
      <c r="BW278" s="4">
        <f t="shared" si="202"/>
        <v>6</v>
      </c>
      <c r="BX278" s="4">
        <f t="shared" si="203"/>
        <v>0</v>
      </c>
      <c r="BY278" s="4">
        <f t="shared" si="204"/>
        <v>0</v>
      </c>
      <c r="BZ278" s="37">
        <f t="shared" si="205"/>
        <v>96</v>
      </c>
      <c r="CA278" s="32" t="str">
        <f>VLOOKUP(J:J,'Agent wise'!A:C,3,0)</f>
        <v>Saran S</v>
      </c>
      <c r="CB278" s="32">
        <f t="shared" si="171"/>
        <v>45913</v>
      </c>
      <c r="CC278" t="str">
        <f t="shared" si="172"/>
        <v>Excellent</v>
      </c>
      <c r="CJ278">
        <f t="shared" si="173"/>
        <v>13</v>
      </c>
      <c r="CK278">
        <f t="shared" si="174"/>
        <v>9</v>
      </c>
      <c r="CL278">
        <f t="shared" si="175"/>
        <v>2025</v>
      </c>
    </row>
    <row r="279" spans="1:90" ht="15" customHeight="1" x14ac:dyDescent="0.35">
      <c r="A279" s="32">
        <v>45913.701759143514</v>
      </c>
      <c r="B279" t="s">
        <v>138</v>
      </c>
      <c r="C279" s="32">
        <v>0</v>
      </c>
      <c r="D279" t="s">
        <v>139</v>
      </c>
      <c r="E279" s="32">
        <v>45913</v>
      </c>
      <c r="F279" t="s">
        <v>140</v>
      </c>
      <c r="G279" s="32">
        <v>45912</v>
      </c>
      <c r="H279">
        <v>8606404348</v>
      </c>
      <c r="I279">
        <v>171</v>
      </c>
      <c r="J279" t="s">
        <v>118</v>
      </c>
      <c r="K279" t="s">
        <v>46</v>
      </c>
      <c r="L279" t="s">
        <v>47</v>
      </c>
      <c r="M279" t="s">
        <v>48</v>
      </c>
      <c r="N279" t="s">
        <v>48</v>
      </c>
      <c r="O279" t="s">
        <v>48</v>
      </c>
      <c r="P279" t="s">
        <v>48</v>
      </c>
      <c r="Q279" t="s">
        <v>48</v>
      </c>
      <c r="R279" t="s">
        <v>48</v>
      </c>
      <c r="S279" t="s">
        <v>48</v>
      </c>
      <c r="T279" t="s">
        <v>48</v>
      </c>
      <c r="U279" t="s">
        <v>48</v>
      </c>
      <c r="V279" t="s">
        <v>48</v>
      </c>
      <c r="W279" t="s">
        <v>48</v>
      </c>
      <c r="X279" t="s">
        <v>48</v>
      </c>
      <c r="Y279" t="s">
        <v>48</v>
      </c>
      <c r="Z279" t="s">
        <v>48</v>
      </c>
      <c r="AA279" t="s">
        <v>48</v>
      </c>
      <c r="AB279" t="s">
        <v>48</v>
      </c>
      <c r="AC279" t="s">
        <v>48</v>
      </c>
      <c r="AD279" t="s">
        <v>48</v>
      </c>
      <c r="AE279" t="s">
        <v>48</v>
      </c>
      <c r="AF279" t="s">
        <v>48</v>
      </c>
      <c r="AG279" t="s">
        <v>48</v>
      </c>
      <c r="AH279" t="s">
        <v>48</v>
      </c>
      <c r="AI279" t="s">
        <v>49</v>
      </c>
      <c r="AJ279" t="s">
        <v>48</v>
      </c>
      <c r="AK279" t="s">
        <v>48</v>
      </c>
      <c r="AL279" t="s">
        <v>48</v>
      </c>
      <c r="AM279" t="s">
        <v>48</v>
      </c>
      <c r="AN279" t="s">
        <v>48</v>
      </c>
      <c r="AO279" t="s">
        <v>48</v>
      </c>
      <c r="AP279" t="s">
        <v>584</v>
      </c>
      <c r="AQ279" s="1" t="s">
        <v>1538</v>
      </c>
      <c r="AR279" t="s">
        <v>51</v>
      </c>
      <c r="AS279" t="s">
        <v>396</v>
      </c>
      <c r="AT279" t="s">
        <v>149</v>
      </c>
      <c r="AW279" s="4">
        <f t="shared" si="176"/>
        <v>6</v>
      </c>
      <c r="AX279" s="4">
        <f t="shared" si="177"/>
        <v>4</v>
      </c>
      <c r="AY279" s="4">
        <f t="shared" si="178"/>
        <v>4</v>
      </c>
      <c r="AZ279" s="4">
        <f t="shared" si="179"/>
        <v>2</v>
      </c>
      <c r="BA279" s="4">
        <f t="shared" si="180"/>
        <v>4</v>
      </c>
      <c r="BB279" s="4">
        <f t="shared" si="181"/>
        <v>4</v>
      </c>
      <c r="BC279" s="4">
        <f t="shared" si="182"/>
        <v>4</v>
      </c>
      <c r="BD279" s="4">
        <f t="shared" si="183"/>
        <v>2</v>
      </c>
      <c r="BE279" s="4">
        <f t="shared" si="184"/>
        <v>4</v>
      </c>
      <c r="BF279" s="4">
        <f t="shared" si="185"/>
        <v>2</v>
      </c>
      <c r="BG279" s="4">
        <f t="shared" si="186"/>
        <v>4</v>
      </c>
      <c r="BH279" s="4">
        <f t="shared" si="187"/>
        <v>4</v>
      </c>
      <c r="BI279" s="4">
        <f t="shared" si="188"/>
        <v>4</v>
      </c>
      <c r="BJ279" s="4">
        <f t="shared" si="189"/>
        <v>2</v>
      </c>
      <c r="BK279" s="4">
        <f t="shared" si="190"/>
        <v>4</v>
      </c>
      <c r="BL279" s="4">
        <f t="shared" si="191"/>
        <v>2</v>
      </c>
      <c r="BM279" s="4">
        <f t="shared" si="192"/>
        <v>4</v>
      </c>
      <c r="BN279" s="4">
        <f t="shared" si="193"/>
        <v>4</v>
      </c>
      <c r="BO279" s="4">
        <f t="shared" si="194"/>
        <v>4</v>
      </c>
      <c r="BP279" s="4">
        <f t="shared" si="195"/>
        <v>4</v>
      </c>
      <c r="BQ279" s="4">
        <f t="shared" si="196"/>
        <v>6</v>
      </c>
      <c r="BR279" s="4">
        <f t="shared" si="197"/>
        <v>4</v>
      </c>
      <c r="BS279" s="4" t="str">
        <f t="shared" si="198"/>
        <v>0</v>
      </c>
      <c r="BT279" s="4">
        <f t="shared" si="199"/>
        <v>4</v>
      </c>
      <c r="BU279" s="4">
        <f t="shared" si="200"/>
        <v>4</v>
      </c>
      <c r="BV279" s="4">
        <f t="shared" si="201"/>
        <v>0</v>
      </c>
      <c r="BW279" s="4">
        <f t="shared" si="202"/>
        <v>6</v>
      </c>
      <c r="BX279" s="4">
        <f t="shared" si="203"/>
        <v>0</v>
      </c>
      <c r="BY279" s="4">
        <f t="shared" si="204"/>
        <v>0</v>
      </c>
      <c r="BZ279" s="37">
        <f t="shared" si="205"/>
        <v>96</v>
      </c>
      <c r="CA279" s="32" t="str">
        <f>VLOOKUP(J:J,'Agent wise'!A:C,3,0)</f>
        <v>Adharsh</v>
      </c>
      <c r="CB279" s="32">
        <f t="shared" si="171"/>
        <v>45913</v>
      </c>
      <c r="CC279" t="str">
        <f t="shared" si="172"/>
        <v>Excellent</v>
      </c>
      <c r="CJ279">
        <f t="shared" si="173"/>
        <v>13</v>
      </c>
      <c r="CK279">
        <f t="shared" si="174"/>
        <v>9</v>
      </c>
      <c r="CL279">
        <f t="shared" si="175"/>
        <v>2025</v>
      </c>
    </row>
    <row r="280" spans="1:90" ht="15" customHeight="1" x14ac:dyDescent="0.35">
      <c r="A280" s="32">
        <v>45913.71207898148</v>
      </c>
      <c r="B280" t="s">
        <v>138</v>
      </c>
      <c r="C280" s="32">
        <v>0</v>
      </c>
      <c r="D280" t="s">
        <v>139</v>
      </c>
      <c r="E280" s="32">
        <v>45913</v>
      </c>
      <c r="F280" t="s">
        <v>140</v>
      </c>
      <c r="G280" s="32">
        <v>45912</v>
      </c>
      <c r="H280">
        <v>8903519079</v>
      </c>
      <c r="I280">
        <v>135</v>
      </c>
      <c r="J280" t="s">
        <v>349</v>
      </c>
      <c r="K280" t="s">
        <v>52</v>
      </c>
      <c r="L280" t="s">
        <v>53</v>
      </c>
      <c r="M280" t="s">
        <v>48</v>
      </c>
      <c r="N280" t="s">
        <v>48</v>
      </c>
      <c r="O280" t="s">
        <v>48</v>
      </c>
      <c r="P280" t="s">
        <v>48</v>
      </c>
      <c r="Q280" t="s">
        <v>48</v>
      </c>
      <c r="R280" t="s">
        <v>48</v>
      </c>
      <c r="S280" t="s">
        <v>48</v>
      </c>
      <c r="T280" t="s">
        <v>48</v>
      </c>
      <c r="U280" t="s">
        <v>48</v>
      </c>
      <c r="V280" t="s">
        <v>48</v>
      </c>
      <c r="W280" t="s">
        <v>48</v>
      </c>
      <c r="X280" t="s">
        <v>48</v>
      </c>
      <c r="Y280" t="s">
        <v>48</v>
      </c>
      <c r="Z280" t="s">
        <v>48</v>
      </c>
      <c r="AA280" t="s">
        <v>49</v>
      </c>
      <c r="AB280" t="s">
        <v>49</v>
      </c>
      <c r="AC280" t="s">
        <v>49</v>
      </c>
      <c r="AD280" t="s">
        <v>48</v>
      </c>
      <c r="AE280" t="s">
        <v>48</v>
      </c>
      <c r="AF280" t="s">
        <v>48</v>
      </c>
      <c r="AG280" t="s">
        <v>48</v>
      </c>
      <c r="AH280" t="s">
        <v>48</v>
      </c>
      <c r="AI280" t="s">
        <v>50</v>
      </c>
      <c r="AJ280" t="s">
        <v>48</v>
      </c>
      <c r="AK280" t="s">
        <v>48</v>
      </c>
      <c r="AL280" t="s">
        <v>48</v>
      </c>
      <c r="AM280" t="s">
        <v>48</v>
      </c>
      <c r="AN280" t="s">
        <v>48</v>
      </c>
      <c r="AO280" t="s">
        <v>48</v>
      </c>
      <c r="AP280" t="s">
        <v>568</v>
      </c>
      <c r="AQ280" s="1" t="s">
        <v>1539</v>
      </c>
      <c r="AR280" t="s">
        <v>51</v>
      </c>
      <c r="AS280" t="s">
        <v>68</v>
      </c>
      <c r="AT280" t="s">
        <v>69</v>
      </c>
      <c r="AW280" s="4">
        <f t="shared" si="176"/>
        <v>6</v>
      </c>
      <c r="AX280" s="4">
        <f t="shared" si="177"/>
        <v>4</v>
      </c>
      <c r="AY280" s="4">
        <f t="shared" si="178"/>
        <v>4</v>
      </c>
      <c r="AZ280" s="4">
        <f t="shared" si="179"/>
        <v>2</v>
      </c>
      <c r="BA280" s="4">
        <f t="shared" si="180"/>
        <v>4</v>
      </c>
      <c r="BB280" s="4">
        <f t="shared" si="181"/>
        <v>4</v>
      </c>
      <c r="BC280" s="4">
        <f t="shared" si="182"/>
        <v>4</v>
      </c>
      <c r="BD280" s="4">
        <f t="shared" si="183"/>
        <v>2</v>
      </c>
      <c r="BE280" s="4">
        <f t="shared" si="184"/>
        <v>4</v>
      </c>
      <c r="BF280" s="4">
        <f t="shared" si="185"/>
        <v>2</v>
      </c>
      <c r="BG280" s="4">
        <f t="shared" si="186"/>
        <v>4</v>
      </c>
      <c r="BH280" s="4">
        <f t="shared" si="187"/>
        <v>4</v>
      </c>
      <c r="BI280" s="4">
        <f t="shared" si="188"/>
        <v>4</v>
      </c>
      <c r="BJ280" s="4">
        <f t="shared" si="189"/>
        <v>2</v>
      </c>
      <c r="BK280" s="4" t="str">
        <f t="shared" si="190"/>
        <v>0</v>
      </c>
      <c r="BL280" s="4" t="str">
        <f t="shared" si="191"/>
        <v>0</v>
      </c>
      <c r="BM280" s="4" t="str">
        <f t="shared" si="192"/>
        <v>0</v>
      </c>
      <c r="BN280" s="4">
        <f t="shared" si="193"/>
        <v>4</v>
      </c>
      <c r="BO280" s="4">
        <f t="shared" si="194"/>
        <v>4</v>
      </c>
      <c r="BP280" s="4">
        <f t="shared" si="195"/>
        <v>4</v>
      </c>
      <c r="BQ280" s="4">
        <f t="shared" si="196"/>
        <v>6</v>
      </c>
      <c r="BR280" s="4">
        <f t="shared" si="197"/>
        <v>4</v>
      </c>
      <c r="BS280" s="4">
        <f t="shared" si="198"/>
        <v>4</v>
      </c>
      <c r="BT280" s="4">
        <f t="shared" si="199"/>
        <v>4</v>
      </c>
      <c r="BU280" s="4">
        <f t="shared" si="200"/>
        <v>4</v>
      </c>
      <c r="BV280" s="4">
        <f t="shared" si="201"/>
        <v>0</v>
      </c>
      <c r="BW280" s="4">
        <f t="shared" si="202"/>
        <v>6</v>
      </c>
      <c r="BX280" s="4">
        <f t="shared" si="203"/>
        <v>0</v>
      </c>
      <c r="BY280" s="4">
        <f t="shared" si="204"/>
        <v>0</v>
      </c>
      <c r="BZ280" s="37">
        <f t="shared" si="205"/>
        <v>90</v>
      </c>
      <c r="CA280" s="32" t="str">
        <f>VLOOKUP(J:J,'Agent wise'!A:C,3,0)</f>
        <v>Shakeer</v>
      </c>
      <c r="CB280" s="32">
        <f t="shared" si="171"/>
        <v>45913</v>
      </c>
      <c r="CC280" t="str">
        <f t="shared" si="172"/>
        <v>Good</v>
      </c>
      <c r="CJ280">
        <f t="shared" si="173"/>
        <v>13</v>
      </c>
      <c r="CK280">
        <f t="shared" si="174"/>
        <v>9</v>
      </c>
      <c r="CL280">
        <f t="shared" si="175"/>
        <v>2025</v>
      </c>
    </row>
    <row r="281" spans="1:90" ht="15" customHeight="1" x14ac:dyDescent="0.35">
      <c r="A281" s="32">
        <v>45913.718931157404</v>
      </c>
      <c r="B281" t="s">
        <v>138</v>
      </c>
      <c r="C281" s="32">
        <v>0</v>
      </c>
      <c r="D281" t="s">
        <v>139</v>
      </c>
      <c r="E281" s="32">
        <v>45913</v>
      </c>
      <c r="F281" t="s">
        <v>140</v>
      </c>
      <c r="G281" s="32">
        <v>45912</v>
      </c>
      <c r="H281">
        <v>8973068326</v>
      </c>
      <c r="I281">
        <v>153</v>
      </c>
      <c r="J281" t="s">
        <v>70</v>
      </c>
      <c r="K281" t="s">
        <v>52</v>
      </c>
      <c r="L281" t="s">
        <v>53</v>
      </c>
      <c r="M281" t="s">
        <v>48</v>
      </c>
      <c r="N281" t="s">
        <v>48</v>
      </c>
      <c r="O281" t="s">
        <v>48</v>
      </c>
      <c r="P281" t="s">
        <v>48</v>
      </c>
      <c r="Q281" t="s">
        <v>48</v>
      </c>
      <c r="R281" t="s">
        <v>48</v>
      </c>
      <c r="S281" t="s">
        <v>48</v>
      </c>
      <c r="T281" t="s">
        <v>48</v>
      </c>
      <c r="U281" t="s">
        <v>48</v>
      </c>
      <c r="V281" t="s">
        <v>48</v>
      </c>
      <c r="W281" t="s">
        <v>48</v>
      </c>
      <c r="X281" t="s">
        <v>48</v>
      </c>
      <c r="Y281" t="s">
        <v>48</v>
      </c>
      <c r="Z281" t="s">
        <v>48</v>
      </c>
      <c r="AA281" t="s">
        <v>48</v>
      </c>
      <c r="AB281" t="s">
        <v>48</v>
      </c>
      <c r="AC281" t="s">
        <v>48</v>
      </c>
      <c r="AD281" t="s">
        <v>48</v>
      </c>
      <c r="AE281" t="s">
        <v>48</v>
      </c>
      <c r="AF281" t="s">
        <v>48</v>
      </c>
      <c r="AG281" t="s">
        <v>48</v>
      </c>
      <c r="AH281" t="s">
        <v>48</v>
      </c>
      <c r="AI281" t="s">
        <v>50</v>
      </c>
      <c r="AJ281" t="s">
        <v>48</v>
      </c>
      <c r="AK281" t="s">
        <v>48</v>
      </c>
      <c r="AL281" t="s">
        <v>48</v>
      </c>
      <c r="AM281" t="s">
        <v>48</v>
      </c>
      <c r="AN281" t="s">
        <v>48</v>
      </c>
      <c r="AO281" t="s">
        <v>48</v>
      </c>
      <c r="AP281" t="s">
        <v>643</v>
      </c>
      <c r="AQ281" s="1" t="s">
        <v>1540</v>
      </c>
      <c r="AR281" t="s">
        <v>51</v>
      </c>
      <c r="AS281" t="s">
        <v>103</v>
      </c>
      <c r="AT281" t="s">
        <v>386</v>
      </c>
      <c r="AW281" s="4">
        <f t="shared" si="176"/>
        <v>6</v>
      </c>
      <c r="AX281" s="4">
        <f t="shared" si="177"/>
        <v>4</v>
      </c>
      <c r="AY281" s="4">
        <f t="shared" si="178"/>
        <v>4</v>
      </c>
      <c r="AZ281" s="4">
        <f t="shared" si="179"/>
        <v>2</v>
      </c>
      <c r="BA281" s="4">
        <f t="shared" si="180"/>
        <v>4</v>
      </c>
      <c r="BB281" s="4">
        <f t="shared" si="181"/>
        <v>4</v>
      </c>
      <c r="BC281" s="4">
        <f t="shared" si="182"/>
        <v>4</v>
      </c>
      <c r="BD281" s="4">
        <f t="shared" si="183"/>
        <v>2</v>
      </c>
      <c r="BE281" s="4">
        <f t="shared" si="184"/>
        <v>4</v>
      </c>
      <c r="BF281" s="4">
        <f t="shared" si="185"/>
        <v>2</v>
      </c>
      <c r="BG281" s="4">
        <f t="shared" si="186"/>
        <v>4</v>
      </c>
      <c r="BH281" s="4">
        <f t="shared" si="187"/>
        <v>4</v>
      </c>
      <c r="BI281" s="4">
        <f t="shared" si="188"/>
        <v>4</v>
      </c>
      <c r="BJ281" s="4">
        <f t="shared" si="189"/>
        <v>2</v>
      </c>
      <c r="BK281" s="4">
        <f t="shared" si="190"/>
        <v>4</v>
      </c>
      <c r="BL281" s="4">
        <f t="shared" si="191"/>
        <v>2</v>
      </c>
      <c r="BM281" s="4">
        <f t="shared" si="192"/>
        <v>4</v>
      </c>
      <c r="BN281" s="4">
        <f t="shared" si="193"/>
        <v>4</v>
      </c>
      <c r="BO281" s="4">
        <f t="shared" si="194"/>
        <v>4</v>
      </c>
      <c r="BP281" s="4">
        <f t="shared" si="195"/>
        <v>4</v>
      </c>
      <c r="BQ281" s="4">
        <f t="shared" si="196"/>
        <v>6</v>
      </c>
      <c r="BR281" s="4">
        <f t="shared" si="197"/>
        <v>4</v>
      </c>
      <c r="BS281" s="4">
        <f t="shared" si="198"/>
        <v>4</v>
      </c>
      <c r="BT281" s="4">
        <f t="shared" si="199"/>
        <v>4</v>
      </c>
      <c r="BU281" s="4">
        <f t="shared" si="200"/>
        <v>4</v>
      </c>
      <c r="BV281" s="4">
        <f t="shared" si="201"/>
        <v>0</v>
      </c>
      <c r="BW281" s="4">
        <f t="shared" si="202"/>
        <v>6</v>
      </c>
      <c r="BX281" s="4">
        <f t="shared" si="203"/>
        <v>0</v>
      </c>
      <c r="BY281" s="4">
        <f t="shared" si="204"/>
        <v>0</v>
      </c>
      <c r="BZ281" s="37">
        <f t="shared" si="205"/>
        <v>100</v>
      </c>
      <c r="CA281" s="32" t="str">
        <f>VLOOKUP(J:J,'Agent wise'!A:C,3,0)</f>
        <v>Saran S</v>
      </c>
      <c r="CB281" s="32">
        <f t="shared" si="171"/>
        <v>45913</v>
      </c>
      <c r="CC281" t="str">
        <f t="shared" si="172"/>
        <v>Excellent</v>
      </c>
      <c r="CJ281">
        <f t="shared" si="173"/>
        <v>13</v>
      </c>
      <c r="CK281">
        <f t="shared" si="174"/>
        <v>9</v>
      </c>
      <c r="CL281">
        <f t="shared" si="175"/>
        <v>2025</v>
      </c>
    </row>
    <row r="282" spans="1:90" ht="15" customHeight="1" x14ac:dyDescent="0.35">
      <c r="A282" s="32">
        <v>45913.998642430553</v>
      </c>
      <c r="B282" t="s">
        <v>188</v>
      </c>
      <c r="C282" s="32">
        <v>0</v>
      </c>
      <c r="D282" t="s">
        <v>61</v>
      </c>
      <c r="E282" s="32">
        <v>45913</v>
      </c>
      <c r="F282" t="s">
        <v>140</v>
      </c>
      <c r="G282" s="32">
        <v>45913</v>
      </c>
      <c r="H282">
        <v>9385743478</v>
      </c>
      <c r="I282">
        <v>127</v>
      </c>
      <c r="J282" t="s">
        <v>137</v>
      </c>
      <c r="K282" t="s">
        <v>52</v>
      </c>
      <c r="L282" t="s">
        <v>53</v>
      </c>
      <c r="M282" t="s">
        <v>48</v>
      </c>
      <c r="N282" t="s">
        <v>48</v>
      </c>
      <c r="O282" t="s">
        <v>48</v>
      </c>
      <c r="P282" t="s">
        <v>48</v>
      </c>
      <c r="Q282" t="s">
        <v>48</v>
      </c>
      <c r="R282" t="s">
        <v>48</v>
      </c>
      <c r="S282" t="s">
        <v>48</v>
      </c>
      <c r="T282" t="s">
        <v>48</v>
      </c>
      <c r="U282" t="s">
        <v>49</v>
      </c>
      <c r="V282" t="s">
        <v>48</v>
      </c>
      <c r="W282" t="s">
        <v>48</v>
      </c>
      <c r="X282" t="s">
        <v>48</v>
      </c>
      <c r="Y282" t="s">
        <v>48</v>
      </c>
      <c r="Z282" t="s">
        <v>48</v>
      </c>
      <c r="AA282" t="s">
        <v>48</v>
      </c>
      <c r="AB282" t="s">
        <v>48</v>
      </c>
      <c r="AC282" t="s">
        <v>48</v>
      </c>
      <c r="AD282" t="s">
        <v>48</v>
      </c>
      <c r="AE282" t="s">
        <v>48</v>
      </c>
      <c r="AF282" t="s">
        <v>50</v>
      </c>
      <c r="AG282" t="s">
        <v>48</v>
      </c>
      <c r="AH282" t="s">
        <v>50</v>
      </c>
      <c r="AI282" t="s">
        <v>50</v>
      </c>
      <c r="AJ282" t="s">
        <v>48</v>
      </c>
      <c r="AK282" t="s">
        <v>48</v>
      </c>
      <c r="AL282" t="s">
        <v>49</v>
      </c>
      <c r="AM282" t="s">
        <v>48</v>
      </c>
      <c r="AN282" t="s">
        <v>48</v>
      </c>
      <c r="AO282" t="s">
        <v>48</v>
      </c>
      <c r="AP282" t="s">
        <v>525</v>
      </c>
      <c r="AQ282" s="1" t="s">
        <v>683</v>
      </c>
      <c r="AR282" t="s">
        <v>51</v>
      </c>
      <c r="AS282" t="s">
        <v>103</v>
      </c>
      <c r="AT282" t="s">
        <v>684</v>
      </c>
      <c r="AW282" s="4">
        <f t="shared" si="176"/>
        <v>6</v>
      </c>
      <c r="AX282" s="4">
        <f t="shared" si="177"/>
        <v>4</v>
      </c>
      <c r="AY282" s="4">
        <f t="shared" si="178"/>
        <v>4</v>
      </c>
      <c r="AZ282" s="4">
        <f t="shared" si="179"/>
        <v>2</v>
      </c>
      <c r="BA282" s="4">
        <f t="shared" si="180"/>
        <v>4</v>
      </c>
      <c r="BB282" s="4">
        <f t="shared" si="181"/>
        <v>4</v>
      </c>
      <c r="BC282" s="4">
        <f t="shared" si="182"/>
        <v>4</v>
      </c>
      <c r="BD282" s="4">
        <f t="shared" si="183"/>
        <v>2</v>
      </c>
      <c r="BE282" s="4" t="str">
        <f t="shared" si="184"/>
        <v>0</v>
      </c>
      <c r="BF282" s="4">
        <f t="shared" si="185"/>
        <v>2</v>
      </c>
      <c r="BG282" s="4">
        <f t="shared" si="186"/>
        <v>4</v>
      </c>
      <c r="BH282" s="4">
        <f t="shared" si="187"/>
        <v>4</v>
      </c>
      <c r="BI282" s="4">
        <f t="shared" si="188"/>
        <v>4</v>
      </c>
      <c r="BJ282" s="4">
        <f t="shared" si="189"/>
        <v>2</v>
      </c>
      <c r="BK282" s="4">
        <f t="shared" si="190"/>
        <v>4</v>
      </c>
      <c r="BL282" s="4">
        <f t="shared" si="191"/>
        <v>2</v>
      </c>
      <c r="BM282" s="4">
        <f t="shared" si="192"/>
        <v>4</v>
      </c>
      <c r="BN282" s="4">
        <f t="shared" si="193"/>
        <v>4</v>
      </c>
      <c r="BO282" s="4">
        <f t="shared" si="194"/>
        <v>4</v>
      </c>
      <c r="BP282" s="4">
        <f t="shared" si="195"/>
        <v>4</v>
      </c>
      <c r="BQ282" s="4">
        <f t="shared" si="196"/>
        <v>6</v>
      </c>
      <c r="BR282" s="4">
        <f t="shared" si="197"/>
        <v>4</v>
      </c>
      <c r="BS282" s="4">
        <f t="shared" si="198"/>
        <v>4</v>
      </c>
      <c r="BT282" s="4">
        <f t="shared" si="199"/>
        <v>4</v>
      </c>
      <c r="BU282" s="4">
        <f t="shared" si="200"/>
        <v>4</v>
      </c>
      <c r="BV282" s="4" t="str">
        <f t="shared" si="201"/>
        <v>0</v>
      </c>
      <c r="BW282" s="4">
        <f t="shared" si="202"/>
        <v>6</v>
      </c>
      <c r="BX282" s="4">
        <f t="shared" si="203"/>
        <v>0</v>
      </c>
      <c r="BY282" s="4">
        <f t="shared" si="204"/>
        <v>0</v>
      </c>
      <c r="BZ282" s="37">
        <f t="shared" si="205"/>
        <v>96</v>
      </c>
      <c r="CA282" s="32" t="str">
        <f>VLOOKUP(J:J,'Agent wise'!A:C,3,0)</f>
        <v>Saran S</v>
      </c>
      <c r="CB282" s="32">
        <f t="shared" si="171"/>
        <v>45913</v>
      </c>
      <c r="CC282" t="str">
        <f t="shared" si="172"/>
        <v>Excellent</v>
      </c>
      <c r="CJ282">
        <f t="shared" si="173"/>
        <v>13</v>
      </c>
      <c r="CK282">
        <f t="shared" si="174"/>
        <v>9</v>
      </c>
      <c r="CL282">
        <f t="shared" si="175"/>
        <v>2025</v>
      </c>
    </row>
    <row r="283" spans="1:90" ht="15" customHeight="1" x14ac:dyDescent="0.35">
      <c r="A283" s="32">
        <v>45914.003485185181</v>
      </c>
      <c r="B283" t="s">
        <v>188</v>
      </c>
      <c r="C283" s="32">
        <v>0</v>
      </c>
      <c r="D283" t="s">
        <v>61</v>
      </c>
      <c r="E283" s="32">
        <v>45913</v>
      </c>
      <c r="F283" t="s">
        <v>140</v>
      </c>
      <c r="G283" s="32">
        <v>45913</v>
      </c>
      <c r="H283">
        <v>9037433207</v>
      </c>
      <c r="I283">
        <v>136</v>
      </c>
      <c r="J283" t="s">
        <v>204</v>
      </c>
      <c r="K283" t="s">
        <v>46</v>
      </c>
      <c r="L283" t="s">
        <v>47</v>
      </c>
      <c r="M283" t="s">
        <v>48</v>
      </c>
      <c r="N283" t="s">
        <v>48</v>
      </c>
      <c r="O283" t="s">
        <v>48</v>
      </c>
      <c r="P283" t="s">
        <v>48</v>
      </c>
      <c r="Q283" t="s">
        <v>48</v>
      </c>
      <c r="R283" t="s">
        <v>48</v>
      </c>
      <c r="S283" t="s">
        <v>48</v>
      </c>
      <c r="T283" t="s">
        <v>48</v>
      </c>
      <c r="U283" t="s">
        <v>49</v>
      </c>
      <c r="V283" t="s">
        <v>48</v>
      </c>
      <c r="W283" t="s">
        <v>48</v>
      </c>
      <c r="X283" t="s">
        <v>48</v>
      </c>
      <c r="Y283" t="s">
        <v>48</v>
      </c>
      <c r="Z283" t="s">
        <v>48</v>
      </c>
      <c r="AA283" t="s">
        <v>49</v>
      </c>
      <c r="AB283" t="s">
        <v>49</v>
      </c>
      <c r="AC283" t="s">
        <v>48</v>
      </c>
      <c r="AD283" t="s">
        <v>50</v>
      </c>
      <c r="AE283" t="s">
        <v>48</v>
      </c>
      <c r="AF283" t="s">
        <v>50</v>
      </c>
      <c r="AG283" t="s">
        <v>49</v>
      </c>
      <c r="AH283" t="s">
        <v>50</v>
      </c>
      <c r="AI283" t="s">
        <v>50</v>
      </c>
      <c r="AJ283" t="s">
        <v>48</v>
      </c>
      <c r="AK283" t="s">
        <v>48</v>
      </c>
      <c r="AL283" t="s">
        <v>49</v>
      </c>
      <c r="AM283" t="s">
        <v>48</v>
      </c>
      <c r="AN283" t="s">
        <v>48</v>
      </c>
      <c r="AO283" t="s">
        <v>48</v>
      </c>
      <c r="AP283" t="s">
        <v>685</v>
      </c>
      <c r="AQ283" s="1" t="s">
        <v>686</v>
      </c>
      <c r="AR283" t="s">
        <v>51</v>
      </c>
      <c r="AS283" t="s">
        <v>64</v>
      </c>
      <c r="AT283" t="s">
        <v>80</v>
      </c>
      <c r="AW283" s="4">
        <f t="shared" si="176"/>
        <v>6</v>
      </c>
      <c r="AX283" s="4">
        <f t="shared" si="177"/>
        <v>4</v>
      </c>
      <c r="AY283" s="4">
        <f t="shared" si="178"/>
        <v>4</v>
      </c>
      <c r="AZ283" s="4">
        <f t="shared" si="179"/>
        <v>2</v>
      </c>
      <c r="BA283" s="4">
        <f t="shared" si="180"/>
        <v>4</v>
      </c>
      <c r="BB283" s="4">
        <f t="shared" si="181"/>
        <v>4</v>
      </c>
      <c r="BC283" s="4">
        <f t="shared" si="182"/>
        <v>4</v>
      </c>
      <c r="BD283" s="4">
        <f t="shared" si="183"/>
        <v>2</v>
      </c>
      <c r="BE283" s="4" t="str">
        <f t="shared" si="184"/>
        <v>0</v>
      </c>
      <c r="BF283" s="4">
        <f t="shared" si="185"/>
        <v>2</v>
      </c>
      <c r="BG283" s="4">
        <f t="shared" si="186"/>
        <v>4</v>
      </c>
      <c r="BH283" s="4">
        <f t="shared" si="187"/>
        <v>4</v>
      </c>
      <c r="BI283" s="4">
        <f t="shared" si="188"/>
        <v>4</v>
      </c>
      <c r="BJ283" s="4">
        <f t="shared" si="189"/>
        <v>2</v>
      </c>
      <c r="BK283" s="4" t="str">
        <f t="shared" si="190"/>
        <v>0</v>
      </c>
      <c r="BL283" s="4" t="str">
        <f t="shared" si="191"/>
        <v>0</v>
      </c>
      <c r="BM283" s="4">
        <f t="shared" si="192"/>
        <v>4</v>
      </c>
      <c r="BN283" s="4">
        <f t="shared" si="193"/>
        <v>4</v>
      </c>
      <c r="BO283" s="4">
        <f t="shared" si="194"/>
        <v>4</v>
      </c>
      <c r="BP283" s="4">
        <f t="shared" si="195"/>
        <v>4</v>
      </c>
      <c r="BQ283" s="4" t="str">
        <f t="shared" si="196"/>
        <v>0</v>
      </c>
      <c r="BR283" s="4">
        <f t="shared" si="197"/>
        <v>4</v>
      </c>
      <c r="BS283" s="4">
        <f t="shared" si="198"/>
        <v>4</v>
      </c>
      <c r="BT283" s="4">
        <f t="shared" si="199"/>
        <v>4</v>
      </c>
      <c r="BU283" s="4">
        <f t="shared" si="200"/>
        <v>4</v>
      </c>
      <c r="BV283" s="4" t="str">
        <f t="shared" si="201"/>
        <v>0</v>
      </c>
      <c r="BW283" s="4">
        <f t="shared" si="202"/>
        <v>6</v>
      </c>
      <c r="BX283" s="4">
        <f t="shared" si="203"/>
        <v>0</v>
      </c>
      <c r="BY283" s="4">
        <f t="shared" si="204"/>
        <v>0</v>
      </c>
      <c r="BZ283" s="37">
        <f t="shared" si="205"/>
        <v>84</v>
      </c>
      <c r="CA283" s="32" t="str">
        <f>VLOOKUP(J:J,'Agent wise'!A:C,3,0)</f>
        <v>Saran S</v>
      </c>
      <c r="CB283" s="32">
        <f t="shared" si="171"/>
        <v>45913</v>
      </c>
      <c r="CC283" t="str">
        <f t="shared" si="172"/>
        <v>FC</v>
      </c>
      <c r="CJ283">
        <f t="shared" si="173"/>
        <v>13</v>
      </c>
      <c r="CK283">
        <f t="shared" si="174"/>
        <v>9</v>
      </c>
      <c r="CL283">
        <f t="shared" si="175"/>
        <v>2025</v>
      </c>
    </row>
    <row r="284" spans="1:90" ht="15" customHeight="1" x14ac:dyDescent="0.35">
      <c r="A284" s="32">
        <v>45914.006491562497</v>
      </c>
      <c r="B284" t="s">
        <v>188</v>
      </c>
      <c r="C284" s="32">
        <v>0</v>
      </c>
      <c r="D284" t="s">
        <v>61</v>
      </c>
      <c r="E284" s="32">
        <v>45913</v>
      </c>
      <c r="F284" t="s">
        <v>140</v>
      </c>
      <c r="G284" s="32">
        <v>45913</v>
      </c>
      <c r="H284">
        <v>9496464958</v>
      </c>
      <c r="I284">
        <v>121</v>
      </c>
      <c r="J284" t="s">
        <v>135</v>
      </c>
      <c r="K284" t="s">
        <v>46</v>
      </c>
      <c r="L284" t="s">
        <v>47</v>
      </c>
      <c r="M284" t="s">
        <v>48</v>
      </c>
      <c r="N284" t="s">
        <v>48</v>
      </c>
      <c r="O284" t="s">
        <v>48</v>
      </c>
      <c r="P284" t="s">
        <v>48</v>
      </c>
      <c r="Q284" t="s">
        <v>48</v>
      </c>
      <c r="R284" t="s">
        <v>48</v>
      </c>
      <c r="S284" t="s">
        <v>48</v>
      </c>
      <c r="T284" t="s">
        <v>48</v>
      </c>
      <c r="U284" t="s">
        <v>49</v>
      </c>
      <c r="V284" t="s">
        <v>48</v>
      </c>
      <c r="W284" t="s">
        <v>48</v>
      </c>
      <c r="X284" t="s">
        <v>48</v>
      </c>
      <c r="Y284" t="s">
        <v>48</v>
      </c>
      <c r="Z284" t="s">
        <v>48</v>
      </c>
      <c r="AA284" t="s">
        <v>48</v>
      </c>
      <c r="AB284" t="s">
        <v>48</v>
      </c>
      <c r="AC284" t="s">
        <v>48</v>
      </c>
      <c r="AD284" t="s">
        <v>48</v>
      </c>
      <c r="AE284" t="s">
        <v>48</v>
      </c>
      <c r="AF284" t="s">
        <v>50</v>
      </c>
      <c r="AG284" t="s">
        <v>48</v>
      </c>
      <c r="AH284" t="s">
        <v>50</v>
      </c>
      <c r="AI284" t="s">
        <v>50</v>
      </c>
      <c r="AJ284" t="s">
        <v>48</v>
      </c>
      <c r="AK284" t="s">
        <v>48</v>
      </c>
      <c r="AL284" t="s">
        <v>49</v>
      </c>
      <c r="AM284" t="s">
        <v>48</v>
      </c>
      <c r="AN284" t="s">
        <v>48</v>
      </c>
      <c r="AO284" t="s">
        <v>48</v>
      </c>
      <c r="AP284" t="s">
        <v>525</v>
      </c>
      <c r="AQ284" s="1" t="s">
        <v>687</v>
      </c>
      <c r="AR284" t="s">
        <v>51</v>
      </c>
      <c r="AS284" t="s">
        <v>64</v>
      </c>
      <c r="AT284" t="s">
        <v>80</v>
      </c>
      <c r="AW284" s="4">
        <f t="shared" si="176"/>
        <v>6</v>
      </c>
      <c r="AX284" s="4">
        <f t="shared" si="177"/>
        <v>4</v>
      </c>
      <c r="AY284" s="4">
        <f t="shared" si="178"/>
        <v>4</v>
      </c>
      <c r="AZ284" s="4">
        <f t="shared" si="179"/>
        <v>2</v>
      </c>
      <c r="BA284" s="4">
        <f t="shared" si="180"/>
        <v>4</v>
      </c>
      <c r="BB284" s="4">
        <f t="shared" si="181"/>
        <v>4</v>
      </c>
      <c r="BC284" s="4">
        <f t="shared" si="182"/>
        <v>4</v>
      </c>
      <c r="BD284" s="4">
        <f t="shared" si="183"/>
        <v>2</v>
      </c>
      <c r="BE284" s="4" t="str">
        <f t="shared" si="184"/>
        <v>0</v>
      </c>
      <c r="BF284" s="4">
        <f t="shared" si="185"/>
        <v>2</v>
      </c>
      <c r="BG284" s="4">
        <f t="shared" si="186"/>
        <v>4</v>
      </c>
      <c r="BH284" s="4">
        <f t="shared" si="187"/>
        <v>4</v>
      </c>
      <c r="BI284" s="4">
        <f t="shared" si="188"/>
        <v>4</v>
      </c>
      <c r="BJ284" s="4">
        <f t="shared" si="189"/>
        <v>2</v>
      </c>
      <c r="BK284" s="4">
        <f t="shared" si="190"/>
        <v>4</v>
      </c>
      <c r="BL284" s="4">
        <f t="shared" si="191"/>
        <v>2</v>
      </c>
      <c r="BM284" s="4">
        <f t="shared" si="192"/>
        <v>4</v>
      </c>
      <c r="BN284" s="4">
        <f t="shared" si="193"/>
        <v>4</v>
      </c>
      <c r="BO284" s="4">
        <f t="shared" si="194"/>
        <v>4</v>
      </c>
      <c r="BP284" s="4">
        <f t="shared" si="195"/>
        <v>4</v>
      </c>
      <c r="BQ284" s="4">
        <f t="shared" si="196"/>
        <v>6</v>
      </c>
      <c r="BR284" s="4">
        <f t="shared" si="197"/>
        <v>4</v>
      </c>
      <c r="BS284" s="4">
        <f t="shared" si="198"/>
        <v>4</v>
      </c>
      <c r="BT284" s="4">
        <f t="shared" si="199"/>
        <v>4</v>
      </c>
      <c r="BU284" s="4">
        <f t="shared" si="200"/>
        <v>4</v>
      </c>
      <c r="BV284" s="4" t="str">
        <f t="shared" si="201"/>
        <v>0</v>
      </c>
      <c r="BW284" s="4">
        <f t="shared" si="202"/>
        <v>6</v>
      </c>
      <c r="BX284" s="4">
        <f t="shared" si="203"/>
        <v>0</v>
      </c>
      <c r="BY284" s="4">
        <f t="shared" si="204"/>
        <v>0</v>
      </c>
      <c r="BZ284" s="37">
        <f t="shared" si="205"/>
        <v>96</v>
      </c>
      <c r="CA284" s="32" t="str">
        <f>VLOOKUP(J:J,'Agent wise'!A:C,3,0)</f>
        <v>Saran S</v>
      </c>
      <c r="CB284" s="32">
        <f t="shared" si="171"/>
        <v>45913</v>
      </c>
      <c r="CC284" t="str">
        <f t="shared" si="172"/>
        <v>Excellent</v>
      </c>
      <c r="CJ284">
        <f t="shared" si="173"/>
        <v>13</v>
      </c>
      <c r="CK284">
        <f t="shared" si="174"/>
        <v>9</v>
      </c>
      <c r="CL284">
        <f t="shared" si="175"/>
        <v>2025</v>
      </c>
    </row>
    <row r="285" spans="1:90" ht="15" customHeight="1" x14ac:dyDescent="0.35">
      <c r="A285" s="32">
        <v>45914.00895722222</v>
      </c>
      <c r="B285" t="s">
        <v>188</v>
      </c>
      <c r="C285" s="32">
        <v>0</v>
      </c>
      <c r="D285" t="s">
        <v>61</v>
      </c>
      <c r="E285" s="32">
        <v>45913</v>
      </c>
      <c r="F285" t="s">
        <v>140</v>
      </c>
      <c r="G285" s="32">
        <v>45913</v>
      </c>
      <c r="H285">
        <v>9445381591</v>
      </c>
      <c r="I285">
        <v>129</v>
      </c>
      <c r="J285" t="s">
        <v>86</v>
      </c>
      <c r="K285" t="s">
        <v>52</v>
      </c>
      <c r="L285" t="s">
        <v>53</v>
      </c>
      <c r="M285" t="s">
        <v>48</v>
      </c>
      <c r="N285" t="s">
        <v>48</v>
      </c>
      <c r="O285" t="s">
        <v>48</v>
      </c>
      <c r="P285" t="s">
        <v>48</v>
      </c>
      <c r="Q285" t="s">
        <v>48</v>
      </c>
      <c r="R285" t="s">
        <v>48</v>
      </c>
      <c r="S285" t="s">
        <v>48</v>
      </c>
      <c r="T285" t="s">
        <v>48</v>
      </c>
      <c r="U285" t="s">
        <v>49</v>
      </c>
      <c r="V285" t="s">
        <v>48</v>
      </c>
      <c r="W285" t="s">
        <v>48</v>
      </c>
      <c r="X285" t="s">
        <v>48</v>
      </c>
      <c r="Y285" t="s">
        <v>48</v>
      </c>
      <c r="Z285" t="s">
        <v>49</v>
      </c>
      <c r="AA285" t="s">
        <v>48</v>
      </c>
      <c r="AB285" t="s">
        <v>49</v>
      </c>
      <c r="AC285" t="s">
        <v>50</v>
      </c>
      <c r="AD285" t="s">
        <v>50</v>
      </c>
      <c r="AE285" t="s">
        <v>48</v>
      </c>
      <c r="AF285" t="s">
        <v>50</v>
      </c>
      <c r="AG285" t="s">
        <v>48</v>
      </c>
      <c r="AH285" t="s">
        <v>50</v>
      </c>
      <c r="AI285" t="s">
        <v>50</v>
      </c>
      <c r="AJ285" t="s">
        <v>48</v>
      </c>
      <c r="AK285" t="s">
        <v>48</v>
      </c>
      <c r="AL285" t="s">
        <v>49</v>
      </c>
      <c r="AM285" t="s">
        <v>48</v>
      </c>
      <c r="AN285" t="s">
        <v>48</v>
      </c>
      <c r="AO285" t="s">
        <v>48</v>
      </c>
      <c r="AP285" t="s">
        <v>688</v>
      </c>
      <c r="AQ285" s="1" t="s">
        <v>689</v>
      </c>
      <c r="AR285" t="s">
        <v>51</v>
      </c>
      <c r="AS285" t="s">
        <v>72</v>
      </c>
      <c r="AT285" t="s">
        <v>76</v>
      </c>
      <c r="AW285" s="4">
        <f t="shared" si="176"/>
        <v>6</v>
      </c>
      <c r="AX285" s="4">
        <f t="shared" si="177"/>
        <v>4</v>
      </c>
      <c r="AY285" s="4">
        <f t="shared" si="178"/>
        <v>4</v>
      </c>
      <c r="AZ285" s="4">
        <f t="shared" si="179"/>
        <v>2</v>
      </c>
      <c r="BA285" s="4">
        <f t="shared" si="180"/>
        <v>4</v>
      </c>
      <c r="BB285" s="4">
        <f t="shared" si="181"/>
        <v>4</v>
      </c>
      <c r="BC285" s="4">
        <f t="shared" si="182"/>
        <v>4</v>
      </c>
      <c r="BD285" s="4">
        <f t="shared" si="183"/>
        <v>2</v>
      </c>
      <c r="BE285" s="4" t="str">
        <f t="shared" si="184"/>
        <v>0</v>
      </c>
      <c r="BF285" s="4">
        <f t="shared" si="185"/>
        <v>2</v>
      </c>
      <c r="BG285" s="4">
        <f t="shared" si="186"/>
        <v>4</v>
      </c>
      <c r="BH285" s="4">
        <f t="shared" si="187"/>
        <v>4</v>
      </c>
      <c r="BI285" s="4">
        <f t="shared" si="188"/>
        <v>4</v>
      </c>
      <c r="BJ285" s="4" t="str">
        <f t="shared" si="189"/>
        <v>0</v>
      </c>
      <c r="BK285" s="4">
        <f t="shared" si="190"/>
        <v>4</v>
      </c>
      <c r="BL285" s="4" t="str">
        <f t="shared" si="191"/>
        <v>0</v>
      </c>
      <c r="BM285" s="4">
        <f t="shared" si="192"/>
        <v>4</v>
      </c>
      <c r="BN285" s="4">
        <f t="shared" si="193"/>
        <v>4</v>
      </c>
      <c r="BO285" s="4">
        <f t="shared" si="194"/>
        <v>4</v>
      </c>
      <c r="BP285" s="4">
        <f t="shared" si="195"/>
        <v>4</v>
      </c>
      <c r="BQ285" s="4">
        <f t="shared" si="196"/>
        <v>6</v>
      </c>
      <c r="BR285" s="4">
        <f t="shared" si="197"/>
        <v>4</v>
      </c>
      <c r="BS285" s="4">
        <f t="shared" si="198"/>
        <v>4</v>
      </c>
      <c r="BT285" s="4">
        <f t="shared" si="199"/>
        <v>4</v>
      </c>
      <c r="BU285" s="4">
        <f t="shared" si="200"/>
        <v>4</v>
      </c>
      <c r="BV285" s="4" t="str">
        <f t="shared" si="201"/>
        <v>0</v>
      </c>
      <c r="BW285" s="4">
        <f t="shared" si="202"/>
        <v>6</v>
      </c>
      <c r="BX285" s="4">
        <f t="shared" si="203"/>
        <v>0</v>
      </c>
      <c r="BY285" s="4">
        <f t="shared" si="204"/>
        <v>0</v>
      </c>
      <c r="BZ285" s="37">
        <f t="shared" si="205"/>
        <v>92</v>
      </c>
      <c r="CA285" s="32" t="str">
        <f>VLOOKUP(J:J,'Agent wise'!A:C,3,0)</f>
        <v>Saran S</v>
      </c>
      <c r="CB285" s="32">
        <f t="shared" si="171"/>
        <v>45913</v>
      </c>
      <c r="CC285" t="str">
        <f t="shared" si="172"/>
        <v>Good</v>
      </c>
      <c r="CJ285">
        <f t="shared" si="173"/>
        <v>13</v>
      </c>
      <c r="CK285">
        <f t="shared" si="174"/>
        <v>9</v>
      </c>
      <c r="CL285">
        <f t="shared" si="175"/>
        <v>2025</v>
      </c>
    </row>
    <row r="286" spans="1:90" ht="15" customHeight="1" x14ac:dyDescent="0.35">
      <c r="A286" s="32">
        <v>45914.011286168985</v>
      </c>
      <c r="B286" t="s">
        <v>188</v>
      </c>
      <c r="C286" s="32">
        <v>0</v>
      </c>
      <c r="D286" t="s">
        <v>61</v>
      </c>
      <c r="E286" s="32">
        <v>45913</v>
      </c>
      <c r="F286" t="s">
        <v>140</v>
      </c>
      <c r="G286" s="32">
        <v>45913</v>
      </c>
      <c r="H286">
        <v>9947210426</v>
      </c>
      <c r="I286">
        <v>133</v>
      </c>
      <c r="J286" t="s">
        <v>309</v>
      </c>
      <c r="K286" t="s">
        <v>46</v>
      </c>
      <c r="L286" t="s">
        <v>47</v>
      </c>
      <c r="M286" t="s">
        <v>48</v>
      </c>
      <c r="N286" t="s">
        <v>48</v>
      </c>
      <c r="O286" t="s">
        <v>48</v>
      </c>
      <c r="P286" t="s">
        <v>48</v>
      </c>
      <c r="Q286" t="s">
        <v>48</v>
      </c>
      <c r="R286" t="s">
        <v>48</v>
      </c>
      <c r="S286" t="s">
        <v>48</v>
      </c>
      <c r="T286" t="s">
        <v>48</v>
      </c>
      <c r="U286" t="s">
        <v>49</v>
      </c>
      <c r="V286" t="s">
        <v>48</v>
      </c>
      <c r="W286" t="s">
        <v>48</v>
      </c>
      <c r="X286" t="s">
        <v>48</v>
      </c>
      <c r="Y286" t="s">
        <v>48</v>
      </c>
      <c r="Z286" t="s">
        <v>48</v>
      </c>
      <c r="AA286" t="s">
        <v>48</v>
      </c>
      <c r="AB286" t="s">
        <v>49</v>
      </c>
      <c r="AC286" t="s">
        <v>50</v>
      </c>
      <c r="AD286" t="s">
        <v>48</v>
      </c>
      <c r="AE286" t="s">
        <v>48</v>
      </c>
      <c r="AF286" t="s">
        <v>50</v>
      </c>
      <c r="AG286" t="s">
        <v>48</v>
      </c>
      <c r="AH286" t="s">
        <v>50</v>
      </c>
      <c r="AI286" t="s">
        <v>50</v>
      </c>
      <c r="AJ286" t="s">
        <v>48</v>
      </c>
      <c r="AK286" t="s">
        <v>48</v>
      </c>
      <c r="AL286" t="s">
        <v>49</v>
      </c>
      <c r="AM286" t="s">
        <v>48</v>
      </c>
      <c r="AN286" t="s">
        <v>48</v>
      </c>
      <c r="AO286" t="s">
        <v>48</v>
      </c>
      <c r="AP286" t="s">
        <v>690</v>
      </c>
      <c r="AQ286" s="1" t="s">
        <v>691</v>
      </c>
      <c r="AR286" t="s">
        <v>51</v>
      </c>
      <c r="AS286" t="s">
        <v>64</v>
      </c>
      <c r="AT286" t="s">
        <v>425</v>
      </c>
      <c r="AW286" s="4">
        <f t="shared" si="176"/>
        <v>6</v>
      </c>
      <c r="AX286" s="4">
        <f t="shared" si="177"/>
        <v>4</v>
      </c>
      <c r="AY286" s="4">
        <f t="shared" si="178"/>
        <v>4</v>
      </c>
      <c r="AZ286" s="4">
        <f t="shared" si="179"/>
        <v>2</v>
      </c>
      <c r="BA286" s="4">
        <f t="shared" si="180"/>
        <v>4</v>
      </c>
      <c r="BB286" s="4">
        <f t="shared" si="181"/>
        <v>4</v>
      </c>
      <c r="BC286" s="4">
        <f t="shared" si="182"/>
        <v>4</v>
      </c>
      <c r="BD286" s="4">
        <f t="shared" si="183"/>
        <v>2</v>
      </c>
      <c r="BE286" s="4" t="str">
        <f t="shared" si="184"/>
        <v>0</v>
      </c>
      <c r="BF286" s="4">
        <f t="shared" si="185"/>
        <v>2</v>
      </c>
      <c r="BG286" s="4">
        <f t="shared" si="186"/>
        <v>4</v>
      </c>
      <c r="BH286" s="4">
        <f t="shared" si="187"/>
        <v>4</v>
      </c>
      <c r="BI286" s="4">
        <f t="shared" si="188"/>
        <v>4</v>
      </c>
      <c r="BJ286" s="4">
        <f t="shared" si="189"/>
        <v>2</v>
      </c>
      <c r="BK286" s="4">
        <f t="shared" si="190"/>
        <v>4</v>
      </c>
      <c r="BL286" s="4" t="str">
        <f t="shared" si="191"/>
        <v>0</v>
      </c>
      <c r="BM286" s="4">
        <f t="shared" si="192"/>
        <v>4</v>
      </c>
      <c r="BN286" s="4">
        <f t="shared" si="193"/>
        <v>4</v>
      </c>
      <c r="BO286" s="4">
        <f t="shared" si="194"/>
        <v>4</v>
      </c>
      <c r="BP286" s="4">
        <f t="shared" si="195"/>
        <v>4</v>
      </c>
      <c r="BQ286" s="4">
        <f t="shared" si="196"/>
        <v>6</v>
      </c>
      <c r="BR286" s="4">
        <f t="shared" si="197"/>
        <v>4</v>
      </c>
      <c r="BS286" s="4">
        <f t="shared" si="198"/>
        <v>4</v>
      </c>
      <c r="BT286" s="4">
        <f t="shared" si="199"/>
        <v>4</v>
      </c>
      <c r="BU286" s="4">
        <f t="shared" si="200"/>
        <v>4</v>
      </c>
      <c r="BV286" s="4" t="str">
        <f t="shared" si="201"/>
        <v>0</v>
      </c>
      <c r="BW286" s="4">
        <f t="shared" si="202"/>
        <v>6</v>
      </c>
      <c r="BX286" s="4">
        <f t="shared" si="203"/>
        <v>0</v>
      </c>
      <c r="BY286" s="4">
        <f t="shared" si="204"/>
        <v>0</v>
      </c>
      <c r="BZ286" s="37">
        <f t="shared" si="205"/>
        <v>94</v>
      </c>
      <c r="CA286" s="32" t="str">
        <f>VLOOKUP(J:J,'Agent wise'!A:C,3,0)</f>
        <v>Saran S</v>
      </c>
      <c r="CB286" s="32">
        <f t="shared" si="171"/>
        <v>45913</v>
      </c>
      <c r="CC286" t="str">
        <f t="shared" si="172"/>
        <v>Good</v>
      </c>
      <c r="CJ286">
        <f t="shared" si="173"/>
        <v>13</v>
      </c>
      <c r="CK286">
        <f t="shared" si="174"/>
        <v>9</v>
      </c>
      <c r="CL286">
        <f t="shared" si="175"/>
        <v>2025</v>
      </c>
    </row>
    <row r="287" spans="1:90" ht="15" customHeight="1" x14ac:dyDescent="0.35">
      <c r="A287" s="32">
        <v>45914.360758784722</v>
      </c>
      <c r="B287" t="s">
        <v>368</v>
      </c>
      <c r="C287" s="32">
        <v>0</v>
      </c>
      <c r="D287" t="s">
        <v>73</v>
      </c>
      <c r="E287" s="32">
        <v>45914</v>
      </c>
      <c r="F287" t="s">
        <v>140</v>
      </c>
      <c r="G287" s="32">
        <v>45913</v>
      </c>
      <c r="H287">
        <v>9841001900</v>
      </c>
      <c r="I287">
        <v>343</v>
      </c>
      <c r="J287" t="s">
        <v>347</v>
      </c>
      <c r="K287" t="s">
        <v>52</v>
      </c>
      <c r="L287" t="s">
        <v>53</v>
      </c>
      <c r="M287" t="s">
        <v>48</v>
      </c>
      <c r="N287" t="s">
        <v>48</v>
      </c>
      <c r="O287" t="s">
        <v>48</v>
      </c>
      <c r="P287" t="s">
        <v>48</v>
      </c>
      <c r="Q287" t="s">
        <v>48</v>
      </c>
      <c r="R287" t="s">
        <v>49</v>
      </c>
      <c r="S287" t="s">
        <v>48</v>
      </c>
      <c r="T287" t="s">
        <v>48</v>
      </c>
      <c r="U287" t="s">
        <v>48</v>
      </c>
      <c r="V287" t="s">
        <v>48</v>
      </c>
      <c r="W287" t="s">
        <v>48</v>
      </c>
      <c r="X287" t="s">
        <v>48</v>
      </c>
      <c r="Y287" t="s">
        <v>48</v>
      </c>
      <c r="Z287" t="s">
        <v>48</v>
      </c>
      <c r="AA287" t="s">
        <v>49</v>
      </c>
      <c r="AB287" t="s">
        <v>49</v>
      </c>
      <c r="AC287" t="s">
        <v>49</v>
      </c>
      <c r="AD287" t="s">
        <v>48</v>
      </c>
      <c r="AE287" t="s">
        <v>48</v>
      </c>
      <c r="AF287" t="s">
        <v>50</v>
      </c>
      <c r="AG287" t="s">
        <v>49</v>
      </c>
      <c r="AH287" t="s">
        <v>50</v>
      </c>
      <c r="AI287" t="s">
        <v>49</v>
      </c>
      <c r="AJ287" t="s">
        <v>48</v>
      </c>
      <c r="AK287" t="s">
        <v>50</v>
      </c>
      <c r="AL287" t="s">
        <v>49</v>
      </c>
      <c r="AM287" t="s">
        <v>48</v>
      </c>
      <c r="AN287" t="s">
        <v>48</v>
      </c>
      <c r="AO287" t="s">
        <v>49</v>
      </c>
      <c r="AP287" t="s">
        <v>692</v>
      </c>
      <c r="AQ287" s="1" t="s">
        <v>693</v>
      </c>
      <c r="AR287" t="s">
        <v>51</v>
      </c>
      <c r="AS287" t="s">
        <v>410</v>
      </c>
      <c r="AT287" t="s">
        <v>538</v>
      </c>
      <c r="AW287" s="4">
        <f t="shared" si="176"/>
        <v>6</v>
      </c>
      <c r="AX287" s="4">
        <f t="shared" si="177"/>
        <v>4</v>
      </c>
      <c r="AY287" s="4">
        <f t="shared" si="178"/>
        <v>4</v>
      </c>
      <c r="AZ287" s="4">
        <f t="shared" si="179"/>
        <v>2</v>
      </c>
      <c r="BA287" s="4">
        <f t="shared" si="180"/>
        <v>4</v>
      </c>
      <c r="BB287" s="4" t="str">
        <f t="shared" si="181"/>
        <v>0</v>
      </c>
      <c r="BC287" s="4">
        <f t="shared" si="182"/>
        <v>4</v>
      </c>
      <c r="BD287" s="4">
        <f t="shared" si="183"/>
        <v>2</v>
      </c>
      <c r="BE287" s="4">
        <f t="shared" si="184"/>
        <v>4</v>
      </c>
      <c r="BF287" s="4">
        <f t="shared" si="185"/>
        <v>2</v>
      </c>
      <c r="BG287" s="4">
        <f t="shared" si="186"/>
        <v>4</v>
      </c>
      <c r="BH287" s="4">
        <f t="shared" si="187"/>
        <v>4</v>
      </c>
      <c r="BI287" s="4">
        <f t="shared" si="188"/>
        <v>4</v>
      </c>
      <c r="BJ287" s="4">
        <f t="shared" si="189"/>
        <v>2</v>
      </c>
      <c r="BK287" s="4" t="str">
        <f t="shared" si="190"/>
        <v>0</v>
      </c>
      <c r="BL287" s="4" t="str">
        <f t="shared" si="191"/>
        <v>0</v>
      </c>
      <c r="BM287" s="4" t="str">
        <f t="shared" si="192"/>
        <v>0</v>
      </c>
      <c r="BN287" s="4">
        <f t="shared" si="193"/>
        <v>4</v>
      </c>
      <c r="BO287" s="4">
        <f t="shared" si="194"/>
        <v>4</v>
      </c>
      <c r="BP287" s="4">
        <f t="shared" si="195"/>
        <v>4</v>
      </c>
      <c r="BQ287" s="4" t="str">
        <f t="shared" si="196"/>
        <v>0</v>
      </c>
      <c r="BR287" s="4">
        <f t="shared" si="197"/>
        <v>4</v>
      </c>
      <c r="BS287" s="4" t="str">
        <f t="shared" si="198"/>
        <v>0</v>
      </c>
      <c r="BT287" s="4">
        <f t="shared" si="199"/>
        <v>4</v>
      </c>
      <c r="BU287" s="4">
        <f t="shared" si="200"/>
        <v>4</v>
      </c>
      <c r="BV287" s="4" t="str">
        <f t="shared" si="201"/>
        <v>0</v>
      </c>
      <c r="BW287" s="4">
        <f t="shared" si="202"/>
        <v>6</v>
      </c>
      <c r="BX287" s="4">
        <f t="shared" si="203"/>
        <v>0</v>
      </c>
      <c r="BY287" s="4" t="str">
        <f t="shared" si="204"/>
        <v>0</v>
      </c>
      <c r="BZ287" s="37">
        <f t="shared" si="205"/>
        <v>76</v>
      </c>
      <c r="CA287" s="32" t="str">
        <f>VLOOKUP(J:J,'Agent wise'!A:C,3,0)</f>
        <v xml:space="preserve">Shiny </v>
      </c>
      <c r="CB287" s="32">
        <f t="shared" si="171"/>
        <v>45914</v>
      </c>
      <c r="CC287" t="str">
        <f t="shared" si="172"/>
        <v>FC</v>
      </c>
      <c r="CJ287">
        <f t="shared" si="173"/>
        <v>14</v>
      </c>
      <c r="CK287">
        <f t="shared" si="174"/>
        <v>9</v>
      </c>
      <c r="CL287">
        <f t="shared" si="175"/>
        <v>2025</v>
      </c>
    </row>
    <row r="288" spans="1:90" ht="15" customHeight="1" x14ac:dyDescent="0.35">
      <c r="A288" s="32">
        <v>45914.369800185188</v>
      </c>
      <c r="B288" t="s">
        <v>368</v>
      </c>
      <c r="C288" s="32">
        <v>0</v>
      </c>
      <c r="D288" t="s">
        <v>73</v>
      </c>
      <c r="E288" s="32">
        <v>45914</v>
      </c>
      <c r="F288" t="s">
        <v>140</v>
      </c>
      <c r="G288" s="32">
        <v>45913</v>
      </c>
      <c r="H288">
        <v>9025953876</v>
      </c>
      <c r="I288">
        <v>247</v>
      </c>
      <c r="J288" t="s">
        <v>91</v>
      </c>
      <c r="K288" t="s">
        <v>52</v>
      </c>
      <c r="L288" t="s">
        <v>53</v>
      </c>
      <c r="M288" t="s">
        <v>48</v>
      </c>
      <c r="N288" t="s">
        <v>48</v>
      </c>
      <c r="O288" t="s">
        <v>48</v>
      </c>
      <c r="P288" t="s">
        <v>48</v>
      </c>
      <c r="Q288" t="s">
        <v>48</v>
      </c>
      <c r="R288" t="s">
        <v>48</v>
      </c>
      <c r="S288" t="s">
        <v>48</v>
      </c>
      <c r="T288" t="s">
        <v>48</v>
      </c>
      <c r="U288" t="s">
        <v>48</v>
      </c>
      <c r="V288" t="s">
        <v>48</v>
      </c>
      <c r="W288" t="s">
        <v>48</v>
      </c>
      <c r="X288" t="s">
        <v>48</v>
      </c>
      <c r="Y288" t="s">
        <v>48</v>
      </c>
      <c r="Z288" t="s">
        <v>49</v>
      </c>
      <c r="AA288" t="s">
        <v>48</v>
      </c>
      <c r="AB288" t="s">
        <v>48</v>
      </c>
      <c r="AC288" t="s">
        <v>50</v>
      </c>
      <c r="AD288" t="s">
        <v>48</v>
      </c>
      <c r="AE288" t="s">
        <v>49</v>
      </c>
      <c r="AF288" t="s">
        <v>50</v>
      </c>
      <c r="AG288" t="s">
        <v>48</v>
      </c>
      <c r="AH288" t="s">
        <v>50</v>
      </c>
      <c r="AI288" t="s">
        <v>49</v>
      </c>
      <c r="AJ288" t="s">
        <v>48</v>
      </c>
      <c r="AK288" t="s">
        <v>50</v>
      </c>
      <c r="AL288" t="s">
        <v>48</v>
      </c>
      <c r="AM288" t="s">
        <v>48</v>
      </c>
      <c r="AN288" t="s">
        <v>48</v>
      </c>
      <c r="AO288" t="s">
        <v>48</v>
      </c>
      <c r="AP288" t="s">
        <v>694</v>
      </c>
      <c r="AQ288" s="1" t="s">
        <v>370</v>
      </c>
      <c r="AR288" t="s">
        <v>51</v>
      </c>
      <c r="AS288" t="s">
        <v>410</v>
      </c>
      <c r="AT288" t="s">
        <v>160</v>
      </c>
      <c r="AW288" s="4">
        <f t="shared" si="176"/>
        <v>6</v>
      </c>
      <c r="AX288" s="4">
        <f t="shared" si="177"/>
        <v>4</v>
      </c>
      <c r="AY288" s="4">
        <f t="shared" si="178"/>
        <v>4</v>
      </c>
      <c r="AZ288" s="4">
        <f t="shared" si="179"/>
        <v>2</v>
      </c>
      <c r="BA288" s="4">
        <f t="shared" si="180"/>
        <v>4</v>
      </c>
      <c r="BB288" s="4">
        <f t="shared" si="181"/>
        <v>4</v>
      </c>
      <c r="BC288" s="4">
        <f t="shared" si="182"/>
        <v>4</v>
      </c>
      <c r="BD288" s="4">
        <f t="shared" si="183"/>
        <v>2</v>
      </c>
      <c r="BE288" s="4">
        <f t="shared" si="184"/>
        <v>4</v>
      </c>
      <c r="BF288" s="4">
        <f t="shared" si="185"/>
        <v>2</v>
      </c>
      <c r="BG288" s="4">
        <f t="shared" si="186"/>
        <v>4</v>
      </c>
      <c r="BH288" s="4">
        <f t="shared" si="187"/>
        <v>4</v>
      </c>
      <c r="BI288" s="4">
        <f t="shared" si="188"/>
        <v>4</v>
      </c>
      <c r="BJ288" s="4" t="str">
        <f t="shared" si="189"/>
        <v>0</v>
      </c>
      <c r="BK288" s="4">
        <f t="shared" si="190"/>
        <v>4</v>
      </c>
      <c r="BL288" s="4">
        <f t="shared" si="191"/>
        <v>2</v>
      </c>
      <c r="BM288" s="4">
        <f t="shared" si="192"/>
        <v>4</v>
      </c>
      <c r="BN288" s="4">
        <f t="shared" si="193"/>
        <v>4</v>
      </c>
      <c r="BO288" s="4" t="str">
        <f t="shared" si="194"/>
        <v>0</v>
      </c>
      <c r="BP288" s="4">
        <f t="shared" si="195"/>
        <v>4</v>
      </c>
      <c r="BQ288" s="4">
        <f t="shared" si="196"/>
        <v>6</v>
      </c>
      <c r="BR288" s="4">
        <f t="shared" si="197"/>
        <v>4</v>
      </c>
      <c r="BS288" s="4" t="str">
        <f t="shared" si="198"/>
        <v>0</v>
      </c>
      <c r="BT288" s="4">
        <f t="shared" si="199"/>
        <v>4</v>
      </c>
      <c r="BU288" s="4">
        <f t="shared" si="200"/>
        <v>4</v>
      </c>
      <c r="BV288" s="4">
        <f t="shared" si="201"/>
        <v>0</v>
      </c>
      <c r="BW288" s="4">
        <f t="shared" si="202"/>
        <v>6</v>
      </c>
      <c r="BX288" s="4">
        <f t="shared" si="203"/>
        <v>0</v>
      </c>
      <c r="BY288" s="4">
        <f t="shared" si="204"/>
        <v>0</v>
      </c>
      <c r="BZ288" s="37">
        <f t="shared" si="205"/>
        <v>90</v>
      </c>
      <c r="CA288" s="32" t="str">
        <f>VLOOKUP(J:J,'Agent wise'!A:C,3,0)</f>
        <v xml:space="preserve">Shiny </v>
      </c>
      <c r="CB288" s="32">
        <f t="shared" si="171"/>
        <v>45914</v>
      </c>
      <c r="CC288" t="str">
        <f t="shared" si="172"/>
        <v>Good</v>
      </c>
      <c r="CJ288">
        <f t="shared" si="173"/>
        <v>14</v>
      </c>
      <c r="CK288">
        <f t="shared" si="174"/>
        <v>9</v>
      </c>
      <c r="CL288">
        <f t="shared" si="175"/>
        <v>2025</v>
      </c>
    </row>
    <row r="289" spans="1:90" ht="15" customHeight="1" x14ac:dyDescent="0.35">
      <c r="A289" s="32">
        <v>45914.391321805553</v>
      </c>
      <c r="B289" t="s">
        <v>368</v>
      </c>
      <c r="C289" s="32">
        <v>0</v>
      </c>
      <c r="D289" t="s">
        <v>73</v>
      </c>
      <c r="E289" s="32">
        <v>45914</v>
      </c>
      <c r="F289" t="s">
        <v>140</v>
      </c>
      <c r="G289" s="32">
        <v>45913</v>
      </c>
      <c r="H289">
        <v>9487469135</v>
      </c>
      <c r="I289">
        <v>261</v>
      </c>
      <c r="J289" t="s">
        <v>99</v>
      </c>
      <c r="K289" t="s">
        <v>52</v>
      </c>
      <c r="L289" t="s">
        <v>53</v>
      </c>
      <c r="M289" t="s">
        <v>48</v>
      </c>
      <c r="N289" t="s">
        <v>48</v>
      </c>
      <c r="O289" t="s">
        <v>48</v>
      </c>
      <c r="P289" t="s">
        <v>48</v>
      </c>
      <c r="Q289" t="s">
        <v>48</v>
      </c>
      <c r="R289" t="s">
        <v>48</v>
      </c>
      <c r="S289" t="s">
        <v>48</v>
      </c>
      <c r="T289" t="s">
        <v>48</v>
      </c>
      <c r="U289" t="s">
        <v>48</v>
      </c>
      <c r="V289" t="s">
        <v>48</v>
      </c>
      <c r="W289" t="s">
        <v>48</v>
      </c>
      <c r="X289" t="s">
        <v>48</v>
      </c>
      <c r="Y289" t="s">
        <v>48</v>
      </c>
      <c r="Z289" t="s">
        <v>48</v>
      </c>
      <c r="AA289" t="s">
        <v>48</v>
      </c>
      <c r="AB289" t="s">
        <v>49</v>
      </c>
      <c r="AC289" t="s">
        <v>50</v>
      </c>
      <c r="AD289" t="s">
        <v>48</v>
      </c>
      <c r="AE289" t="s">
        <v>49</v>
      </c>
      <c r="AF289" t="s">
        <v>50</v>
      </c>
      <c r="AG289" t="s">
        <v>48</v>
      </c>
      <c r="AH289" t="s">
        <v>50</v>
      </c>
      <c r="AI289" t="s">
        <v>49</v>
      </c>
      <c r="AJ289" t="s">
        <v>48</v>
      </c>
      <c r="AK289" t="s">
        <v>50</v>
      </c>
      <c r="AL289" t="s">
        <v>49</v>
      </c>
      <c r="AM289" t="s">
        <v>48</v>
      </c>
      <c r="AN289" t="s">
        <v>48</v>
      </c>
      <c r="AO289" t="s">
        <v>48</v>
      </c>
      <c r="AP289" t="s">
        <v>695</v>
      </c>
      <c r="AQ289" s="1" t="s">
        <v>370</v>
      </c>
      <c r="AR289" t="s">
        <v>51</v>
      </c>
      <c r="AS289" t="s">
        <v>396</v>
      </c>
      <c r="AT289" t="s">
        <v>149</v>
      </c>
      <c r="AW289" s="4">
        <f t="shared" si="176"/>
        <v>6</v>
      </c>
      <c r="AX289" s="4">
        <f t="shared" si="177"/>
        <v>4</v>
      </c>
      <c r="AY289" s="4">
        <f t="shared" si="178"/>
        <v>4</v>
      </c>
      <c r="AZ289" s="4">
        <f t="shared" si="179"/>
        <v>2</v>
      </c>
      <c r="BA289" s="4">
        <f t="shared" si="180"/>
        <v>4</v>
      </c>
      <c r="BB289" s="4">
        <f t="shared" si="181"/>
        <v>4</v>
      </c>
      <c r="BC289" s="4">
        <f t="shared" si="182"/>
        <v>4</v>
      </c>
      <c r="BD289" s="4">
        <f t="shared" si="183"/>
        <v>2</v>
      </c>
      <c r="BE289" s="4">
        <f t="shared" si="184"/>
        <v>4</v>
      </c>
      <c r="BF289" s="4">
        <f t="shared" si="185"/>
        <v>2</v>
      </c>
      <c r="BG289" s="4">
        <f t="shared" si="186"/>
        <v>4</v>
      </c>
      <c r="BH289" s="4">
        <f t="shared" si="187"/>
        <v>4</v>
      </c>
      <c r="BI289" s="4">
        <f t="shared" si="188"/>
        <v>4</v>
      </c>
      <c r="BJ289" s="4">
        <f t="shared" si="189"/>
        <v>2</v>
      </c>
      <c r="BK289" s="4">
        <f t="shared" si="190"/>
        <v>4</v>
      </c>
      <c r="BL289" s="4" t="str">
        <f t="shared" si="191"/>
        <v>0</v>
      </c>
      <c r="BM289" s="4">
        <f t="shared" si="192"/>
        <v>4</v>
      </c>
      <c r="BN289" s="4">
        <f t="shared" si="193"/>
        <v>4</v>
      </c>
      <c r="BO289" s="4" t="str">
        <f t="shared" si="194"/>
        <v>0</v>
      </c>
      <c r="BP289" s="4">
        <f t="shared" si="195"/>
        <v>4</v>
      </c>
      <c r="BQ289" s="4">
        <f t="shared" si="196"/>
        <v>6</v>
      </c>
      <c r="BR289" s="4">
        <f t="shared" si="197"/>
        <v>4</v>
      </c>
      <c r="BS289" s="4" t="str">
        <f t="shared" si="198"/>
        <v>0</v>
      </c>
      <c r="BT289" s="4">
        <f t="shared" si="199"/>
        <v>4</v>
      </c>
      <c r="BU289" s="4">
        <f t="shared" si="200"/>
        <v>4</v>
      </c>
      <c r="BV289" s="4" t="str">
        <f t="shared" si="201"/>
        <v>0</v>
      </c>
      <c r="BW289" s="4">
        <f t="shared" si="202"/>
        <v>6</v>
      </c>
      <c r="BX289" s="4">
        <f t="shared" si="203"/>
        <v>0</v>
      </c>
      <c r="BY289" s="4">
        <f t="shared" si="204"/>
        <v>0</v>
      </c>
      <c r="BZ289" s="37">
        <f t="shared" si="205"/>
        <v>90</v>
      </c>
      <c r="CA289" s="32" t="str">
        <f>VLOOKUP(J:J,'Agent wise'!A:C,3,0)</f>
        <v xml:space="preserve">Shiny </v>
      </c>
      <c r="CB289" s="32">
        <f t="shared" si="171"/>
        <v>45914</v>
      </c>
      <c r="CC289" t="str">
        <f t="shared" si="172"/>
        <v>Good</v>
      </c>
      <c r="CJ289">
        <f t="shared" si="173"/>
        <v>14</v>
      </c>
      <c r="CK289">
        <f t="shared" si="174"/>
        <v>9</v>
      </c>
      <c r="CL289">
        <f t="shared" si="175"/>
        <v>2025</v>
      </c>
    </row>
    <row r="290" spans="1:90" ht="15" customHeight="1" x14ac:dyDescent="0.35">
      <c r="A290" s="32">
        <v>45914.396322175926</v>
      </c>
      <c r="B290" t="s">
        <v>368</v>
      </c>
      <c r="C290" s="32">
        <v>0</v>
      </c>
      <c r="D290" t="s">
        <v>73</v>
      </c>
      <c r="E290" s="32">
        <v>45914</v>
      </c>
      <c r="F290" t="s">
        <v>140</v>
      </c>
      <c r="G290" s="32">
        <v>45913</v>
      </c>
      <c r="H290">
        <v>8940661804</v>
      </c>
      <c r="I290">
        <v>279</v>
      </c>
      <c r="J290" t="s">
        <v>75</v>
      </c>
      <c r="K290" t="s">
        <v>52</v>
      </c>
      <c r="L290" t="s">
        <v>53</v>
      </c>
      <c r="M290" t="s">
        <v>48</v>
      </c>
      <c r="N290" t="s">
        <v>48</v>
      </c>
      <c r="O290" t="s">
        <v>48</v>
      </c>
      <c r="P290" t="s">
        <v>48</v>
      </c>
      <c r="Q290" t="s">
        <v>48</v>
      </c>
      <c r="R290" t="s">
        <v>48</v>
      </c>
      <c r="S290" t="s">
        <v>48</v>
      </c>
      <c r="T290" t="s">
        <v>48</v>
      </c>
      <c r="U290" t="s">
        <v>48</v>
      </c>
      <c r="V290" t="s">
        <v>48</v>
      </c>
      <c r="W290" t="s">
        <v>48</v>
      </c>
      <c r="X290" t="s">
        <v>48</v>
      </c>
      <c r="Y290" t="s">
        <v>48</v>
      </c>
      <c r="Z290" t="s">
        <v>48</v>
      </c>
      <c r="AA290" t="s">
        <v>48</v>
      </c>
      <c r="AB290" t="s">
        <v>48</v>
      </c>
      <c r="AC290" t="s">
        <v>50</v>
      </c>
      <c r="AD290" t="s">
        <v>48</v>
      </c>
      <c r="AE290" t="s">
        <v>49</v>
      </c>
      <c r="AF290" t="s">
        <v>50</v>
      </c>
      <c r="AG290" t="s">
        <v>48</v>
      </c>
      <c r="AH290" t="s">
        <v>50</v>
      </c>
      <c r="AI290" t="s">
        <v>49</v>
      </c>
      <c r="AJ290" t="s">
        <v>48</v>
      </c>
      <c r="AK290" t="s">
        <v>50</v>
      </c>
      <c r="AL290" t="s">
        <v>49</v>
      </c>
      <c r="AM290" t="s">
        <v>48</v>
      </c>
      <c r="AN290" t="s">
        <v>48</v>
      </c>
      <c r="AO290" t="s">
        <v>48</v>
      </c>
      <c r="AP290" t="s">
        <v>696</v>
      </c>
      <c r="AQ290" s="1" t="s">
        <v>370</v>
      </c>
      <c r="AR290" t="s">
        <v>51</v>
      </c>
      <c r="AS290" t="s">
        <v>697</v>
      </c>
      <c r="AT290" t="s">
        <v>149</v>
      </c>
      <c r="AW290" s="4">
        <f t="shared" si="176"/>
        <v>6</v>
      </c>
      <c r="AX290" s="4">
        <f t="shared" si="177"/>
        <v>4</v>
      </c>
      <c r="AY290" s="4">
        <f t="shared" si="178"/>
        <v>4</v>
      </c>
      <c r="AZ290" s="4">
        <f t="shared" si="179"/>
        <v>2</v>
      </c>
      <c r="BA290" s="4">
        <f t="shared" si="180"/>
        <v>4</v>
      </c>
      <c r="BB290" s="4">
        <f t="shared" si="181"/>
        <v>4</v>
      </c>
      <c r="BC290" s="4">
        <f t="shared" si="182"/>
        <v>4</v>
      </c>
      <c r="BD290" s="4">
        <f t="shared" si="183"/>
        <v>2</v>
      </c>
      <c r="BE290" s="4">
        <f t="shared" si="184"/>
        <v>4</v>
      </c>
      <c r="BF290" s="4">
        <f t="shared" si="185"/>
        <v>2</v>
      </c>
      <c r="BG290" s="4">
        <f t="shared" si="186"/>
        <v>4</v>
      </c>
      <c r="BH290" s="4">
        <f t="shared" si="187"/>
        <v>4</v>
      </c>
      <c r="BI290" s="4">
        <f t="shared" si="188"/>
        <v>4</v>
      </c>
      <c r="BJ290" s="4">
        <f t="shared" si="189"/>
        <v>2</v>
      </c>
      <c r="BK290" s="4">
        <f t="shared" si="190"/>
        <v>4</v>
      </c>
      <c r="BL290" s="4">
        <f t="shared" si="191"/>
        <v>2</v>
      </c>
      <c r="BM290" s="4">
        <f t="shared" si="192"/>
        <v>4</v>
      </c>
      <c r="BN290" s="4">
        <f t="shared" si="193"/>
        <v>4</v>
      </c>
      <c r="BO290" s="4" t="str">
        <f t="shared" si="194"/>
        <v>0</v>
      </c>
      <c r="BP290" s="4">
        <f t="shared" si="195"/>
        <v>4</v>
      </c>
      <c r="BQ290" s="4">
        <f t="shared" si="196"/>
        <v>6</v>
      </c>
      <c r="BR290" s="4">
        <f t="shared" si="197"/>
        <v>4</v>
      </c>
      <c r="BS290" s="4" t="str">
        <f t="shared" si="198"/>
        <v>0</v>
      </c>
      <c r="BT290" s="4">
        <f t="shared" si="199"/>
        <v>4</v>
      </c>
      <c r="BU290" s="4">
        <f t="shared" si="200"/>
        <v>4</v>
      </c>
      <c r="BV290" s="4" t="str">
        <f t="shared" si="201"/>
        <v>0</v>
      </c>
      <c r="BW290" s="4">
        <f t="shared" si="202"/>
        <v>6</v>
      </c>
      <c r="BX290" s="4">
        <f t="shared" si="203"/>
        <v>0</v>
      </c>
      <c r="BY290" s="4">
        <f t="shared" si="204"/>
        <v>0</v>
      </c>
      <c r="BZ290" s="37">
        <f t="shared" si="205"/>
        <v>92</v>
      </c>
      <c r="CA290" s="32" t="str">
        <f>VLOOKUP(J:J,'Agent wise'!A:C,3,0)</f>
        <v xml:space="preserve">Shiny </v>
      </c>
      <c r="CB290" s="32">
        <f t="shared" si="171"/>
        <v>45914</v>
      </c>
      <c r="CC290" t="str">
        <f t="shared" si="172"/>
        <v>Good</v>
      </c>
      <c r="CJ290">
        <f t="shared" si="173"/>
        <v>14</v>
      </c>
      <c r="CK290">
        <f t="shared" si="174"/>
        <v>9</v>
      </c>
      <c r="CL290">
        <f t="shared" si="175"/>
        <v>2025</v>
      </c>
    </row>
    <row r="291" spans="1:90" ht="15" customHeight="1" x14ac:dyDescent="0.35">
      <c r="A291" s="32">
        <v>45914.400295208332</v>
      </c>
      <c r="B291" t="s">
        <v>368</v>
      </c>
      <c r="C291" s="32">
        <v>0</v>
      </c>
      <c r="D291" t="s">
        <v>73</v>
      </c>
      <c r="E291" s="32">
        <v>45914</v>
      </c>
      <c r="F291" t="s">
        <v>140</v>
      </c>
      <c r="G291" s="32">
        <v>45913</v>
      </c>
      <c r="H291">
        <v>9442558521</v>
      </c>
      <c r="I291">
        <v>208</v>
      </c>
      <c r="J291" t="s">
        <v>124</v>
      </c>
      <c r="K291" t="s">
        <v>52</v>
      </c>
      <c r="L291" t="s">
        <v>53</v>
      </c>
      <c r="M291" t="s">
        <v>48</v>
      </c>
      <c r="N291" t="s">
        <v>48</v>
      </c>
      <c r="O291" t="s">
        <v>48</v>
      </c>
      <c r="P291" t="s">
        <v>48</v>
      </c>
      <c r="Q291" t="s">
        <v>48</v>
      </c>
      <c r="R291" t="s">
        <v>48</v>
      </c>
      <c r="S291" t="s">
        <v>48</v>
      </c>
      <c r="T291" t="s">
        <v>48</v>
      </c>
      <c r="U291" t="s">
        <v>48</v>
      </c>
      <c r="V291" t="s">
        <v>48</v>
      </c>
      <c r="W291" t="s">
        <v>48</v>
      </c>
      <c r="X291" t="s">
        <v>48</v>
      </c>
      <c r="Y291" t="s">
        <v>48</v>
      </c>
      <c r="Z291" t="s">
        <v>48</v>
      </c>
      <c r="AA291" t="s">
        <v>48</v>
      </c>
      <c r="AB291" t="s">
        <v>48</v>
      </c>
      <c r="AC291" t="s">
        <v>49</v>
      </c>
      <c r="AD291" t="s">
        <v>48</v>
      </c>
      <c r="AE291" t="s">
        <v>48</v>
      </c>
      <c r="AF291" t="s">
        <v>50</v>
      </c>
      <c r="AG291" t="s">
        <v>48</v>
      </c>
      <c r="AH291" t="s">
        <v>50</v>
      </c>
      <c r="AI291" t="s">
        <v>49</v>
      </c>
      <c r="AJ291" t="s">
        <v>48</v>
      </c>
      <c r="AK291" t="s">
        <v>50</v>
      </c>
      <c r="AL291" t="s">
        <v>49</v>
      </c>
      <c r="AM291" t="s">
        <v>48</v>
      </c>
      <c r="AN291" t="s">
        <v>48</v>
      </c>
      <c r="AO291" t="s">
        <v>48</v>
      </c>
      <c r="AP291" t="s">
        <v>604</v>
      </c>
      <c r="AQ291" s="1" t="s">
        <v>370</v>
      </c>
      <c r="AR291" t="s">
        <v>51</v>
      </c>
      <c r="AS291" t="s">
        <v>396</v>
      </c>
      <c r="AT291" t="s">
        <v>149</v>
      </c>
      <c r="AW291" s="4">
        <f t="shared" si="176"/>
        <v>6</v>
      </c>
      <c r="AX291" s="4">
        <f t="shared" si="177"/>
        <v>4</v>
      </c>
      <c r="AY291" s="4">
        <f t="shared" si="178"/>
        <v>4</v>
      </c>
      <c r="AZ291" s="4">
        <f t="shared" si="179"/>
        <v>2</v>
      </c>
      <c r="BA291" s="4">
        <f t="shared" si="180"/>
        <v>4</v>
      </c>
      <c r="BB291" s="4">
        <f t="shared" si="181"/>
        <v>4</v>
      </c>
      <c r="BC291" s="4">
        <f t="shared" si="182"/>
        <v>4</v>
      </c>
      <c r="BD291" s="4">
        <f t="shared" si="183"/>
        <v>2</v>
      </c>
      <c r="BE291" s="4">
        <f t="shared" si="184"/>
        <v>4</v>
      </c>
      <c r="BF291" s="4">
        <f t="shared" si="185"/>
        <v>2</v>
      </c>
      <c r="BG291" s="4">
        <f t="shared" si="186"/>
        <v>4</v>
      </c>
      <c r="BH291" s="4">
        <f t="shared" si="187"/>
        <v>4</v>
      </c>
      <c r="BI291" s="4">
        <f t="shared" si="188"/>
        <v>4</v>
      </c>
      <c r="BJ291" s="4">
        <f t="shared" si="189"/>
        <v>2</v>
      </c>
      <c r="BK291" s="4">
        <f t="shared" si="190"/>
        <v>4</v>
      </c>
      <c r="BL291" s="4">
        <f t="shared" si="191"/>
        <v>2</v>
      </c>
      <c r="BM291" s="4" t="str">
        <f t="shared" si="192"/>
        <v>0</v>
      </c>
      <c r="BN291" s="4">
        <f t="shared" si="193"/>
        <v>4</v>
      </c>
      <c r="BO291" s="4">
        <f t="shared" si="194"/>
        <v>4</v>
      </c>
      <c r="BP291" s="4">
        <f t="shared" si="195"/>
        <v>4</v>
      </c>
      <c r="BQ291" s="4">
        <f t="shared" si="196"/>
        <v>6</v>
      </c>
      <c r="BR291" s="4">
        <f t="shared" si="197"/>
        <v>4</v>
      </c>
      <c r="BS291" s="4" t="str">
        <f t="shared" si="198"/>
        <v>0</v>
      </c>
      <c r="BT291" s="4">
        <f t="shared" si="199"/>
        <v>4</v>
      </c>
      <c r="BU291" s="4">
        <f t="shared" si="200"/>
        <v>4</v>
      </c>
      <c r="BV291" s="4" t="str">
        <f t="shared" si="201"/>
        <v>0</v>
      </c>
      <c r="BW291" s="4">
        <f t="shared" si="202"/>
        <v>6</v>
      </c>
      <c r="BX291" s="4">
        <f t="shared" si="203"/>
        <v>0</v>
      </c>
      <c r="BY291" s="4">
        <f t="shared" si="204"/>
        <v>0</v>
      </c>
      <c r="BZ291" s="37">
        <f t="shared" si="205"/>
        <v>92</v>
      </c>
      <c r="CA291" s="32" t="str">
        <f>VLOOKUP(J:J,'Agent wise'!A:C,3,0)</f>
        <v xml:space="preserve">Shiny </v>
      </c>
      <c r="CB291" s="32">
        <f t="shared" si="171"/>
        <v>45914</v>
      </c>
      <c r="CC291" t="str">
        <f t="shared" si="172"/>
        <v>Good</v>
      </c>
      <c r="CJ291">
        <f t="shared" si="173"/>
        <v>14</v>
      </c>
      <c r="CK291">
        <f t="shared" si="174"/>
        <v>9</v>
      </c>
      <c r="CL291">
        <f t="shared" si="175"/>
        <v>2025</v>
      </c>
    </row>
    <row r="292" spans="1:90" ht="15" customHeight="1" x14ac:dyDescent="0.35">
      <c r="A292" s="32">
        <v>45914.4903653125</v>
      </c>
      <c r="B292" t="s">
        <v>138</v>
      </c>
      <c r="C292" s="32">
        <v>0</v>
      </c>
      <c r="D292" t="s">
        <v>139</v>
      </c>
      <c r="E292" s="32">
        <v>45914</v>
      </c>
      <c r="F292" t="s">
        <v>140</v>
      </c>
      <c r="G292" s="32">
        <v>45913</v>
      </c>
      <c r="H292">
        <v>9446550290</v>
      </c>
      <c r="I292">
        <v>159</v>
      </c>
      <c r="J292" t="s">
        <v>62</v>
      </c>
      <c r="K292" t="s">
        <v>46</v>
      </c>
      <c r="L292" t="s">
        <v>47</v>
      </c>
      <c r="M292" t="s">
        <v>48</v>
      </c>
      <c r="N292" t="s">
        <v>48</v>
      </c>
      <c r="O292" t="s">
        <v>48</v>
      </c>
      <c r="P292" t="s">
        <v>48</v>
      </c>
      <c r="Q292" t="s">
        <v>48</v>
      </c>
      <c r="R292" t="s">
        <v>48</v>
      </c>
      <c r="S292" t="s">
        <v>48</v>
      </c>
      <c r="T292" t="s">
        <v>48</v>
      </c>
      <c r="U292" t="s">
        <v>48</v>
      </c>
      <c r="V292" t="s">
        <v>48</v>
      </c>
      <c r="W292" t="s">
        <v>48</v>
      </c>
      <c r="X292" t="s">
        <v>48</v>
      </c>
      <c r="Y292" t="s">
        <v>48</v>
      </c>
      <c r="Z292" t="s">
        <v>48</v>
      </c>
      <c r="AA292" t="s">
        <v>49</v>
      </c>
      <c r="AB292" t="s">
        <v>48</v>
      </c>
      <c r="AC292" t="s">
        <v>48</v>
      </c>
      <c r="AD292" t="s">
        <v>48</v>
      </c>
      <c r="AE292" t="s">
        <v>48</v>
      </c>
      <c r="AF292" t="s">
        <v>48</v>
      </c>
      <c r="AG292" t="s">
        <v>48</v>
      </c>
      <c r="AH292" t="s">
        <v>48</v>
      </c>
      <c r="AI292" t="s">
        <v>50</v>
      </c>
      <c r="AJ292" t="s">
        <v>48</v>
      </c>
      <c r="AK292" t="s">
        <v>48</v>
      </c>
      <c r="AL292" t="s">
        <v>48</v>
      </c>
      <c r="AM292" t="s">
        <v>48</v>
      </c>
      <c r="AN292" t="s">
        <v>48</v>
      </c>
      <c r="AO292" t="s">
        <v>48</v>
      </c>
      <c r="AP292" t="s">
        <v>568</v>
      </c>
      <c r="AQ292" s="1" t="s">
        <v>1541</v>
      </c>
      <c r="AR292" t="s">
        <v>51</v>
      </c>
      <c r="AS292" t="s">
        <v>636</v>
      </c>
      <c r="AT292" t="s">
        <v>123</v>
      </c>
      <c r="AW292" s="4">
        <f t="shared" si="176"/>
        <v>6</v>
      </c>
      <c r="AX292" s="4">
        <f t="shared" si="177"/>
        <v>4</v>
      </c>
      <c r="AY292" s="4">
        <f t="shared" si="178"/>
        <v>4</v>
      </c>
      <c r="AZ292" s="4">
        <f t="shared" si="179"/>
        <v>2</v>
      </c>
      <c r="BA292" s="4">
        <f t="shared" si="180"/>
        <v>4</v>
      </c>
      <c r="BB292" s="4">
        <f t="shared" si="181"/>
        <v>4</v>
      </c>
      <c r="BC292" s="4">
        <f t="shared" si="182"/>
        <v>4</v>
      </c>
      <c r="BD292" s="4">
        <f t="shared" si="183"/>
        <v>2</v>
      </c>
      <c r="BE292" s="4">
        <f t="shared" si="184"/>
        <v>4</v>
      </c>
      <c r="BF292" s="4">
        <f t="shared" si="185"/>
        <v>2</v>
      </c>
      <c r="BG292" s="4">
        <f t="shared" si="186"/>
        <v>4</v>
      </c>
      <c r="BH292" s="4">
        <f t="shared" si="187"/>
        <v>4</v>
      </c>
      <c r="BI292" s="4">
        <f t="shared" si="188"/>
        <v>4</v>
      </c>
      <c r="BJ292" s="4">
        <f t="shared" si="189"/>
        <v>2</v>
      </c>
      <c r="BK292" s="4" t="str">
        <f t="shared" si="190"/>
        <v>0</v>
      </c>
      <c r="BL292" s="4">
        <f t="shared" si="191"/>
        <v>2</v>
      </c>
      <c r="BM292" s="4">
        <f t="shared" si="192"/>
        <v>4</v>
      </c>
      <c r="BN292" s="4">
        <f t="shared" si="193"/>
        <v>4</v>
      </c>
      <c r="BO292" s="4">
        <f t="shared" si="194"/>
        <v>4</v>
      </c>
      <c r="BP292" s="4">
        <f t="shared" si="195"/>
        <v>4</v>
      </c>
      <c r="BQ292" s="4">
        <f t="shared" si="196"/>
        <v>6</v>
      </c>
      <c r="BR292" s="4">
        <f t="shared" si="197"/>
        <v>4</v>
      </c>
      <c r="BS292" s="4">
        <f t="shared" si="198"/>
        <v>4</v>
      </c>
      <c r="BT292" s="4">
        <f t="shared" si="199"/>
        <v>4</v>
      </c>
      <c r="BU292" s="4">
        <f t="shared" si="200"/>
        <v>4</v>
      </c>
      <c r="BV292" s="4">
        <f t="shared" si="201"/>
        <v>0</v>
      </c>
      <c r="BW292" s="4">
        <f t="shared" si="202"/>
        <v>6</v>
      </c>
      <c r="BX292" s="4">
        <f t="shared" si="203"/>
        <v>0</v>
      </c>
      <c r="BY292" s="4">
        <f t="shared" si="204"/>
        <v>0</v>
      </c>
      <c r="BZ292" s="37">
        <f t="shared" si="205"/>
        <v>96</v>
      </c>
      <c r="CA292" s="32" t="str">
        <f>VLOOKUP(J:J,'Agent wise'!A:C,3,0)</f>
        <v>Saran S</v>
      </c>
      <c r="CB292" s="32">
        <f t="shared" si="171"/>
        <v>45914</v>
      </c>
      <c r="CC292" t="str">
        <f t="shared" si="172"/>
        <v>Excellent</v>
      </c>
      <c r="CJ292">
        <f t="shared" si="173"/>
        <v>14</v>
      </c>
      <c r="CK292">
        <f t="shared" si="174"/>
        <v>9</v>
      </c>
      <c r="CL292">
        <f t="shared" si="175"/>
        <v>2025</v>
      </c>
    </row>
    <row r="293" spans="1:90" ht="15" customHeight="1" x14ac:dyDescent="0.35">
      <c r="A293" s="32">
        <v>45914.494056238429</v>
      </c>
      <c r="B293" t="s">
        <v>138</v>
      </c>
      <c r="C293" s="32">
        <v>0</v>
      </c>
      <c r="D293" t="s">
        <v>139</v>
      </c>
      <c r="E293" s="32">
        <v>45914</v>
      </c>
      <c r="F293" t="s">
        <v>140</v>
      </c>
      <c r="G293" s="32">
        <v>45913</v>
      </c>
      <c r="H293">
        <v>9645061115</v>
      </c>
      <c r="I293">
        <v>136</v>
      </c>
      <c r="J293" t="s">
        <v>70</v>
      </c>
      <c r="K293" t="s">
        <v>46</v>
      </c>
      <c r="L293" t="s">
        <v>47</v>
      </c>
      <c r="M293" t="s">
        <v>48</v>
      </c>
      <c r="N293" t="s">
        <v>48</v>
      </c>
      <c r="O293" t="s">
        <v>48</v>
      </c>
      <c r="P293" t="s">
        <v>48</v>
      </c>
      <c r="Q293" t="s">
        <v>48</v>
      </c>
      <c r="R293" t="s">
        <v>48</v>
      </c>
      <c r="S293" t="s">
        <v>48</v>
      </c>
      <c r="T293" t="s">
        <v>48</v>
      </c>
      <c r="U293" t="s">
        <v>48</v>
      </c>
      <c r="V293" t="s">
        <v>48</v>
      </c>
      <c r="W293" t="s">
        <v>48</v>
      </c>
      <c r="X293" t="s">
        <v>48</v>
      </c>
      <c r="Y293" t="s">
        <v>48</v>
      </c>
      <c r="Z293" t="s">
        <v>48</v>
      </c>
      <c r="AA293" t="s">
        <v>49</v>
      </c>
      <c r="AB293" t="s">
        <v>48</v>
      </c>
      <c r="AC293" t="s">
        <v>48</v>
      </c>
      <c r="AD293" t="s">
        <v>48</v>
      </c>
      <c r="AE293" t="s">
        <v>48</v>
      </c>
      <c r="AF293" t="s">
        <v>48</v>
      </c>
      <c r="AG293" t="s">
        <v>48</v>
      </c>
      <c r="AH293" t="s">
        <v>48</v>
      </c>
      <c r="AI293" t="s">
        <v>48</v>
      </c>
      <c r="AJ293" t="s">
        <v>48</v>
      </c>
      <c r="AK293" t="s">
        <v>48</v>
      </c>
      <c r="AL293" t="s">
        <v>48</v>
      </c>
      <c r="AM293" t="s">
        <v>48</v>
      </c>
      <c r="AN293" t="s">
        <v>48</v>
      </c>
      <c r="AO293" t="s">
        <v>48</v>
      </c>
      <c r="AP293" t="s">
        <v>568</v>
      </c>
      <c r="AQ293" s="1" t="s">
        <v>1542</v>
      </c>
      <c r="AR293" t="s">
        <v>51</v>
      </c>
      <c r="AS293" t="s">
        <v>64</v>
      </c>
      <c r="AT293" t="s">
        <v>80</v>
      </c>
      <c r="AW293" s="4">
        <f t="shared" si="176"/>
        <v>6</v>
      </c>
      <c r="AX293" s="4">
        <f t="shared" si="177"/>
        <v>4</v>
      </c>
      <c r="AY293" s="4">
        <f t="shared" si="178"/>
        <v>4</v>
      </c>
      <c r="AZ293" s="4">
        <f t="shared" si="179"/>
        <v>2</v>
      </c>
      <c r="BA293" s="4">
        <f t="shared" si="180"/>
        <v>4</v>
      </c>
      <c r="BB293" s="4">
        <f t="shared" si="181"/>
        <v>4</v>
      </c>
      <c r="BC293" s="4">
        <f t="shared" si="182"/>
        <v>4</v>
      </c>
      <c r="BD293" s="4">
        <f t="shared" si="183"/>
        <v>2</v>
      </c>
      <c r="BE293" s="4">
        <f t="shared" si="184"/>
        <v>4</v>
      </c>
      <c r="BF293" s="4">
        <f t="shared" si="185"/>
        <v>2</v>
      </c>
      <c r="BG293" s="4">
        <f t="shared" si="186"/>
        <v>4</v>
      </c>
      <c r="BH293" s="4">
        <f t="shared" si="187"/>
        <v>4</v>
      </c>
      <c r="BI293" s="4">
        <f t="shared" si="188"/>
        <v>4</v>
      </c>
      <c r="BJ293" s="4">
        <f t="shared" si="189"/>
        <v>2</v>
      </c>
      <c r="BK293" s="4" t="str">
        <f t="shared" si="190"/>
        <v>0</v>
      </c>
      <c r="BL293" s="4">
        <f t="shared" si="191"/>
        <v>2</v>
      </c>
      <c r="BM293" s="4">
        <f t="shared" si="192"/>
        <v>4</v>
      </c>
      <c r="BN293" s="4">
        <f t="shared" si="193"/>
        <v>4</v>
      </c>
      <c r="BO293" s="4">
        <f t="shared" si="194"/>
        <v>4</v>
      </c>
      <c r="BP293" s="4">
        <f t="shared" si="195"/>
        <v>4</v>
      </c>
      <c r="BQ293" s="4">
        <f t="shared" si="196"/>
        <v>6</v>
      </c>
      <c r="BR293" s="4">
        <f t="shared" si="197"/>
        <v>4</v>
      </c>
      <c r="BS293" s="4">
        <f t="shared" si="198"/>
        <v>4</v>
      </c>
      <c r="BT293" s="4">
        <f t="shared" si="199"/>
        <v>4</v>
      </c>
      <c r="BU293" s="4">
        <f t="shared" si="200"/>
        <v>4</v>
      </c>
      <c r="BV293" s="4">
        <f t="shared" si="201"/>
        <v>0</v>
      </c>
      <c r="BW293" s="4">
        <f t="shared" si="202"/>
        <v>6</v>
      </c>
      <c r="BX293" s="4">
        <f t="shared" si="203"/>
        <v>0</v>
      </c>
      <c r="BY293" s="4">
        <f t="shared" si="204"/>
        <v>0</v>
      </c>
      <c r="BZ293" s="37">
        <f t="shared" si="205"/>
        <v>96</v>
      </c>
      <c r="CA293" s="32" t="str">
        <f>VLOOKUP(J:J,'Agent wise'!A:C,3,0)</f>
        <v>Saran S</v>
      </c>
      <c r="CB293" s="32">
        <f t="shared" si="171"/>
        <v>45914</v>
      </c>
      <c r="CC293" t="str">
        <f t="shared" si="172"/>
        <v>Excellent</v>
      </c>
      <c r="CJ293">
        <f t="shared" si="173"/>
        <v>14</v>
      </c>
      <c r="CK293">
        <f t="shared" si="174"/>
        <v>9</v>
      </c>
      <c r="CL293">
        <f t="shared" si="175"/>
        <v>2025</v>
      </c>
    </row>
    <row r="294" spans="1:90" ht="15" customHeight="1" x14ac:dyDescent="0.35">
      <c r="A294" s="32">
        <v>45914.500013344907</v>
      </c>
      <c r="B294" t="s">
        <v>138</v>
      </c>
      <c r="C294" s="32">
        <v>0</v>
      </c>
      <c r="D294" t="s">
        <v>139</v>
      </c>
      <c r="E294" s="32">
        <v>45914</v>
      </c>
      <c r="F294" t="s">
        <v>140</v>
      </c>
      <c r="G294" s="32">
        <v>45913</v>
      </c>
      <c r="H294">
        <v>9435808431</v>
      </c>
      <c r="I294">
        <v>163</v>
      </c>
      <c r="J294" t="s">
        <v>86</v>
      </c>
      <c r="K294" t="s">
        <v>390</v>
      </c>
      <c r="L294" t="s">
        <v>53</v>
      </c>
      <c r="M294" t="s">
        <v>48</v>
      </c>
      <c r="N294" t="s">
        <v>48</v>
      </c>
      <c r="O294" t="s">
        <v>48</v>
      </c>
      <c r="P294" t="s">
        <v>48</v>
      </c>
      <c r="Q294" t="s">
        <v>48</v>
      </c>
      <c r="R294" t="s">
        <v>48</v>
      </c>
      <c r="S294" t="s">
        <v>48</v>
      </c>
      <c r="T294" t="s">
        <v>48</v>
      </c>
      <c r="U294" t="s">
        <v>48</v>
      </c>
      <c r="V294" t="s">
        <v>48</v>
      </c>
      <c r="W294" t="s">
        <v>48</v>
      </c>
      <c r="X294" t="s">
        <v>48</v>
      </c>
      <c r="Y294" t="s">
        <v>48</v>
      </c>
      <c r="Z294" t="s">
        <v>48</v>
      </c>
      <c r="AA294" t="s">
        <v>49</v>
      </c>
      <c r="AB294" t="s">
        <v>48</v>
      </c>
      <c r="AC294" t="s">
        <v>48</v>
      </c>
      <c r="AD294" t="s">
        <v>48</v>
      </c>
      <c r="AE294" t="s">
        <v>48</v>
      </c>
      <c r="AF294" t="s">
        <v>48</v>
      </c>
      <c r="AG294" t="s">
        <v>48</v>
      </c>
      <c r="AH294" t="s">
        <v>48</v>
      </c>
      <c r="AI294" t="s">
        <v>50</v>
      </c>
      <c r="AJ294" t="s">
        <v>48</v>
      </c>
      <c r="AK294" t="s">
        <v>48</v>
      </c>
      <c r="AL294" t="s">
        <v>48</v>
      </c>
      <c r="AM294" t="s">
        <v>48</v>
      </c>
      <c r="AN294" t="s">
        <v>48</v>
      </c>
      <c r="AO294" t="s">
        <v>49</v>
      </c>
      <c r="AP294" t="s">
        <v>568</v>
      </c>
      <c r="AQ294" s="1" t="s">
        <v>1543</v>
      </c>
      <c r="AR294" t="s">
        <v>51</v>
      </c>
      <c r="AS294" t="s">
        <v>68</v>
      </c>
      <c r="AT294" t="s">
        <v>69</v>
      </c>
      <c r="AW294" s="4">
        <f t="shared" si="176"/>
        <v>6</v>
      </c>
      <c r="AX294" s="4">
        <f t="shared" si="177"/>
        <v>4</v>
      </c>
      <c r="AY294" s="4">
        <f t="shared" si="178"/>
        <v>4</v>
      </c>
      <c r="AZ294" s="4">
        <f t="shared" si="179"/>
        <v>2</v>
      </c>
      <c r="BA294" s="4">
        <f t="shared" si="180"/>
        <v>4</v>
      </c>
      <c r="BB294" s="4">
        <f t="shared" si="181"/>
        <v>4</v>
      </c>
      <c r="BC294" s="4">
        <f t="shared" si="182"/>
        <v>4</v>
      </c>
      <c r="BD294" s="4">
        <f t="shared" si="183"/>
        <v>2</v>
      </c>
      <c r="BE294" s="4">
        <f t="shared" si="184"/>
        <v>4</v>
      </c>
      <c r="BF294" s="4">
        <f t="shared" si="185"/>
        <v>2</v>
      </c>
      <c r="BG294" s="4">
        <f t="shared" si="186"/>
        <v>4</v>
      </c>
      <c r="BH294" s="4">
        <f t="shared" si="187"/>
        <v>4</v>
      </c>
      <c r="BI294" s="4">
        <f t="shared" si="188"/>
        <v>4</v>
      </c>
      <c r="BJ294" s="4">
        <f t="shared" si="189"/>
        <v>2</v>
      </c>
      <c r="BK294" s="4" t="str">
        <f t="shared" si="190"/>
        <v>0</v>
      </c>
      <c r="BL294" s="4">
        <f t="shared" si="191"/>
        <v>2</v>
      </c>
      <c r="BM294" s="4">
        <f t="shared" si="192"/>
        <v>4</v>
      </c>
      <c r="BN294" s="4">
        <f t="shared" si="193"/>
        <v>4</v>
      </c>
      <c r="BO294" s="4">
        <f t="shared" si="194"/>
        <v>4</v>
      </c>
      <c r="BP294" s="4">
        <f t="shared" si="195"/>
        <v>4</v>
      </c>
      <c r="BQ294" s="4">
        <f t="shared" si="196"/>
        <v>6</v>
      </c>
      <c r="BR294" s="4">
        <f t="shared" si="197"/>
        <v>4</v>
      </c>
      <c r="BS294" s="4">
        <f t="shared" si="198"/>
        <v>4</v>
      </c>
      <c r="BT294" s="4">
        <f t="shared" si="199"/>
        <v>4</v>
      </c>
      <c r="BU294" s="4">
        <f t="shared" si="200"/>
        <v>4</v>
      </c>
      <c r="BV294" s="4">
        <f t="shared" si="201"/>
        <v>0</v>
      </c>
      <c r="BW294" s="4">
        <f t="shared" si="202"/>
        <v>6</v>
      </c>
      <c r="BX294" s="4">
        <f t="shared" si="203"/>
        <v>0</v>
      </c>
      <c r="BY294" s="4" t="str">
        <f t="shared" si="204"/>
        <v>0</v>
      </c>
      <c r="BZ294" s="37">
        <f t="shared" si="205"/>
        <v>96</v>
      </c>
      <c r="CA294" s="32" t="str">
        <f>VLOOKUP(J:J,'Agent wise'!A:C,3,0)</f>
        <v>Saran S</v>
      </c>
      <c r="CB294" s="32">
        <f t="shared" si="171"/>
        <v>45914</v>
      </c>
      <c r="CC294" t="str">
        <f t="shared" si="172"/>
        <v>Excellent</v>
      </c>
      <c r="CJ294">
        <f t="shared" si="173"/>
        <v>14</v>
      </c>
      <c r="CK294">
        <f t="shared" si="174"/>
        <v>9</v>
      </c>
      <c r="CL294">
        <f t="shared" si="175"/>
        <v>2025</v>
      </c>
    </row>
    <row r="295" spans="1:90" ht="15" customHeight="1" x14ac:dyDescent="0.35">
      <c r="A295" s="32">
        <v>45914.503647129633</v>
      </c>
      <c r="B295" t="s">
        <v>698</v>
      </c>
      <c r="C295" s="32">
        <v>0</v>
      </c>
      <c r="D295" t="s">
        <v>82</v>
      </c>
      <c r="E295" s="32">
        <v>45903</v>
      </c>
      <c r="F295" t="s">
        <v>140</v>
      </c>
      <c r="G295" s="32">
        <v>45902</v>
      </c>
      <c r="H295">
        <v>9495434928</v>
      </c>
      <c r="I295">
        <v>112</v>
      </c>
      <c r="J295" t="s">
        <v>70</v>
      </c>
      <c r="K295" t="s">
        <v>46</v>
      </c>
      <c r="L295" t="s">
        <v>47</v>
      </c>
      <c r="M295" t="s">
        <v>48</v>
      </c>
      <c r="N295" t="s">
        <v>48</v>
      </c>
      <c r="O295" t="s">
        <v>48</v>
      </c>
      <c r="P295" t="s">
        <v>48</v>
      </c>
      <c r="Q295" t="s">
        <v>48</v>
      </c>
      <c r="R295" t="s">
        <v>48</v>
      </c>
      <c r="S295" t="s">
        <v>48</v>
      </c>
      <c r="T295" t="s">
        <v>48</v>
      </c>
      <c r="U295" t="s">
        <v>48</v>
      </c>
      <c r="V295" t="s">
        <v>48</v>
      </c>
      <c r="W295" t="s">
        <v>48</v>
      </c>
      <c r="X295" t="s">
        <v>48</v>
      </c>
      <c r="Y295" t="s">
        <v>48</v>
      </c>
      <c r="Z295" t="s">
        <v>48</v>
      </c>
      <c r="AA295" t="s">
        <v>48</v>
      </c>
      <c r="AB295" t="s">
        <v>50</v>
      </c>
      <c r="AC295" t="s">
        <v>48</v>
      </c>
      <c r="AD295" t="s">
        <v>48</v>
      </c>
      <c r="AE295" t="s">
        <v>48</v>
      </c>
      <c r="AF295" t="s">
        <v>48</v>
      </c>
      <c r="AG295" t="s">
        <v>49</v>
      </c>
      <c r="AH295" t="s">
        <v>50</v>
      </c>
      <c r="AI295" t="s">
        <v>50</v>
      </c>
      <c r="AJ295" t="s">
        <v>48</v>
      </c>
      <c r="AK295" t="s">
        <v>48</v>
      </c>
      <c r="AL295" t="s">
        <v>48</v>
      </c>
      <c r="AM295" t="s">
        <v>48</v>
      </c>
      <c r="AN295" t="s">
        <v>48</v>
      </c>
      <c r="AO295" t="s">
        <v>48</v>
      </c>
      <c r="AP295" t="s">
        <v>699</v>
      </c>
      <c r="AQ295" s="1" t="s">
        <v>700</v>
      </c>
      <c r="AR295" t="s">
        <v>51</v>
      </c>
      <c r="AS295" t="s">
        <v>68</v>
      </c>
      <c r="AT295" t="s">
        <v>69</v>
      </c>
      <c r="AW295" s="4">
        <f t="shared" si="176"/>
        <v>6</v>
      </c>
      <c r="AX295" s="4">
        <f t="shared" si="177"/>
        <v>4</v>
      </c>
      <c r="AY295" s="4">
        <f t="shared" si="178"/>
        <v>4</v>
      </c>
      <c r="AZ295" s="4">
        <f t="shared" si="179"/>
        <v>2</v>
      </c>
      <c r="BA295" s="4">
        <f t="shared" si="180"/>
        <v>4</v>
      </c>
      <c r="BB295" s="4">
        <f t="shared" si="181"/>
        <v>4</v>
      </c>
      <c r="BC295" s="4">
        <f t="shared" si="182"/>
        <v>4</v>
      </c>
      <c r="BD295" s="4">
        <f t="shared" si="183"/>
        <v>2</v>
      </c>
      <c r="BE295" s="4">
        <f t="shared" si="184"/>
        <v>4</v>
      </c>
      <c r="BF295" s="4">
        <f t="shared" si="185"/>
        <v>2</v>
      </c>
      <c r="BG295" s="4">
        <f t="shared" si="186"/>
        <v>4</v>
      </c>
      <c r="BH295" s="4">
        <f t="shared" si="187"/>
        <v>4</v>
      </c>
      <c r="BI295" s="4">
        <f t="shared" si="188"/>
        <v>4</v>
      </c>
      <c r="BJ295" s="4">
        <f t="shared" si="189"/>
        <v>2</v>
      </c>
      <c r="BK295" s="4">
        <f t="shared" si="190"/>
        <v>4</v>
      </c>
      <c r="BL295" s="4">
        <f t="shared" si="191"/>
        <v>2</v>
      </c>
      <c r="BM295" s="4">
        <f t="shared" si="192"/>
        <v>4</v>
      </c>
      <c r="BN295" s="4">
        <f t="shared" si="193"/>
        <v>4</v>
      </c>
      <c r="BO295" s="4">
        <f t="shared" si="194"/>
        <v>4</v>
      </c>
      <c r="BP295" s="4">
        <f t="shared" si="195"/>
        <v>4</v>
      </c>
      <c r="BQ295" s="4" t="str">
        <f t="shared" si="196"/>
        <v>0</v>
      </c>
      <c r="BR295" s="4">
        <f t="shared" si="197"/>
        <v>4</v>
      </c>
      <c r="BS295" s="4">
        <f t="shared" si="198"/>
        <v>4</v>
      </c>
      <c r="BT295" s="4">
        <f t="shared" si="199"/>
        <v>4</v>
      </c>
      <c r="BU295" s="4">
        <f t="shared" si="200"/>
        <v>4</v>
      </c>
      <c r="BV295" s="4">
        <f t="shared" si="201"/>
        <v>0</v>
      </c>
      <c r="BW295" s="4">
        <f t="shared" si="202"/>
        <v>6</v>
      </c>
      <c r="BX295" s="4">
        <f t="shared" si="203"/>
        <v>0</v>
      </c>
      <c r="BY295" s="4">
        <f t="shared" si="204"/>
        <v>0</v>
      </c>
      <c r="BZ295" s="37">
        <f t="shared" si="205"/>
        <v>94</v>
      </c>
      <c r="CA295" s="32" t="str">
        <f>VLOOKUP(J:J,'Agent wise'!A:C,3,0)</f>
        <v>Saran S</v>
      </c>
      <c r="CB295" s="32">
        <f t="shared" si="171"/>
        <v>45903</v>
      </c>
      <c r="CC295" t="str">
        <f t="shared" si="172"/>
        <v>Good</v>
      </c>
      <c r="CJ295">
        <f t="shared" si="173"/>
        <v>3</v>
      </c>
      <c r="CK295">
        <f t="shared" si="174"/>
        <v>9</v>
      </c>
      <c r="CL295">
        <f t="shared" si="175"/>
        <v>2025</v>
      </c>
    </row>
    <row r="296" spans="1:90" ht="15" customHeight="1" x14ac:dyDescent="0.35">
      <c r="A296" s="32">
        <v>45914.507626261577</v>
      </c>
      <c r="B296" t="s">
        <v>698</v>
      </c>
      <c r="C296" s="32">
        <v>0</v>
      </c>
      <c r="D296" t="s">
        <v>82</v>
      </c>
      <c r="E296" s="32">
        <v>45903</v>
      </c>
      <c r="F296" t="s">
        <v>140</v>
      </c>
      <c r="G296" s="32">
        <v>45902</v>
      </c>
      <c r="H296">
        <v>9445006660</v>
      </c>
      <c r="I296">
        <v>129</v>
      </c>
      <c r="J296" t="s">
        <v>86</v>
      </c>
      <c r="K296" t="s">
        <v>52</v>
      </c>
      <c r="L296" t="s">
        <v>53</v>
      </c>
      <c r="M296" t="s">
        <v>48</v>
      </c>
      <c r="N296" t="s">
        <v>48</v>
      </c>
      <c r="O296" t="s">
        <v>49</v>
      </c>
      <c r="P296" t="s">
        <v>48</v>
      </c>
      <c r="Q296" t="s">
        <v>48</v>
      </c>
      <c r="R296" t="s">
        <v>48</v>
      </c>
      <c r="S296" t="s">
        <v>48</v>
      </c>
      <c r="T296" t="s">
        <v>48</v>
      </c>
      <c r="U296" t="s">
        <v>48</v>
      </c>
      <c r="V296" t="s">
        <v>48</v>
      </c>
      <c r="W296" t="s">
        <v>48</v>
      </c>
      <c r="X296" t="s">
        <v>48</v>
      </c>
      <c r="Y296" t="s">
        <v>48</v>
      </c>
      <c r="Z296" t="s">
        <v>48</v>
      </c>
      <c r="AA296" t="s">
        <v>48</v>
      </c>
      <c r="AB296" t="s">
        <v>50</v>
      </c>
      <c r="AC296" t="s">
        <v>48</v>
      </c>
      <c r="AD296" t="s">
        <v>48</v>
      </c>
      <c r="AE296" t="s">
        <v>48</v>
      </c>
      <c r="AF296" t="s">
        <v>48</v>
      </c>
      <c r="AG296" t="s">
        <v>48</v>
      </c>
      <c r="AH296" t="s">
        <v>50</v>
      </c>
      <c r="AI296" t="s">
        <v>50</v>
      </c>
      <c r="AJ296" t="s">
        <v>48</v>
      </c>
      <c r="AK296" t="s">
        <v>48</v>
      </c>
      <c r="AL296" t="s">
        <v>48</v>
      </c>
      <c r="AM296" t="s">
        <v>48</v>
      </c>
      <c r="AN296" t="s">
        <v>48</v>
      </c>
      <c r="AO296" t="s">
        <v>48</v>
      </c>
      <c r="AP296" t="s">
        <v>701</v>
      </c>
      <c r="AQ296" s="1" t="s">
        <v>702</v>
      </c>
      <c r="AR296" t="s">
        <v>51</v>
      </c>
      <c r="AS296" t="s">
        <v>132</v>
      </c>
      <c r="AT296" t="s">
        <v>376</v>
      </c>
      <c r="AW296" s="4">
        <f t="shared" si="176"/>
        <v>6</v>
      </c>
      <c r="AX296" s="4">
        <f t="shared" si="177"/>
        <v>4</v>
      </c>
      <c r="AY296" s="4" t="str">
        <f t="shared" si="178"/>
        <v>0</v>
      </c>
      <c r="AZ296" s="4">
        <f t="shared" si="179"/>
        <v>2</v>
      </c>
      <c r="BA296" s="4">
        <f t="shared" si="180"/>
        <v>4</v>
      </c>
      <c r="BB296" s="4">
        <f t="shared" si="181"/>
        <v>4</v>
      </c>
      <c r="BC296" s="4">
        <f t="shared" si="182"/>
        <v>4</v>
      </c>
      <c r="BD296" s="4">
        <f t="shared" si="183"/>
        <v>2</v>
      </c>
      <c r="BE296" s="4">
        <f t="shared" si="184"/>
        <v>4</v>
      </c>
      <c r="BF296" s="4">
        <f t="shared" si="185"/>
        <v>2</v>
      </c>
      <c r="BG296" s="4">
        <f t="shared" si="186"/>
        <v>4</v>
      </c>
      <c r="BH296" s="4">
        <f t="shared" si="187"/>
        <v>4</v>
      </c>
      <c r="BI296" s="4">
        <f t="shared" si="188"/>
        <v>4</v>
      </c>
      <c r="BJ296" s="4">
        <f t="shared" si="189"/>
        <v>2</v>
      </c>
      <c r="BK296" s="4">
        <f t="shared" si="190"/>
        <v>4</v>
      </c>
      <c r="BL296" s="4">
        <f t="shared" si="191"/>
        <v>2</v>
      </c>
      <c r="BM296" s="4">
        <f t="shared" si="192"/>
        <v>4</v>
      </c>
      <c r="BN296" s="4">
        <f t="shared" si="193"/>
        <v>4</v>
      </c>
      <c r="BO296" s="4">
        <f t="shared" si="194"/>
        <v>4</v>
      </c>
      <c r="BP296" s="4">
        <f t="shared" si="195"/>
        <v>4</v>
      </c>
      <c r="BQ296" s="4">
        <f t="shared" si="196"/>
        <v>6</v>
      </c>
      <c r="BR296" s="4">
        <f t="shared" si="197"/>
        <v>4</v>
      </c>
      <c r="BS296" s="4">
        <f t="shared" si="198"/>
        <v>4</v>
      </c>
      <c r="BT296" s="4">
        <f t="shared" si="199"/>
        <v>4</v>
      </c>
      <c r="BU296" s="4">
        <f t="shared" si="200"/>
        <v>4</v>
      </c>
      <c r="BV296" s="4">
        <f t="shared" si="201"/>
        <v>0</v>
      </c>
      <c r="BW296" s="4">
        <f t="shared" si="202"/>
        <v>6</v>
      </c>
      <c r="BX296" s="4">
        <f t="shared" si="203"/>
        <v>0</v>
      </c>
      <c r="BY296" s="4">
        <f t="shared" si="204"/>
        <v>0</v>
      </c>
      <c r="BZ296" s="37">
        <f t="shared" si="205"/>
        <v>96</v>
      </c>
      <c r="CA296" s="32" t="str">
        <f>VLOOKUP(J:J,'Agent wise'!A:C,3,0)</f>
        <v>Saran S</v>
      </c>
      <c r="CB296" s="32">
        <f t="shared" si="171"/>
        <v>45903</v>
      </c>
      <c r="CC296" t="str">
        <f t="shared" si="172"/>
        <v>Excellent</v>
      </c>
      <c r="CJ296">
        <f t="shared" si="173"/>
        <v>3</v>
      </c>
      <c r="CK296">
        <f t="shared" si="174"/>
        <v>9</v>
      </c>
      <c r="CL296">
        <f t="shared" si="175"/>
        <v>2025</v>
      </c>
    </row>
    <row r="297" spans="1:90" ht="15" customHeight="1" x14ac:dyDescent="0.35">
      <c r="A297" s="32">
        <v>45914.511450925929</v>
      </c>
      <c r="B297" t="s">
        <v>138</v>
      </c>
      <c r="C297" s="32">
        <v>0</v>
      </c>
      <c r="D297" t="s">
        <v>139</v>
      </c>
      <c r="E297" s="32">
        <v>45914</v>
      </c>
      <c r="F297" t="s">
        <v>140</v>
      </c>
      <c r="G297" s="32">
        <v>45913</v>
      </c>
      <c r="H297">
        <v>8281767088</v>
      </c>
      <c r="I297">
        <v>135</v>
      </c>
      <c r="J297" t="s">
        <v>88</v>
      </c>
      <c r="K297" t="s">
        <v>46</v>
      </c>
      <c r="L297" t="s">
        <v>47</v>
      </c>
      <c r="M297" t="s">
        <v>48</v>
      </c>
      <c r="N297" t="s">
        <v>48</v>
      </c>
      <c r="O297" t="s">
        <v>48</v>
      </c>
      <c r="P297" t="s">
        <v>48</v>
      </c>
      <c r="Q297" t="s">
        <v>48</v>
      </c>
      <c r="R297" t="s">
        <v>48</v>
      </c>
      <c r="S297" t="s">
        <v>48</v>
      </c>
      <c r="T297" t="s">
        <v>48</v>
      </c>
      <c r="U297" t="s">
        <v>48</v>
      </c>
      <c r="V297" t="s">
        <v>48</v>
      </c>
      <c r="W297" t="s">
        <v>48</v>
      </c>
      <c r="X297" t="s">
        <v>48</v>
      </c>
      <c r="Y297" t="s">
        <v>48</v>
      </c>
      <c r="Z297" t="s">
        <v>48</v>
      </c>
      <c r="AA297" t="s">
        <v>49</v>
      </c>
      <c r="AB297" t="s">
        <v>48</v>
      </c>
      <c r="AC297" t="s">
        <v>48</v>
      </c>
      <c r="AD297" t="s">
        <v>48</v>
      </c>
      <c r="AE297" t="s">
        <v>48</v>
      </c>
      <c r="AF297" t="s">
        <v>48</v>
      </c>
      <c r="AG297" t="s">
        <v>48</v>
      </c>
      <c r="AH297" t="s">
        <v>48</v>
      </c>
      <c r="AI297" t="s">
        <v>50</v>
      </c>
      <c r="AJ297" t="s">
        <v>48</v>
      </c>
      <c r="AK297" t="s">
        <v>48</v>
      </c>
      <c r="AL297" t="s">
        <v>48</v>
      </c>
      <c r="AM297" t="s">
        <v>48</v>
      </c>
      <c r="AN297" t="s">
        <v>48</v>
      </c>
      <c r="AO297" t="s">
        <v>48</v>
      </c>
      <c r="AP297" t="s">
        <v>568</v>
      </c>
      <c r="AQ297" s="1" t="s">
        <v>1544</v>
      </c>
      <c r="AR297" t="s">
        <v>51</v>
      </c>
      <c r="AS297" t="s">
        <v>103</v>
      </c>
      <c r="AT297" t="s">
        <v>684</v>
      </c>
      <c r="AW297" s="4">
        <f t="shared" si="176"/>
        <v>6</v>
      </c>
      <c r="AX297" s="4">
        <f t="shared" si="177"/>
        <v>4</v>
      </c>
      <c r="AY297" s="4">
        <f t="shared" si="178"/>
        <v>4</v>
      </c>
      <c r="AZ297" s="4">
        <f t="shared" si="179"/>
        <v>2</v>
      </c>
      <c r="BA297" s="4">
        <f t="shared" si="180"/>
        <v>4</v>
      </c>
      <c r="BB297" s="4">
        <f t="shared" si="181"/>
        <v>4</v>
      </c>
      <c r="BC297" s="4">
        <f t="shared" si="182"/>
        <v>4</v>
      </c>
      <c r="BD297" s="4">
        <f t="shared" si="183"/>
        <v>2</v>
      </c>
      <c r="BE297" s="4">
        <f t="shared" si="184"/>
        <v>4</v>
      </c>
      <c r="BF297" s="4">
        <f t="shared" si="185"/>
        <v>2</v>
      </c>
      <c r="BG297" s="4">
        <f t="shared" si="186"/>
        <v>4</v>
      </c>
      <c r="BH297" s="4">
        <f t="shared" si="187"/>
        <v>4</v>
      </c>
      <c r="BI297" s="4">
        <f t="shared" si="188"/>
        <v>4</v>
      </c>
      <c r="BJ297" s="4">
        <f t="shared" si="189"/>
        <v>2</v>
      </c>
      <c r="BK297" s="4" t="str">
        <f t="shared" si="190"/>
        <v>0</v>
      </c>
      <c r="BL297" s="4">
        <f t="shared" si="191"/>
        <v>2</v>
      </c>
      <c r="BM297" s="4">
        <f t="shared" si="192"/>
        <v>4</v>
      </c>
      <c r="BN297" s="4">
        <f t="shared" si="193"/>
        <v>4</v>
      </c>
      <c r="BO297" s="4">
        <f t="shared" si="194"/>
        <v>4</v>
      </c>
      <c r="BP297" s="4">
        <f t="shared" si="195"/>
        <v>4</v>
      </c>
      <c r="BQ297" s="4">
        <f t="shared" si="196"/>
        <v>6</v>
      </c>
      <c r="BR297" s="4">
        <f t="shared" si="197"/>
        <v>4</v>
      </c>
      <c r="BS297" s="4">
        <f t="shared" si="198"/>
        <v>4</v>
      </c>
      <c r="BT297" s="4">
        <f t="shared" si="199"/>
        <v>4</v>
      </c>
      <c r="BU297" s="4">
        <f t="shared" si="200"/>
        <v>4</v>
      </c>
      <c r="BV297" s="4">
        <f t="shared" si="201"/>
        <v>0</v>
      </c>
      <c r="BW297" s="4">
        <f t="shared" si="202"/>
        <v>6</v>
      </c>
      <c r="BX297" s="4">
        <f t="shared" si="203"/>
        <v>0</v>
      </c>
      <c r="BY297" s="4">
        <f t="shared" si="204"/>
        <v>0</v>
      </c>
      <c r="BZ297" s="37">
        <f t="shared" si="205"/>
        <v>96</v>
      </c>
      <c r="CA297" s="32" t="str">
        <f>VLOOKUP(J:J,'Agent wise'!A:C,3,0)</f>
        <v>Shakeer</v>
      </c>
      <c r="CB297" s="32">
        <f t="shared" si="171"/>
        <v>45914</v>
      </c>
      <c r="CC297" t="str">
        <f t="shared" si="172"/>
        <v>Excellent</v>
      </c>
      <c r="CJ297">
        <f t="shared" si="173"/>
        <v>14</v>
      </c>
      <c r="CK297">
        <f t="shared" si="174"/>
        <v>9</v>
      </c>
      <c r="CL297">
        <f t="shared" si="175"/>
        <v>2025</v>
      </c>
    </row>
    <row r="298" spans="1:90" ht="15" customHeight="1" x14ac:dyDescent="0.35">
      <c r="A298" s="32">
        <v>45914.518139965279</v>
      </c>
      <c r="B298" t="s">
        <v>138</v>
      </c>
      <c r="C298" s="32">
        <v>0</v>
      </c>
      <c r="D298" t="s">
        <v>139</v>
      </c>
      <c r="E298" s="32">
        <v>45914</v>
      </c>
      <c r="F298" t="s">
        <v>140</v>
      </c>
      <c r="G298" s="32">
        <v>45913</v>
      </c>
      <c r="H298">
        <v>9446880076</v>
      </c>
      <c r="I298">
        <v>136</v>
      </c>
      <c r="J298" t="s">
        <v>85</v>
      </c>
      <c r="K298" t="s">
        <v>46</v>
      </c>
      <c r="L298" t="s">
        <v>47</v>
      </c>
      <c r="M298" t="s">
        <v>48</v>
      </c>
      <c r="N298" t="s">
        <v>48</v>
      </c>
      <c r="O298" t="s">
        <v>48</v>
      </c>
      <c r="P298" t="s">
        <v>48</v>
      </c>
      <c r="Q298" t="s">
        <v>48</v>
      </c>
      <c r="R298" t="s">
        <v>48</v>
      </c>
      <c r="S298" t="s">
        <v>48</v>
      </c>
      <c r="T298" t="s">
        <v>48</v>
      </c>
      <c r="U298" t="s">
        <v>48</v>
      </c>
      <c r="V298" t="s">
        <v>48</v>
      </c>
      <c r="W298" t="s">
        <v>48</v>
      </c>
      <c r="X298" t="s">
        <v>48</v>
      </c>
      <c r="Y298" t="s">
        <v>48</v>
      </c>
      <c r="Z298" t="s">
        <v>48</v>
      </c>
      <c r="AA298" t="s">
        <v>49</v>
      </c>
      <c r="AB298" t="s">
        <v>48</v>
      </c>
      <c r="AC298" t="s">
        <v>48</v>
      </c>
      <c r="AD298" t="s">
        <v>48</v>
      </c>
      <c r="AE298" t="s">
        <v>48</v>
      </c>
      <c r="AF298" t="s">
        <v>48</v>
      </c>
      <c r="AG298" t="s">
        <v>48</v>
      </c>
      <c r="AH298" t="s">
        <v>48</v>
      </c>
      <c r="AI298" t="s">
        <v>50</v>
      </c>
      <c r="AJ298" t="s">
        <v>48</v>
      </c>
      <c r="AK298" t="s">
        <v>48</v>
      </c>
      <c r="AL298" t="s">
        <v>48</v>
      </c>
      <c r="AM298" t="s">
        <v>48</v>
      </c>
      <c r="AN298" t="s">
        <v>48</v>
      </c>
      <c r="AO298" t="s">
        <v>48</v>
      </c>
      <c r="AP298" t="s">
        <v>568</v>
      </c>
      <c r="AQ298" s="1" t="s">
        <v>1545</v>
      </c>
      <c r="AR298" t="s">
        <v>51</v>
      </c>
      <c r="AS298" t="s">
        <v>92</v>
      </c>
      <c r="AT298" t="s">
        <v>703</v>
      </c>
      <c r="AW298" s="4">
        <f t="shared" si="176"/>
        <v>6</v>
      </c>
      <c r="AX298" s="4">
        <f t="shared" si="177"/>
        <v>4</v>
      </c>
      <c r="AY298" s="4">
        <f t="shared" si="178"/>
        <v>4</v>
      </c>
      <c r="AZ298" s="4">
        <f t="shared" si="179"/>
        <v>2</v>
      </c>
      <c r="BA298" s="4">
        <f t="shared" si="180"/>
        <v>4</v>
      </c>
      <c r="BB298" s="4">
        <f t="shared" si="181"/>
        <v>4</v>
      </c>
      <c r="BC298" s="4">
        <f t="shared" si="182"/>
        <v>4</v>
      </c>
      <c r="BD298" s="4">
        <f t="shared" si="183"/>
        <v>2</v>
      </c>
      <c r="BE298" s="4">
        <f t="shared" si="184"/>
        <v>4</v>
      </c>
      <c r="BF298" s="4">
        <f t="shared" si="185"/>
        <v>2</v>
      </c>
      <c r="BG298" s="4">
        <f t="shared" si="186"/>
        <v>4</v>
      </c>
      <c r="BH298" s="4">
        <f t="shared" si="187"/>
        <v>4</v>
      </c>
      <c r="BI298" s="4">
        <f t="shared" si="188"/>
        <v>4</v>
      </c>
      <c r="BJ298" s="4">
        <f t="shared" si="189"/>
        <v>2</v>
      </c>
      <c r="BK298" s="4" t="str">
        <f t="shared" si="190"/>
        <v>0</v>
      </c>
      <c r="BL298" s="4">
        <f t="shared" si="191"/>
        <v>2</v>
      </c>
      <c r="BM298" s="4">
        <f t="shared" si="192"/>
        <v>4</v>
      </c>
      <c r="BN298" s="4">
        <f t="shared" si="193"/>
        <v>4</v>
      </c>
      <c r="BO298" s="4">
        <f t="shared" si="194"/>
        <v>4</v>
      </c>
      <c r="BP298" s="4">
        <f t="shared" si="195"/>
        <v>4</v>
      </c>
      <c r="BQ298" s="4">
        <f t="shared" si="196"/>
        <v>6</v>
      </c>
      <c r="BR298" s="4">
        <f t="shared" si="197"/>
        <v>4</v>
      </c>
      <c r="BS298" s="4">
        <f t="shared" si="198"/>
        <v>4</v>
      </c>
      <c r="BT298" s="4">
        <f t="shared" si="199"/>
        <v>4</v>
      </c>
      <c r="BU298" s="4">
        <f t="shared" si="200"/>
        <v>4</v>
      </c>
      <c r="BV298" s="4">
        <f t="shared" si="201"/>
        <v>0</v>
      </c>
      <c r="BW298" s="4">
        <f t="shared" si="202"/>
        <v>6</v>
      </c>
      <c r="BX298" s="4">
        <f t="shared" si="203"/>
        <v>0</v>
      </c>
      <c r="BY298" s="4">
        <f t="shared" si="204"/>
        <v>0</v>
      </c>
      <c r="BZ298" s="37">
        <f t="shared" si="205"/>
        <v>96</v>
      </c>
      <c r="CA298" s="32" t="str">
        <f>VLOOKUP(J:J,'Agent wise'!A:C,3,0)</f>
        <v>Saran S</v>
      </c>
      <c r="CB298" s="32">
        <f t="shared" si="171"/>
        <v>45914</v>
      </c>
      <c r="CC298" t="str">
        <f t="shared" si="172"/>
        <v>Excellent</v>
      </c>
      <c r="CJ298">
        <f t="shared" si="173"/>
        <v>14</v>
      </c>
      <c r="CK298">
        <f t="shared" si="174"/>
        <v>9</v>
      </c>
      <c r="CL298">
        <f t="shared" si="175"/>
        <v>2025</v>
      </c>
    </row>
    <row r="299" spans="1:90" ht="15" customHeight="1" x14ac:dyDescent="0.35">
      <c r="A299" s="32">
        <v>45914.525208136576</v>
      </c>
      <c r="B299" t="s">
        <v>138</v>
      </c>
      <c r="C299" s="32">
        <v>0</v>
      </c>
      <c r="D299" t="s">
        <v>139</v>
      </c>
      <c r="E299" s="32">
        <v>45914</v>
      </c>
      <c r="F299" t="s">
        <v>140</v>
      </c>
      <c r="G299" s="32">
        <v>45913</v>
      </c>
      <c r="H299">
        <v>9447506888</v>
      </c>
      <c r="I299">
        <v>147</v>
      </c>
      <c r="J299" t="s">
        <v>81</v>
      </c>
      <c r="K299" t="s">
        <v>46</v>
      </c>
      <c r="L299" t="s">
        <v>47</v>
      </c>
      <c r="M299" t="s">
        <v>48</v>
      </c>
      <c r="N299" t="s">
        <v>48</v>
      </c>
      <c r="O299" t="s">
        <v>48</v>
      </c>
      <c r="P299" t="s">
        <v>48</v>
      </c>
      <c r="Q299" t="s">
        <v>48</v>
      </c>
      <c r="R299" t="s">
        <v>48</v>
      </c>
      <c r="S299" t="s">
        <v>48</v>
      </c>
      <c r="T299" t="s">
        <v>48</v>
      </c>
      <c r="U299" t="s">
        <v>48</v>
      </c>
      <c r="V299" t="s">
        <v>48</v>
      </c>
      <c r="W299" t="s">
        <v>48</v>
      </c>
      <c r="X299" t="s">
        <v>48</v>
      </c>
      <c r="Y299" t="s">
        <v>48</v>
      </c>
      <c r="Z299" t="s">
        <v>48</v>
      </c>
      <c r="AA299" t="s">
        <v>48</v>
      </c>
      <c r="AB299" t="s">
        <v>48</v>
      </c>
      <c r="AC299" t="s">
        <v>48</v>
      </c>
      <c r="AD299" t="s">
        <v>48</v>
      </c>
      <c r="AE299" t="s">
        <v>48</v>
      </c>
      <c r="AF299" t="s">
        <v>48</v>
      </c>
      <c r="AG299" t="s">
        <v>48</v>
      </c>
      <c r="AH299" t="s">
        <v>48</v>
      </c>
      <c r="AI299" t="s">
        <v>50</v>
      </c>
      <c r="AJ299" t="s">
        <v>48</v>
      </c>
      <c r="AK299" t="s">
        <v>48</v>
      </c>
      <c r="AL299" t="s">
        <v>48</v>
      </c>
      <c r="AM299" t="s">
        <v>48</v>
      </c>
      <c r="AN299" t="s">
        <v>48</v>
      </c>
      <c r="AO299" t="s">
        <v>48</v>
      </c>
      <c r="AP299" t="s">
        <v>704</v>
      </c>
      <c r="AQ299" s="1" t="s">
        <v>1546</v>
      </c>
      <c r="AR299" t="s">
        <v>120</v>
      </c>
      <c r="AS299" t="s">
        <v>416</v>
      </c>
      <c r="AT299" t="s">
        <v>705</v>
      </c>
      <c r="AW299" s="4">
        <f t="shared" si="176"/>
        <v>6</v>
      </c>
      <c r="AX299" s="4">
        <f t="shared" si="177"/>
        <v>4</v>
      </c>
      <c r="AY299" s="4">
        <f t="shared" si="178"/>
        <v>4</v>
      </c>
      <c r="AZ299" s="4">
        <f t="shared" si="179"/>
        <v>2</v>
      </c>
      <c r="BA299" s="4">
        <f t="shared" si="180"/>
        <v>4</v>
      </c>
      <c r="BB299" s="4">
        <f t="shared" si="181"/>
        <v>4</v>
      </c>
      <c r="BC299" s="4">
        <f t="shared" si="182"/>
        <v>4</v>
      </c>
      <c r="BD299" s="4">
        <f t="shared" si="183"/>
        <v>2</v>
      </c>
      <c r="BE299" s="4">
        <f t="shared" si="184"/>
        <v>4</v>
      </c>
      <c r="BF299" s="4">
        <f t="shared" si="185"/>
        <v>2</v>
      </c>
      <c r="BG299" s="4">
        <f t="shared" si="186"/>
        <v>4</v>
      </c>
      <c r="BH299" s="4">
        <f t="shared" si="187"/>
        <v>4</v>
      </c>
      <c r="BI299" s="4">
        <f t="shared" si="188"/>
        <v>4</v>
      </c>
      <c r="BJ299" s="4">
        <f t="shared" si="189"/>
        <v>2</v>
      </c>
      <c r="BK299" s="4">
        <f t="shared" si="190"/>
        <v>4</v>
      </c>
      <c r="BL299" s="4">
        <f t="shared" si="191"/>
        <v>2</v>
      </c>
      <c r="BM299" s="4">
        <f t="shared" si="192"/>
        <v>4</v>
      </c>
      <c r="BN299" s="4">
        <f t="shared" si="193"/>
        <v>4</v>
      </c>
      <c r="BO299" s="4">
        <f t="shared" si="194"/>
        <v>4</v>
      </c>
      <c r="BP299" s="4">
        <f t="shared" si="195"/>
        <v>4</v>
      </c>
      <c r="BQ299" s="4">
        <f t="shared" si="196"/>
        <v>6</v>
      </c>
      <c r="BR299" s="4">
        <f t="shared" si="197"/>
        <v>4</v>
      </c>
      <c r="BS299" s="4">
        <f t="shared" si="198"/>
        <v>4</v>
      </c>
      <c r="BT299" s="4">
        <f t="shared" si="199"/>
        <v>4</v>
      </c>
      <c r="BU299" s="4">
        <f t="shared" si="200"/>
        <v>4</v>
      </c>
      <c r="BV299" s="4">
        <f t="shared" si="201"/>
        <v>0</v>
      </c>
      <c r="BW299" s="4">
        <f t="shared" si="202"/>
        <v>6</v>
      </c>
      <c r="BX299" s="4">
        <f t="shared" si="203"/>
        <v>0</v>
      </c>
      <c r="BY299" s="4">
        <f t="shared" si="204"/>
        <v>0</v>
      </c>
      <c r="BZ299" s="37">
        <f t="shared" si="205"/>
        <v>100</v>
      </c>
      <c r="CA299" s="32" t="str">
        <f>VLOOKUP(J:J,'Agent wise'!A:C,3,0)</f>
        <v>Shakeer</v>
      </c>
      <c r="CB299" s="32">
        <f t="shared" si="171"/>
        <v>45914</v>
      </c>
      <c r="CC299" t="str">
        <f t="shared" si="172"/>
        <v>Excellent</v>
      </c>
      <c r="CJ299">
        <f t="shared" si="173"/>
        <v>14</v>
      </c>
      <c r="CK299">
        <f t="shared" si="174"/>
        <v>9</v>
      </c>
      <c r="CL299">
        <f t="shared" si="175"/>
        <v>2025</v>
      </c>
    </row>
    <row r="300" spans="1:90" ht="15" customHeight="1" x14ac:dyDescent="0.35">
      <c r="A300" s="32">
        <v>45914.527531296291</v>
      </c>
      <c r="B300" t="s">
        <v>698</v>
      </c>
      <c r="C300" s="32">
        <v>0</v>
      </c>
      <c r="D300" t="s">
        <v>82</v>
      </c>
      <c r="E300" s="32">
        <v>45903</v>
      </c>
      <c r="F300" t="s">
        <v>140</v>
      </c>
      <c r="G300" s="32">
        <v>45902</v>
      </c>
      <c r="H300">
        <v>8281135460</v>
      </c>
      <c r="I300">
        <v>137</v>
      </c>
      <c r="J300" t="s">
        <v>116</v>
      </c>
      <c r="K300" t="s">
        <v>46</v>
      </c>
      <c r="L300" t="s">
        <v>47</v>
      </c>
      <c r="M300" t="s">
        <v>48</v>
      </c>
      <c r="N300" t="s">
        <v>48</v>
      </c>
      <c r="O300" t="s">
        <v>48</v>
      </c>
      <c r="P300" t="s">
        <v>48</v>
      </c>
      <c r="Q300" t="s">
        <v>48</v>
      </c>
      <c r="R300" t="s">
        <v>48</v>
      </c>
      <c r="S300" t="s">
        <v>48</v>
      </c>
      <c r="T300" t="s">
        <v>48</v>
      </c>
      <c r="U300" t="s">
        <v>48</v>
      </c>
      <c r="V300" t="s">
        <v>48</v>
      </c>
      <c r="W300" t="s">
        <v>48</v>
      </c>
      <c r="X300" t="s">
        <v>48</v>
      </c>
      <c r="Y300" t="s">
        <v>48</v>
      </c>
      <c r="Z300" t="s">
        <v>48</v>
      </c>
      <c r="AA300" t="s">
        <v>48</v>
      </c>
      <c r="AB300" t="s">
        <v>48</v>
      </c>
      <c r="AC300" t="s">
        <v>50</v>
      </c>
      <c r="AD300" t="s">
        <v>48</v>
      </c>
      <c r="AE300" t="s">
        <v>49</v>
      </c>
      <c r="AF300" t="s">
        <v>48</v>
      </c>
      <c r="AG300" t="s">
        <v>49</v>
      </c>
      <c r="AH300" t="s">
        <v>50</v>
      </c>
      <c r="AI300" t="s">
        <v>50</v>
      </c>
      <c r="AJ300" t="s">
        <v>48</v>
      </c>
      <c r="AK300" t="s">
        <v>48</v>
      </c>
      <c r="AL300" t="s">
        <v>48</v>
      </c>
      <c r="AM300" t="s">
        <v>48</v>
      </c>
      <c r="AN300" t="s">
        <v>48</v>
      </c>
      <c r="AO300" t="s">
        <v>49</v>
      </c>
      <c r="AP300" t="s">
        <v>706</v>
      </c>
      <c r="AQ300" s="1" t="s">
        <v>707</v>
      </c>
      <c r="AR300" t="s">
        <v>51</v>
      </c>
      <c r="AS300" t="s">
        <v>68</v>
      </c>
      <c r="AT300" t="s">
        <v>708</v>
      </c>
      <c r="AW300" s="4">
        <f t="shared" si="176"/>
        <v>6</v>
      </c>
      <c r="AX300" s="4">
        <f t="shared" si="177"/>
        <v>4</v>
      </c>
      <c r="AY300" s="4">
        <f t="shared" si="178"/>
        <v>4</v>
      </c>
      <c r="AZ300" s="4">
        <f t="shared" si="179"/>
        <v>2</v>
      </c>
      <c r="BA300" s="4">
        <f t="shared" si="180"/>
        <v>4</v>
      </c>
      <c r="BB300" s="4">
        <f t="shared" si="181"/>
        <v>4</v>
      </c>
      <c r="BC300" s="4">
        <f t="shared" si="182"/>
        <v>4</v>
      </c>
      <c r="BD300" s="4">
        <f t="shared" si="183"/>
        <v>2</v>
      </c>
      <c r="BE300" s="4">
        <f t="shared" si="184"/>
        <v>4</v>
      </c>
      <c r="BF300" s="4">
        <f t="shared" si="185"/>
        <v>2</v>
      </c>
      <c r="BG300" s="4">
        <f t="shared" si="186"/>
        <v>4</v>
      </c>
      <c r="BH300" s="4">
        <f t="shared" si="187"/>
        <v>4</v>
      </c>
      <c r="BI300" s="4">
        <f t="shared" si="188"/>
        <v>4</v>
      </c>
      <c r="BJ300" s="4">
        <f t="shared" si="189"/>
        <v>2</v>
      </c>
      <c r="BK300" s="4">
        <f t="shared" si="190"/>
        <v>4</v>
      </c>
      <c r="BL300" s="4">
        <f t="shared" si="191"/>
        <v>2</v>
      </c>
      <c r="BM300" s="4">
        <f t="shared" si="192"/>
        <v>4</v>
      </c>
      <c r="BN300" s="4">
        <f t="shared" si="193"/>
        <v>4</v>
      </c>
      <c r="BO300" s="4" t="str">
        <f t="shared" si="194"/>
        <v>0</v>
      </c>
      <c r="BP300" s="4">
        <f t="shared" si="195"/>
        <v>4</v>
      </c>
      <c r="BQ300" s="4" t="str">
        <f t="shared" si="196"/>
        <v>0</v>
      </c>
      <c r="BR300" s="4">
        <f t="shared" si="197"/>
        <v>4</v>
      </c>
      <c r="BS300" s="4">
        <f t="shared" si="198"/>
        <v>4</v>
      </c>
      <c r="BT300" s="4">
        <f t="shared" si="199"/>
        <v>4</v>
      </c>
      <c r="BU300" s="4">
        <f t="shared" si="200"/>
        <v>4</v>
      </c>
      <c r="BV300" s="4">
        <f t="shared" si="201"/>
        <v>0</v>
      </c>
      <c r="BW300" s="4">
        <f t="shared" si="202"/>
        <v>6</v>
      </c>
      <c r="BX300" s="4">
        <f t="shared" si="203"/>
        <v>0</v>
      </c>
      <c r="BY300" s="4" t="str">
        <f t="shared" si="204"/>
        <v>0</v>
      </c>
      <c r="BZ300" s="37">
        <f t="shared" si="205"/>
        <v>90</v>
      </c>
      <c r="CA300" s="32" t="str">
        <f>VLOOKUP(J:J,'Agent wise'!A:C,3,0)</f>
        <v>Adharsh</v>
      </c>
      <c r="CB300" s="32">
        <f t="shared" si="171"/>
        <v>45903</v>
      </c>
      <c r="CC300" t="str">
        <f t="shared" si="172"/>
        <v>Good</v>
      </c>
      <c r="CJ300">
        <f t="shared" si="173"/>
        <v>3</v>
      </c>
      <c r="CK300">
        <f t="shared" si="174"/>
        <v>9</v>
      </c>
      <c r="CL300">
        <f t="shared" si="175"/>
        <v>2025</v>
      </c>
    </row>
    <row r="301" spans="1:90" ht="15" customHeight="1" x14ac:dyDescent="0.35">
      <c r="A301" s="32">
        <v>45914.5484115625</v>
      </c>
      <c r="B301" t="s">
        <v>138</v>
      </c>
      <c r="C301" s="32">
        <v>0</v>
      </c>
      <c r="D301" t="s">
        <v>139</v>
      </c>
      <c r="E301" s="32">
        <v>45914</v>
      </c>
      <c r="F301" t="s">
        <v>140</v>
      </c>
      <c r="G301" s="32">
        <v>45913</v>
      </c>
      <c r="H301">
        <v>8892750701</v>
      </c>
      <c r="I301">
        <v>148</v>
      </c>
      <c r="J301" t="s">
        <v>115</v>
      </c>
      <c r="K301" t="s">
        <v>52</v>
      </c>
      <c r="L301" t="s">
        <v>53</v>
      </c>
      <c r="M301" t="s">
        <v>48</v>
      </c>
      <c r="N301" t="s">
        <v>48</v>
      </c>
      <c r="O301" t="s">
        <v>48</v>
      </c>
      <c r="P301" t="s">
        <v>48</v>
      </c>
      <c r="Q301" t="s">
        <v>48</v>
      </c>
      <c r="R301" t="s">
        <v>48</v>
      </c>
      <c r="S301" t="s">
        <v>48</v>
      </c>
      <c r="T301" t="s">
        <v>48</v>
      </c>
      <c r="U301" t="s">
        <v>48</v>
      </c>
      <c r="V301" t="s">
        <v>48</v>
      </c>
      <c r="W301" t="s">
        <v>48</v>
      </c>
      <c r="X301" t="s">
        <v>48</v>
      </c>
      <c r="Y301" t="s">
        <v>48</v>
      </c>
      <c r="Z301" t="s">
        <v>48</v>
      </c>
      <c r="AA301" t="s">
        <v>48</v>
      </c>
      <c r="AB301" t="s">
        <v>48</v>
      </c>
      <c r="AC301" t="s">
        <v>48</v>
      </c>
      <c r="AD301" t="s">
        <v>48</v>
      </c>
      <c r="AE301" t="s">
        <v>48</v>
      </c>
      <c r="AF301" t="s">
        <v>48</v>
      </c>
      <c r="AG301" t="s">
        <v>48</v>
      </c>
      <c r="AH301" t="s">
        <v>48</v>
      </c>
      <c r="AI301" t="s">
        <v>49</v>
      </c>
      <c r="AJ301" t="s">
        <v>48</v>
      </c>
      <c r="AK301" t="s">
        <v>48</v>
      </c>
      <c r="AL301" t="s">
        <v>48</v>
      </c>
      <c r="AM301" t="s">
        <v>48</v>
      </c>
      <c r="AN301" t="s">
        <v>48</v>
      </c>
      <c r="AO301" t="s">
        <v>48</v>
      </c>
      <c r="AP301" t="s">
        <v>704</v>
      </c>
      <c r="AQ301" s="1" t="s">
        <v>1546</v>
      </c>
      <c r="AR301" t="s">
        <v>51</v>
      </c>
      <c r="AS301" t="s">
        <v>396</v>
      </c>
      <c r="AT301" t="s">
        <v>149</v>
      </c>
      <c r="AW301" s="4">
        <f t="shared" si="176"/>
        <v>6</v>
      </c>
      <c r="AX301" s="4">
        <f t="shared" si="177"/>
        <v>4</v>
      </c>
      <c r="AY301" s="4">
        <f t="shared" si="178"/>
        <v>4</v>
      </c>
      <c r="AZ301" s="4">
        <f t="shared" si="179"/>
        <v>2</v>
      </c>
      <c r="BA301" s="4">
        <f t="shared" si="180"/>
        <v>4</v>
      </c>
      <c r="BB301" s="4">
        <f t="shared" si="181"/>
        <v>4</v>
      </c>
      <c r="BC301" s="4">
        <f t="shared" si="182"/>
        <v>4</v>
      </c>
      <c r="BD301" s="4">
        <f t="shared" si="183"/>
        <v>2</v>
      </c>
      <c r="BE301" s="4">
        <f t="shared" si="184"/>
        <v>4</v>
      </c>
      <c r="BF301" s="4">
        <f t="shared" si="185"/>
        <v>2</v>
      </c>
      <c r="BG301" s="4">
        <f t="shared" si="186"/>
        <v>4</v>
      </c>
      <c r="BH301" s="4">
        <f t="shared" si="187"/>
        <v>4</v>
      </c>
      <c r="BI301" s="4">
        <f t="shared" si="188"/>
        <v>4</v>
      </c>
      <c r="BJ301" s="4">
        <f t="shared" si="189"/>
        <v>2</v>
      </c>
      <c r="BK301" s="4">
        <f t="shared" si="190"/>
        <v>4</v>
      </c>
      <c r="BL301" s="4">
        <f t="shared" si="191"/>
        <v>2</v>
      </c>
      <c r="BM301" s="4">
        <f t="shared" si="192"/>
        <v>4</v>
      </c>
      <c r="BN301" s="4">
        <f t="shared" si="193"/>
        <v>4</v>
      </c>
      <c r="BO301" s="4">
        <f t="shared" si="194"/>
        <v>4</v>
      </c>
      <c r="BP301" s="4">
        <f t="shared" si="195"/>
        <v>4</v>
      </c>
      <c r="BQ301" s="4">
        <f t="shared" si="196"/>
        <v>6</v>
      </c>
      <c r="BR301" s="4">
        <f t="shared" si="197"/>
        <v>4</v>
      </c>
      <c r="BS301" s="4" t="str">
        <f t="shared" si="198"/>
        <v>0</v>
      </c>
      <c r="BT301" s="4">
        <f t="shared" si="199"/>
        <v>4</v>
      </c>
      <c r="BU301" s="4">
        <f t="shared" si="200"/>
        <v>4</v>
      </c>
      <c r="BV301" s="4">
        <f t="shared" si="201"/>
        <v>0</v>
      </c>
      <c r="BW301" s="4">
        <f t="shared" si="202"/>
        <v>6</v>
      </c>
      <c r="BX301" s="4">
        <f t="shared" si="203"/>
        <v>0</v>
      </c>
      <c r="BY301" s="4">
        <f t="shared" si="204"/>
        <v>0</v>
      </c>
      <c r="BZ301" s="37">
        <f t="shared" si="205"/>
        <v>96</v>
      </c>
      <c r="CA301" s="32" t="str">
        <f>VLOOKUP(J:J,'Agent wise'!A:C,3,0)</f>
        <v>Saran S</v>
      </c>
      <c r="CB301" s="32">
        <f t="shared" si="171"/>
        <v>45914</v>
      </c>
      <c r="CC301" t="str">
        <f t="shared" si="172"/>
        <v>Excellent</v>
      </c>
      <c r="CJ301">
        <f t="shared" si="173"/>
        <v>14</v>
      </c>
      <c r="CK301">
        <f t="shared" si="174"/>
        <v>9</v>
      </c>
      <c r="CL301">
        <f t="shared" si="175"/>
        <v>2025</v>
      </c>
    </row>
    <row r="302" spans="1:90" ht="15" customHeight="1" x14ac:dyDescent="0.35">
      <c r="A302" s="32">
        <v>45914.561574976848</v>
      </c>
      <c r="B302" t="s">
        <v>138</v>
      </c>
      <c r="C302" s="32">
        <v>0</v>
      </c>
      <c r="D302" t="s">
        <v>139</v>
      </c>
      <c r="E302" s="32">
        <v>45914</v>
      </c>
      <c r="F302" t="s">
        <v>140</v>
      </c>
      <c r="G302" s="32">
        <v>45913</v>
      </c>
      <c r="H302">
        <v>9445169340</v>
      </c>
      <c r="I302">
        <v>158</v>
      </c>
      <c r="J302" t="s">
        <v>78</v>
      </c>
      <c r="K302" t="s">
        <v>52</v>
      </c>
      <c r="L302" t="s">
        <v>53</v>
      </c>
      <c r="M302" t="s">
        <v>48</v>
      </c>
      <c r="N302" t="s">
        <v>48</v>
      </c>
      <c r="O302" t="s">
        <v>48</v>
      </c>
      <c r="P302" t="s">
        <v>48</v>
      </c>
      <c r="Q302" t="s">
        <v>48</v>
      </c>
      <c r="R302" t="s">
        <v>48</v>
      </c>
      <c r="S302" t="s">
        <v>48</v>
      </c>
      <c r="T302" t="s">
        <v>48</v>
      </c>
      <c r="U302" t="s">
        <v>48</v>
      </c>
      <c r="V302" t="s">
        <v>48</v>
      </c>
      <c r="W302" t="s">
        <v>48</v>
      </c>
      <c r="X302" t="s">
        <v>48</v>
      </c>
      <c r="Y302" t="s">
        <v>48</v>
      </c>
      <c r="Z302" t="s">
        <v>48</v>
      </c>
      <c r="AA302" t="s">
        <v>48</v>
      </c>
      <c r="AB302" t="s">
        <v>48</v>
      </c>
      <c r="AC302" t="s">
        <v>48</v>
      </c>
      <c r="AD302" t="s">
        <v>48</v>
      </c>
      <c r="AE302" t="s">
        <v>48</v>
      </c>
      <c r="AF302" t="s">
        <v>48</v>
      </c>
      <c r="AG302" t="s">
        <v>48</v>
      </c>
      <c r="AH302" t="s">
        <v>48</v>
      </c>
      <c r="AI302" t="s">
        <v>50</v>
      </c>
      <c r="AJ302" t="s">
        <v>48</v>
      </c>
      <c r="AK302" t="s">
        <v>48</v>
      </c>
      <c r="AL302" t="s">
        <v>48</v>
      </c>
      <c r="AM302" t="s">
        <v>48</v>
      </c>
      <c r="AN302" t="s">
        <v>48</v>
      </c>
      <c r="AO302" t="s">
        <v>48</v>
      </c>
      <c r="AP302" t="s">
        <v>704</v>
      </c>
      <c r="AQ302" s="1" t="s">
        <v>1547</v>
      </c>
      <c r="AR302" t="s">
        <v>51</v>
      </c>
      <c r="AS302" t="s">
        <v>103</v>
      </c>
      <c r="AT302" t="s">
        <v>386</v>
      </c>
      <c r="AW302" s="4">
        <f t="shared" si="176"/>
        <v>6</v>
      </c>
      <c r="AX302" s="4">
        <f t="shared" si="177"/>
        <v>4</v>
      </c>
      <c r="AY302" s="4">
        <f t="shared" si="178"/>
        <v>4</v>
      </c>
      <c r="AZ302" s="4">
        <f t="shared" si="179"/>
        <v>2</v>
      </c>
      <c r="BA302" s="4">
        <f t="shared" si="180"/>
        <v>4</v>
      </c>
      <c r="BB302" s="4">
        <f t="shared" si="181"/>
        <v>4</v>
      </c>
      <c r="BC302" s="4">
        <f t="shared" si="182"/>
        <v>4</v>
      </c>
      <c r="BD302" s="4">
        <f t="shared" si="183"/>
        <v>2</v>
      </c>
      <c r="BE302" s="4">
        <f t="shared" si="184"/>
        <v>4</v>
      </c>
      <c r="BF302" s="4">
        <f t="shared" si="185"/>
        <v>2</v>
      </c>
      <c r="BG302" s="4">
        <f t="shared" si="186"/>
        <v>4</v>
      </c>
      <c r="BH302" s="4">
        <f t="shared" si="187"/>
        <v>4</v>
      </c>
      <c r="BI302" s="4">
        <f t="shared" si="188"/>
        <v>4</v>
      </c>
      <c r="BJ302" s="4">
        <f t="shared" si="189"/>
        <v>2</v>
      </c>
      <c r="BK302" s="4">
        <f t="shared" si="190"/>
        <v>4</v>
      </c>
      <c r="BL302" s="4">
        <f t="shared" si="191"/>
        <v>2</v>
      </c>
      <c r="BM302" s="4">
        <f t="shared" si="192"/>
        <v>4</v>
      </c>
      <c r="BN302" s="4">
        <f t="shared" si="193"/>
        <v>4</v>
      </c>
      <c r="BO302" s="4">
        <f t="shared" si="194"/>
        <v>4</v>
      </c>
      <c r="BP302" s="4">
        <f t="shared" si="195"/>
        <v>4</v>
      </c>
      <c r="BQ302" s="4">
        <f t="shared" si="196"/>
        <v>6</v>
      </c>
      <c r="BR302" s="4">
        <f t="shared" si="197"/>
        <v>4</v>
      </c>
      <c r="BS302" s="4">
        <f t="shared" si="198"/>
        <v>4</v>
      </c>
      <c r="BT302" s="4">
        <f t="shared" si="199"/>
        <v>4</v>
      </c>
      <c r="BU302" s="4">
        <f t="shared" si="200"/>
        <v>4</v>
      </c>
      <c r="BV302" s="4">
        <f t="shared" si="201"/>
        <v>0</v>
      </c>
      <c r="BW302" s="4">
        <f t="shared" si="202"/>
        <v>6</v>
      </c>
      <c r="BX302" s="4">
        <f t="shared" si="203"/>
        <v>0</v>
      </c>
      <c r="BY302" s="4">
        <f t="shared" si="204"/>
        <v>0</v>
      </c>
      <c r="BZ302" s="37">
        <f t="shared" si="205"/>
        <v>100</v>
      </c>
      <c r="CA302" s="32" t="str">
        <f>VLOOKUP(J:J,'Agent wise'!A:C,3,0)</f>
        <v>Shakeer</v>
      </c>
      <c r="CB302" s="32">
        <f t="shared" si="171"/>
        <v>45914</v>
      </c>
      <c r="CC302" t="str">
        <f t="shared" si="172"/>
        <v>Excellent</v>
      </c>
      <c r="CJ302">
        <f t="shared" si="173"/>
        <v>14</v>
      </c>
      <c r="CK302">
        <f t="shared" si="174"/>
        <v>9</v>
      </c>
      <c r="CL302">
        <f t="shared" si="175"/>
        <v>2025</v>
      </c>
    </row>
    <row r="303" spans="1:90" ht="15" customHeight="1" x14ac:dyDescent="0.35">
      <c r="A303" s="32">
        <v>45914.568731354171</v>
      </c>
      <c r="B303" t="s">
        <v>138</v>
      </c>
      <c r="C303" s="32">
        <v>0</v>
      </c>
      <c r="D303" t="s">
        <v>139</v>
      </c>
      <c r="E303" s="32">
        <v>45914</v>
      </c>
      <c r="F303" t="s">
        <v>140</v>
      </c>
      <c r="G303" s="32">
        <v>45913</v>
      </c>
      <c r="H303">
        <v>9487690728</v>
      </c>
      <c r="I303">
        <v>185</v>
      </c>
      <c r="J303" t="s">
        <v>95</v>
      </c>
      <c r="K303" t="s">
        <v>52</v>
      </c>
      <c r="L303" t="s">
        <v>53</v>
      </c>
      <c r="M303" t="s">
        <v>48</v>
      </c>
      <c r="N303" t="s">
        <v>48</v>
      </c>
      <c r="O303" t="s">
        <v>48</v>
      </c>
      <c r="P303" t="s">
        <v>48</v>
      </c>
      <c r="Q303" t="s">
        <v>48</v>
      </c>
      <c r="R303" t="s">
        <v>48</v>
      </c>
      <c r="S303" t="s">
        <v>48</v>
      </c>
      <c r="T303" t="s">
        <v>48</v>
      </c>
      <c r="U303" t="s">
        <v>48</v>
      </c>
      <c r="V303" t="s">
        <v>48</v>
      </c>
      <c r="W303" t="s">
        <v>48</v>
      </c>
      <c r="X303" t="s">
        <v>48</v>
      </c>
      <c r="Y303" t="s">
        <v>48</v>
      </c>
      <c r="Z303" t="s">
        <v>48</v>
      </c>
      <c r="AA303" t="s">
        <v>48</v>
      </c>
      <c r="AB303" t="s">
        <v>48</v>
      </c>
      <c r="AC303" t="s">
        <v>49</v>
      </c>
      <c r="AD303" t="s">
        <v>48</v>
      </c>
      <c r="AE303" t="s">
        <v>48</v>
      </c>
      <c r="AF303" t="s">
        <v>48</v>
      </c>
      <c r="AG303" t="s">
        <v>48</v>
      </c>
      <c r="AH303" t="s">
        <v>48</v>
      </c>
      <c r="AI303" t="s">
        <v>50</v>
      </c>
      <c r="AJ303" t="s">
        <v>48</v>
      </c>
      <c r="AK303" t="s">
        <v>48</v>
      </c>
      <c r="AL303" t="s">
        <v>48</v>
      </c>
      <c r="AM303" t="s">
        <v>48</v>
      </c>
      <c r="AN303" t="s">
        <v>48</v>
      </c>
      <c r="AO303" t="s">
        <v>48</v>
      </c>
      <c r="AP303" t="s">
        <v>569</v>
      </c>
      <c r="AQ303" s="1" t="s">
        <v>1548</v>
      </c>
      <c r="AR303" t="s">
        <v>51</v>
      </c>
      <c r="AS303" t="s">
        <v>68</v>
      </c>
      <c r="AT303" t="s">
        <v>97</v>
      </c>
      <c r="AW303" s="4">
        <f t="shared" si="176"/>
        <v>6</v>
      </c>
      <c r="AX303" s="4">
        <f t="shared" si="177"/>
        <v>4</v>
      </c>
      <c r="AY303" s="4">
        <f t="shared" si="178"/>
        <v>4</v>
      </c>
      <c r="AZ303" s="4">
        <f t="shared" si="179"/>
        <v>2</v>
      </c>
      <c r="BA303" s="4">
        <f t="shared" si="180"/>
        <v>4</v>
      </c>
      <c r="BB303" s="4">
        <f t="shared" si="181"/>
        <v>4</v>
      </c>
      <c r="BC303" s="4">
        <f t="shared" si="182"/>
        <v>4</v>
      </c>
      <c r="BD303" s="4">
        <f t="shared" si="183"/>
        <v>2</v>
      </c>
      <c r="BE303" s="4">
        <f t="shared" si="184"/>
        <v>4</v>
      </c>
      <c r="BF303" s="4">
        <f t="shared" si="185"/>
        <v>2</v>
      </c>
      <c r="BG303" s="4">
        <f t="shared" si="186"/>
        <v>4</v>
      </c>
      <c r="BH303" s="4">
        <f t="shared" si="187"/>
        <v>4</v>
      </c>
      <c r="BI303" s="4">
        <f t="shared" si="188"/>
        <v>4</v>
      </c>
      <c r="BJ303" s="4">
        <f t="shared" si="189"/>
        <v>2</v>
      </c>
      <c r="BK303" s="4">
        <f t="shared" si="190"/>
        <v>4</v>
      </c>
      <c r="BL303" s="4">
        <f t="shared" si="191"/>
        <v>2</v>
      </c>
      <c r="BM303" s="4" t="str">
        <f t="shared" si="192"/>
        <v>0</v>
      </c>
      <c r="BN303" s="4">
        <f t="shared" si="193"/>
        <v>4</v>
      </c>
      <c r="BO303" s="4">
        <f t="shared" si="194"/>
        <v>4</v>
      </c>
      <c r="BP303" s="4">
        <f t="shared" si="195"/>
        <v>4</v>
      </c>
      <c r="BQ303" s="4">
        <f t="shared" si="196"/>
        <v>6</v>
      </c>
      <c r="BR303" s="4">
        <f t="shared" si="197"/>
        <v>4</v>
      </c>
      <c r="BS303" s="4">
        <f t="shared" si="198"/>
        <v>4</v>
      </c>
      <c r="BT303" s="4">
        <f t="shared" si="199"/>
        <v>4</v>
      </c>
      <c r="BU303" s="4">
        <f t="shared" si="200"/>
        <v>4</v>
      </c>
      <c r="BV303" s="4">
        <f t="shared" si="201"/>
        <v>0</v>
      </c>
      <c r="BW303" s="4">
        <f t="shared" si="202"/>
        <v>6</v>
      </c>
      <c r="BX303" s="4">
        <f t="shared" si="203"/>
        <v>0</v>
      </c>
      <c r="BY303" s="4">
        <f t="shared" si="204"/>
        <v>0</v>
      </c>
      <c r="BZ303" s="37">
        <f t="shared" si="205"/>
        <v>96</v>
      </c>
      <c r="CA303" s="32" t="str">
        <f>VLOOKUP(J:J,'Agent wise'!A:C,3,0)</f>
        <v>Adharsh</v>
      </c>
      <c r="CB303" s="32">
        <f t="shared" si="171"/>
        <v>45914</v>
      </c>
      <c r="CC303" t="str">
        <f t="shared" si="172"/>
        <v>Excellent</v>
      </c>
      <c r="CJ303">
        <f t="shared" si="173"/>
        <v>14</v>
      </c>
      <c r="CK303">
        <f t="shared" si="174"/>
        <v>9</v>
      </c>
      <c r="CL303">
        <f t="shared" si="175"/>
        <v>2025</v>
      </c>
    </row>
    <row r="304" spans="1:90" ht="15" customHeight="1" x14ac:dyDescent="0.35">
      <c r="A304" s="32">
        <v>45914.573114062499</v>
      </c>
      <c r="B304" t="s">
        <v>138</v>
      </c>
      <c r="C304" s="32">
        <v>0</v>
      </c>
      <c r="D304" t="s">
        <v>139</v>
      </c>
      <c r="E304" s="32">
        <v>45914</v>
      </c>
      <c r="F304" t="s">
        <v>140</v>
      </c>
      <c r="G304" s="32">
        <v>45913</v>
      </c>
      <c r="H304">
        <v>9360844900</v>
      </c>
      <c r="I304">
        <v>153</v>
      </c>
      <c r="J304" t="s">
        <v>105</v>
      </c>
      <c r="K304" t="s">
        <v>52</v>
      </c>
      <c r="L304" t="s">
        <v>53</v>
      </c>
      <c r="M304" t="s">
        <v>48</v>
      </c>
      <c r="N304" t="s">
        <v>48</v>
      </c>
      <c r="O304" t="s">
        <v>48</v>
      </c>
      <c r="P304" t="s">
        <v>48</v>
      </c>
      <c r="Q304" t="s">
        <v>48</v>
      </c>
      <c r="R304" t="s">
        <v>48</v>
      </c>
      <c r="S304" t="s">
        <v>48</v>
      </c>
      <c r="T304" t="s">
        <v>48</v>
      </c>
      <c r="U304" t="s">
        <v>48</v>
      </c>
      <c r="V304" t="s">
        <v>48</v>
      </c>
      <c r="W304" t="s">
        <v>48</v>
      </c>
      <c r="X304" t="s">
        <v>48</v>
      </c>
      <c r="Y304" t="s">
        <v>48</v>
      </c>
      <c r="Z304" t="s">
        <v>48</v>
      </c>
      <c r="AA304" t="s">
        <v>48</v>
      </c>
      <c r="AB304" t="s">
        <v>48</v>
      </c>
      <c r="AC304" t="s">
        <v>48</v>
      </c>
      <c r="AD304" t="s">
        <v>48</v>
      </c>
      <c r="AE304" t="s">
        <v>48</v>
      </c>
      <c r="AF304" t="s">
        <v>48</v>
      </c>
      <c r="AG304" t="s">
        <v>48</v>
      </c>
      <c r="AH304" t="s">
        <v>48</v>
      </c>
      <c r="AI304" t="s">
        <v>50</v>
      </c>
      <c r="AJ304" t="s">
        <v>48</v>
      </c>
      <c r="AK304" t="s">
        <v>48</v>
      </c>
      <c r="AL304" t="s">
        <v>48</v>
      </c>
      <c r="AM304" t="s">
        <v>48</v>
      </c>
      <c r="AN304" t="s">
        <v>48</v>
      </c>
      <c r="AO304" t="s">
        <v>49</v>
      </c>
      <c r="AP304" t="s">
        <v>709</v>
      </c>
      <c r="AQ304" s="1" t="s">
        <v>1549</v>
      </c>
      <c r="AR304" t="s">
        <v>51</v>
      </c>
      <c r="AS304" t="s">
        <v>422</v>
      </c>
      <c r="AT304" t="s">
        <v>642</v>
      </c>
      <c r="AW304" s="4">
        <f t="shared" si="176"/>
        <v>6</v>
      </c>
      <c r="AX304" s="4">
        <f t="shared" si="177"/>
        <v>4</v>
      </c>
      <c r="AY304" s="4">
        <f t="shared" si="178"/>
        <v>4</v>
      </c>
      <c r="AZ304" s="4">
        <f t="shared" si="179"/>
        <v>2</v>
      </c>
      <c r="BA304" s="4">
        <f t="shared" si="180"/>
        <v>4</v>
      </c>
      <c r="BB304" s="4">
        <f t="shared" si="181"/>
        <v>4</v>
      </c>
      <c r="BC304" s="4">
        <f t="shared" si="182"/>
        <v>4</v>
      </c>
      <c r="BD304" s="4">
        <f t="shared" si="183"/>
        <v>2</v>
      </c>
      <c r="BE304" s="4">
        <f t="shared" si="184"/>
        <v>4</v>
      </c>
      <c r="BF304" s="4">
        <f t="shared" si="185"/>
        <v>2</v>
      </c>
      <c r="BG304" s="4">
        <f t="shared" si="186"/>
        <v>4</v>
      </c>
      <c r="BH304" s="4">
        <f t="shared" si="187"/>
        <v>4</v>
      </c>
      <c r="BI304" s="4">
        <f t="shared" si="188"/>
        <v>4</v>
      </c>
      <c r="BJ304" s="4">
        <f t="shared" si="189"/>
        <v>2</v>
      </c>
      <c r="BK304" s="4">
        <f t="shared" si="190"/>
        <v>4</v>
      </c>
      <c r="BL304" s="4">
        <f t="shared" si="191"/>
        <v>2</v>
      </c>
      <c r="BM304" s="4">
        <f t="shared" si="192"/>
        <v>4</v>
      </c>
      <c r="BN304" s="4">
        <f t="shared" si="193"/>
        <v>4</v>
      </c>
      <c r="BO304" s="4">
        <f t="shared" si="194"/>
        <v>4</v>
      </c>
      <c r="BP304" s="4">
        <f t="shared" si="195"/>
        <v>4</v>
      </c>
      <c r="BQ304" s="4">
        <f t="shared" si="196"/>
        <v>6</v>
      </c>
      <c r="BR304" s="4">
        <f t="shared" si="197"/>
        <v>4</v>
      </c>
      <c r="BS304" s="4">
        <f t="shared" si="198"/>
        <v>4</v>
      </c>
      <c r="BT304" s="4">
        <f t="shared" si="199"/>
        <v>4</v>
      </c>
      <c r="BU304" s="4">
        <f t="shared" si="200"/>
        <v>4</v>
      </c>
      <c r="BV304" s="4">
        <f t="shared" si="201"/>
        <v>0</v>
      </c>
      <c r="BW304" s="4">
        <f t="shared" si="202"/>
        <v>6</v>
      </c>
      <c r="BX304" s="4">
        <f t="shared" si="203"/>
        <v>0</v>
      </c>
      <c r="BY304" s="4" t="str">
        <f t="shared" si="204"/>
        <v>0</v>
      </c>
      <c r="BZ304" s="37">
        <f t="shared" si="205"/>
        <v>100</v>
      </c>
      <c r="CA304" s="32" t="str">
        <f>VLOOKUP(J:J,'Agent wise'!A:C,3,0)</f>
        <v>Shakeer</v>
      </c>
      <c r="CB304" s="32">
        <f t="shared" si="171"/>
        <v>45914</v>
      </c>
      <c r="CC304" t="str">
        <f t="shared" si="172"/>
        <v>Excellent</v>
      </c>
      <c r="CJ304">
        <f t="shared" si="173"/>
        <v>14</v>
      </c>
      <c r="CK304">
        <f t="shared" si="174"/>
        <v>9</v>
      </c>
      <c r="CL304">
        <f t="shared" si="175"/>
        <v>2025</v>
      </c>
    </row>
    <row r="305" spans="1:90" ht="15" customHeight="1" x14ac:dyDescent="0.35">
      <c r="A305" s="32">
        <v>45914.574455162037</v>
      </c>
      <c r="B305" t="s">
        <v>698</v>
      </c>
      <c r="C305" s="32">
        <v>0</v>
      </c>
      <c r="D305" t="s">
        <v>82</v>
      </c>
      <c r="E305" s="32">
        <v>45903</v>
      </c>
      <c r="F305" t="s">
        <v>140</v>
      </c>
      <c r="G305" s="32">
        <v>45902</v>
      </c>
      <c r="H305">
        <v>9443072053</v>
      </c>
      <c r="I305">
        <v>105</v>
      </c>
      <c r="J305" t="s">
        <v>134</v>
      </c>
      <c r="K305" t="s">
        <v>52</v>
      </c>
      <c r="L305" t="s">
        <v>53</v>
      </c>
      <c r="M305" t="s">
        <v>48</v>
      </c>
      <c r="N305" t="s">
        <v>48</v>
      </c>
      <c r="O305" t="s">
        <v>49</v>
      </c>
      <c r="P305" t="s">
        <v>48</v>
      </c>
      <c r="Q305" t="s">
        <v>48</v>
      </c>
      <c r="R305" t="s">
        <v>48</v>
      </c>
      <c r="S305" t="s">
        <v>48</v>
      </c>
      <c r="T305" t="s">
        <v>48</v>
      </c>
      <c r="U305" t="s">
        <v>48</v>
      </c>
      <c r="V305" t="s">
        <v>48</v>
      </c>
      <c r="W305" t="s">
        <v>48</v>
      </c>
      <c r="X305" t="s">
        <v>48</v>
      </c>
      <c r="Y305" t="s">
        <v>48</v>
      </c>
      <c r="Z305" t="s">
        <v>48</v>
      </c>
      <c r="AA305" t="s">
        <v>48</v>
      </c>
      <c r="AB305" t="s">
        <v>48</v>
      </c>
      <c r="AC305" t="s">
        <v>48</v>
      </c>
      <c r="AD305" t="s">
        <v>48</v>
      </c>
      <c r="AE305" t="s">
        <v>49</v>
      </c>
      <c r="AF305" t="s">
        <v>48</v>
      </c>
      <c r="AG305" t="s">
        <v>49</v>
      </c>
      <c r="AH305" t="s">
        <v>48</v>
      </c>
      <c r="AI305" t="s">
        <v>50</v>
      </c>
      <c r="AJ305" t="s">
        <v>48</v>
      </c>
      <c r="AK305" t="s">
        <v>50</v>
      </c>
      <c r="AL305" t="s">
        <v>48</v>
      </c>
      <c r="AM305" t="s">
        <v>48</v>
      </c>
      <c r="AN305" t="s">
        <v>48</v>
      </c>
      <c r="AO305" t="s">
        <v>48</v>
      </c>
      <c r="AP305" t="s">
        <v>710</v>
      </c>
      <c r="AQ305" s="1" t="s">
        <v>711</v>
      </c>
      <c r="AR305" t="s">
        <v>51</v>
      </c>
      <c r="AS305" t="s">
        <v>68</v>
      </c>
      <c r="AT305" t="s">
        <v>69</v>
      </c>
      <c r="AW305" s="4">
        <f t="shared" si="176"/>
        <v>6</v>
      </c>
      <c r="AX305" s="4">
        <f t="shared" si="177"/>
        <v>4</v>
      </c>
      <c r="AY305" s="4" t="str">
        <f t="shared" si="178"/>
        <v>0</v>
      </c>
      <c r="AZ305" s="4">
        <f t="shared" si="179"/>
        <v>2</v>
      </c>
      <c r="BA305" s="4">
        <f t="shared" si="180"/>
        <v>4</v>
      </c>
      <c r="BB305" s="4">
        <f t="shared" si="181"/>
        <v>4</v>
      </c>
      <c r="BC305" s="4">
        <f t="shared" si="182"/>
        <v>4</v>
      </c>
      <c r="BD305" s="4">
        <f t="shared" si="183"/>
        <v>2</v>
      </c>
      <c r="BE305" s="4">
        <f t="shared" si="184"/>
        <v>4</v>
      </c>
      <c r="BF305" s="4">
        <f t="shared" si="185"/>
        <v>2</v>
      </c>
      <c r="BG305" s="4">
        <f t="shared" si="186"/>
        <v>4</v>
      </c>
      <c r="BH305" s="4">
        <f t="shared" si="187"/>
        <v>4</v>
      </c>
      <c r="BI305" s="4">
        <f t="shared" si="188"/>
        <v>4</v>
      </c>
      <c r="BJ305" s="4">
        <f t="shared" si="189"/>
        <v>2</v>
      </c>
      <c r="BK305" s="4">
        <f t="shared" si="190"/>
        <v>4</v>
      </c>
      <c r="BL305" s="4">
        <f t="shared" si="191"/>
        <v>2</v>
      </c>
      <c r="BM305" s="4">
        <f t="shared" si="192"/>
        <v>4</v>
      </c>
      <c r="BN305" s="4">
        <f t="shared" si="193"/>
        <v>4</v>
      </c>
      <c r="BO305" s="4" t="str">
        <f t="shared" si="194"/>
        <v>0</v>
      </c>
      <c r="BP305" s="4">
        <f t="shared" si="195"/>
        <v>4</v>
      </c>
      <c r="BQ305" s="4" t="str">
        <f t="shared" si="196"/>
        <v>0</v>
      </c>
      <c r="BR305" s="4">
        <f t="shared" si="197"/>
        <v>4</v>
      </c>
      <c r="BS305" s="4">
        <f t="shared" si="198"/>
        <v>4</v>
      </c>
      <c r="BT305" s="4">
        <f t="shared" si="199"/>
        <v>4</v>
      </c>
      <c r="BU305" s="4">
        <f t="shared" si="200"/>
        <v>4</v>
      </c>
      <c r="BV305" s="4">
        <f t="shared" si="201"/>
        <v>0</v>
      </c>
      <c r="BW305" s="4">
        <f t="shared" si="202"/>
        <v>6</v>
      </c>
      <c r="BX305" s="4">
        <f t="shared" si="203"/>
        <v>0</v>
      </c>
      <c r="BY305" s="4">
        <f t="shared" si="204"/>
        <v>0</v>
      </c>
      <c r="BZ305" s="37">
        <f t="shared" si="205"/>
        <v>86</v>
      </c>
      <c r="CA305" s="32" t="str">
        <f>VLOOKUP(J:J,'Agent wise'!A:C,3,0)</f>
        <v>Saran S</v>
      </c>
      <c r="CB305" s="32">
        <f t="shared" si="171"/>
        <v>45903</v>
      </c>
      <c r="CC305" t="str">
        <f t="shared" si="172"/>
        <v>Average</v>
      </c>
      <c r="CJ305">
        <f t="shared" si="173"/>
        <v>3</v>
      </c>
      <c r="CK305">
        <f t="shared" si="174"/>
        <v>9</v>
      </c>
      <c r="CL305">
        <f t="shared" si="175"/>
        <v>2025</v>
      </c>
    </row>
    <row r="306" spans="1:90" ht="15" customHeight="1" x14ac:dyDescent="0.35">
      <c r="A306" s="32">
        <v>45914.578557939814</v>
      </c>
      <c r="B306" t="s">
        <v>698</v>
      </c>
      <c r="C306" s="32">
        <v>0</v>
      </c>
      <c r="D306" t="s">
        <v>82</v>
      </c>
      <c r="E306" s="32">
        <v>45903</v>
      </c>
      <c r="F306" t="s">
        <v>140</v>
      </c>
      <c r="G306" s="32">
        <v>45902</v>
      </c>
      <c r="H306">
        <v>9597302655</v>
      </c>
      <c r="I306">
        <v>123</v>
      </c>
      <c r="J306" t="s">
        <v>137</v>
      </c>
      <c r="K306" t="s">
        <v>52</v>
      </c>
      <c r="L306" t="s">
        <v>53</v>
      </c>
      <c r="M306" t="s">
        <v>48</v>
      </c>
      <c r="N306" t="s">
        <v>48</v>
      </c>
      <c r="O306" t="s">
        <v>48</v>
      </c>
      <c r="P306" t="s">
        <v>48</v>
      </c>
      <c r="Q306" t="s">
        <v>48</v>
      </c>
      <c r="R306" t="s">
        <v>48</v>
      </c>
      <c r="S306" t="s">
        <v>48</v>
      </c>
      <c r="T306" t="s">
        <v>48</v>
      </c>
      <c r="U306" t="s">
        <v>48</v>
      </c>
      <c r="V306" t="s">
        <v>48</v>
      </c>
      <c r="W306" t="s">
        <v>48</v>
      </c>
      <c r="X306" t="s">
        <v>48</v>
      </c>
      <c r="Y306" t="s">
        <v>48</v>
      </c>
      <c r="Z306" t="s">
        <v>49</v>
      </c>
      <c r="AA306" t="s">
        <v>48</v>
      </c>
      <c r="AB306" t="s">
        <v>50</v>
      </c>
      <c r="AC306" t="s">
        <v>49</v>
      </c>
      <c r="AD306" t="s">
        <v>48</v>
      </c>
      <c r="AE306" t="s">
        <v>48</v>
      </c>
      <c r="AF306" t="s">
        <v>48</v>
      </c>
      <c r="AG306" t="s">
        <v>49</v>
      </c>
      <c r="AH306" t="s">
        <v>50</v>
      </c>
      <c r="AI306" t="s">
        <v>50</v>
      </c>
      <c r="AJ306" t="s">
        <v>48</v>
      </c>
      <c r="AK306" t="s">
        <v>48</v>
      </c>
      <c r="AL306" t="s">
        <v>48</v>
      </c>
      <c r="AM306" t="s">
        <v>48</v>
      </c>
      <c r="AN306" t="s">
        <v>48</v>
      </c>
      <c r="AO306" t="s">
        <v>48</v>
      </c>
      <c r="AP306" t="s">
        <v>712</v>
      </c>
      <c r="AQ306" s="1" t="s">
        <v>713</v>
      </c>
      <c r="AR306" t="s">
        <v>51</v>
      </c>
      <c r="AS306" t="s">
        <v>64</v>
      </c>
      <c r="AT306" t="s">
        <v>385</v>
      </c>
      <c r="AW306" s="4">
        <f t="shared" si="176"/>
        <v>6</v>
      </c>
      <c r="AX306" s="4">
        <f t="shared" si="177"/>
        <v>4</v>
      </c>
      <c r="AY306" s="4">
        <f t="shared" si="178"/>
        <v>4</v>
      </c>
      <c r="AZ306" s="4">
        <f t="shared" si="179"/>
        <v>2</v>
      </c>
      <c r="BA306" s="4">
        <f t="shared" si="180"/>
        <v>4</v>
      </c>
      <c r="BB306" s="4">
        <f t="shared" si="181"/>
        <v>4</v>
      </c>
      <c r="BC306" s="4">
        <f t="shared" si="182"/>
        <v>4</v>
      </c>
      <c r="BD306" s="4">
        <f t="shared" si="183"/>
        <v>2</v>
      </c>
      <c r="BE306" s="4">
        <f t="shared" si="184"/>
        <v>4</v>
      </c>
      <c r="BF306" s="4">
        <f t="shared" si="185"/>
        <v>2</v>
      </c>
      <c r="BG306" s="4">
        <f t="shared" si="186"/>
        <v>4</v>
      </c>
      <c r="BH306" s="4">
        <f t="shared" si="187"/>
        <v>4</v>
      </c>
      <c r="BI306" s="4">
        <f t="shared" si="188"/>
        <v>4</v>
      </c>
      <c r="BJ306" s="4" t="str">
        <f t="shared" si="189"/>
        <v>0</v>
      </c>
      <c r="BK306" s="4">
        <f t="shared" si="190"/>
        <v>4</v>
      </c>
      <c r="BL306" s="4">
        <f t="shared" si="191"/>
        <v>2</v>
      </c>
      <c r="BM306" s="4" t="str">
        <f t="shared" si="192"/>
        <v>0</v>
      </c>
      <c r="BN306" s="4">
        <f t="shared" si="193"/>
        <v>4</v>
      </c>
      <c r="BO306" s="4">
        <f t="shared" si="194"/>
        <v>4</v>
      </c>
      <c r="BP306" s="4">
        <f t="shared" si="195"/>
        <v>4</v>
      </c>
      <c r="BQ306" s="4" t="str">
        <f t="shared" si="196"/>
        <v>0</v>
      </c>
      <c r="BR306" s="4">
        <f t="shared" si="197"/>
        <v>4</v>
      </c>
      <c r="BS306" s="4">
        <f t="shared" si="198"/>
        <v>4</v>
      </c>
      <c r="BT306" s="4">
        <f t="shared" si="199"/>
        <v>4</v>
      </c>
      <c r="BU306" s="4">
        <f t="shared" si="200"/>
        <v>4</v>
      </c>
      <c r="BV306" s="4">
        <f t="shared" si="201"/>
        <v>0</v>
      </c>
      <c r="BW306" s="4">
        <f t="shared" si="202"/>
        <v>6</v>
      </c>
      <c r="BX306" s="4">
        <f t="shared" si="203"/>
        <v>0</v>
      </c>
      <c r="BY306" s="4">
        <f t="shared" si="204"/>
        <v>0</v>
      </c>
      <c r="BZ306" s="37">
        <f t="shared" si="205"/>
        <v>88</v>
      </c>
      <c r="CA306" s="32" t="str">
        <f>VLOOKUP(J:J,'Agent wise'!A:C,3,0)</f>
        <v>Saran S</v>
      </c>
      <c r="CB306" s="32">
        <f t="shared" si="171"/>
        <v>45903</v>
      </c>
      <c r="CC306" t="str">
        <f t="shared" si="172"/>
        <v>Average</v>
      </c>
      <c r="CJ306">
        <f t="shared" si="173"/>
        <v>3</v>
      </c>
      <c r="CK306">
        <f t="shared" si="174"/>
        <v>9</v>
      </c>
      <c r="CL306">
        <f t="shared" si="175"/>
        <v>2025</v>
      </c>
    </row>
    <row r="307" spans="1:90" ht="15" customHeight="1" x14ac:dyDescent="0.35">
      <c r="A307" s="32">
        <v>45914.621390243061</v>
      </c>
      <c r="B307" t="s">
        <v>138</v>
      </c>
      <c r="C307" s="32">
        <v>0</v>
      </c>
      <c r="D307" t="s">
        <v>139</v>
      </c>
      <c r="E307" s="32">
        <v>45914</v>
      </c>
      <c r="F307" t="s">
        <v>140</v>
      </c>
      <c r="G307" s="32">
        <v>45913</v>
      </c>
      <c r="H307">
        <v>9791031375</v>
      </c>
      <c r="I307">
        <v>149</v>
      </c>
      <c r="J307" t="s">
        <v>135</v>
      </c>
      <c r="K307" t="s">
        <v>52</v>
      </c>
      <c r="L307" t="s">
        <v>53</v>
      </c>
      <c r="M307" t="s">
        <v>48</v>
      </c>
      <c r="N307" t="s">
        <v>48</v>
      </c>
      <c r="O307" t="s">
        <v>48</v>
      </c>
      <c r="P307" t="s">
        <v>48</v>
      </c>
      <c r="Q307" t="s">
        <v>48</v>
      </c>
      <c r="R307" t="s">
        <v>48</v>
      </c>
      <c r="S307" t="s">
        <v>48</v>
      </c>
      <c r="T307" t="s">
        <v>48</v>
      </c>
      <c r="U307" t="s">
        <v>48</v>
      </c>
      <c r="V307" t="s">
        <v>48</v>
      </c>
      <c r="W307" t="s">
        <v>48</v>
      </c>
      <c r="X307" t="s">
        <v>48</v>
      </c>
      <c r="Y307" t="s">
        <v>48</v>
      </c>
      <c r="Z307" t="s">
        <v>48</v>
      </c>
      <c r="AA307" t="s">
        <v>49</v>
      </c>
      <c r="AB307" t="s">
        <v>48</v>
      </c>
      <c r="AC307" t="s">
        <v>49</v>
      </c>
      <c r="AD307" t="s">
        <v>48</v>
      </c>
      <c r="AE307" t="s">
        <v>48</v>
      </c>
      <c r="AF307" t="s">
        <v>48</v>
      </c>
      <c r="AG307" t="s">
        <v>48</v>
      </c>
      <c r="AH307" t="s">
        <v>48</v>
      </c>
      <c r="AI307" t="s">
        <v>49</v>
      </c>
      <c r="AJ307" t="s">
        <v>48</v>
      </c>
      <c r="AK307" t="s">
        <v>48</v>
      </c>
      <c r="AL307" t="s">
        <v>48</v>
      </c>
      <c r="AM307" t="s">
        <v>48</v>
      </c>
      <c r="AN307" t="s">
        <v>48</v>
      </c>
      <c r="AO307" t="s">
        <v>48</v>
      </c>
      <c r="AP307" t="s">
        <v>569</v>
      </c>
      <c r="AQ307" s="1" t="s">
        <v>1550</v>
      </c>
      <c r="AR307" t="s">
        <v>120</v>
      </c>
      <c r="AS307" t="s">
        <v>156</v>
      </c>
      <c r="AT307" t="s">
        <v>156</v>
      </c>
      <c r="AW307" s="4">
        <f t="shared" si="176"/>
        <v>6</v>
      </c>
      <c r="AX307" s="4">
        <f t="shared" si="177"/>
        <v>4</v>
      </c>
      <c r="AY307" s="4">
        <f t="shared" si="178"/>
        <v>4</v>
      </c>
      <c r="AZ307" s="4">
        <f t="shared" si="179"/>
        <v>2</v>
      </c>
      <c r="BA307" s="4">
        <f t="shared" si="180"/>
        <v>4</v>
      </c>
      <c r="BB307" s="4">
        <f t="shared" si="181"/>
        <v>4</v>
      </c>
      <c r="BC307" s="4">
        <f t="shared" si="182"/>
        <v>4</v>
      </c>
      <c r="BD307" s="4">
        <f t="shared" si="183"/>
        <v>2</v>
      </c>
      <c r="BE307" s="4">
        <f t="shared" si="184"/>
        <v>4</v>
      </c>
      <c r="BF307" s="4">
        <f t="shared" si="185"/>
        <v>2</v>
      </c>
      <c r="BG307" s="4">
        <f t="shared" si="186"/>
        <v>4</v>
      </c>
      <c r="BH307" s="4">
        <f t="shared" si="187"/>
        <v>4</v>
      </c>
      <c r="BI307" s="4">
        <f t="shared" si="188"/>
        <v>4</v>
      </c>
      <c r="BJ307" s="4">
        <f t="shared" si="189"/>
        <v>2</v>
      </c>
      <c r="BK307" s="4" t="str">
        <f t="shared" si="190"/>
        <v>0</v>
      </c>
      <c r="BL307" s="4">
        <f t="shared" si="191"/>
        <v>2</v>
      </c>
      <c r="BM307" s="4" t="str">
        <f t="shared" si="192"/>
        <v>0</v>
      </c>
      <c r="BN307" s="4">
        <f t="shared" si="193"/>
        <v>4</v>
      </c>
      <c r="BO307" s="4">
        <f t="shared" si="194"/>
        <v>4</v>
      </c>
      <c r="BP307" s="4">
        <f t="shared" si="195"/>
        <v>4</v>
      </c>
      <c r="BQ307" s="4">
        <f t="shared" si="196"/>
        <v>6</v>
      </c>
      <c r="BR307" s="4">
        <f t="shared" si="197"/>
        <v>4</v>
      </c>
      <c r="BS307" s="4" t="str">
        <f t="shared" si="198"/>
        <v>0</v>
      </c>
      <c r="BT307" s="4">
        <f t="shared" si="199"/>
        <v>4</v>
      </c>
      <c r="BU307" s="4">
        <f t="shared" si="200"/>
        <v>4</v>
      </c>
      <c r="BV307" s="4">
        <f t="shared" si="201"/>
        <v>0</v>
      </c>
      <c r="BW307" s="4">
        <f t="shared" si="202"/>
        <v>6</v>
      </c>
      <c r="BX307" s="4">
        <f t="shared" si="203"/>
        <v>0</v>
      </c>
      <c r="BY307" s="4">
        <f t="shared" si="204"/>
        <v>0</v>
      </c>
      <c r="BZ307" s="37">
        <f t="shared" si="205"/>
        <v>88</v>
      </c>
      <c r="CA307" s="32" t="str">
        <f>VLOOKUP(J:J,'Agent wise'!A:C,3,0)</f>
        <v>Saran S</v>
      </c>
      <c r="CB307" s="32">
        <f t="shared" si="171"/>
        <v>45914</v>
      </c>
      <c r="CC307" t="str">
        <f t="shared" si="172"/>
        <v>Average</v>
      </c>
      <c r="CJ307">
        <f t="shared" si="173"/>
        <v>14</v>
      </c>
      <c r="CK307">
        <f t="shared" si="174"/>
        <v>9</v>
      </c>
      <c r="CL307">
        <f t="shared" si="175"/>
        <v>2025</v>
      </c>
    </row>
    <row r="308" spans="1:90" ht="15" customHeight="1" x14ac:dyDescent="0.35">
      <c r="A308" s="32">
        <v>45914.666196087965</v>
      </c>
      <c r="B308" t="s">
        <v>698</v>
      </c>
      <c r="C308" s="32">
        <v>0</v>
      </c>
      <c r="D308" t="s">
        <v>82</v>
      </c>
      <c r="E308" s="32">
        <v>45904</v>
      </c>
      <c r="F308" t="s">
        <v>140</v>
      </c>
      <c r="G308" s="32">
        <v>45903</v>
      </c>
      <c r="H308">
        <v>9446283451</v>
      </c>
      <c r="I308">
        <v>115</v>
      </c>
      <c r="J308" t="s">
        <v>81</v>
      </c>
      <c r="K308" t="s">
        <v>46</v>
      </c>
      <c r="L308" t="s">
        <v>47</v>
      </c>
      <c r="M308" t="s">
        <v>48</v>
      </c>
      <c r="N308" t="s">
        <v>48</v>
      </c>
      <c r="O308" t="s">
        <v>48</v>
      </c>
      <c r="P308" t="s">
        <v>48</v>
      </c>
      <c r="Q308" t="s">
        <v>48</v>
      </c>
      <c r="R308" t="s">
        <v>48</v>
      </c>
      <c r="S308" t="s">
        <v>48</v>
      </c>
      <c r="T308" t="s">
        <v>48</v>
      </c>
      <c r="U308" t="s">
        <v>48</v>
      </c>
      <c r="V308" t="s">
        <v>48</v>
      </c>
      <c r="W308" t="s">
        <v>48</v>
      </c>
      <c r="X308" t="s">
        <v>48</v>
      </c>
      <c r="Y308" t="s">
        <v>48</v>
      </c>
      <c r="Z308" t="s">
        <v>48</v>
      </c>
      <c r="AA308" t="s">
        <v>48</v>
      </c>
      <c r="AB308" t="s">
        <v>49</v>
      </c>
      <c r="AC308" t="s">
        <v>48</v>
      </c>
      <c r="AD308" t="s">
        <v>48</v>
      </c>
      <c r="AE308" t="s">
        <v>48</v>
      </c>
      <c r="AF308" t="s">
        <v>48</v>
      </c>
      <c r="AG308" t="s">
        <v>49</v>
      </c>
      <c r="AH308" t="s">
        <v>48</v>
      </c>
      <c r="AI308" t="s">
        <v>50</v>
      </c>
      <c r="AJ308" t="s">
        <v>48</v>
      </c>
      <c r="AK308" t="s">
        <v>48</v>
      </c>
      <c r="AL308" t="s">
        <v>49</v>
      </c>
      <c r="AM308" t="s">
        <v>48</v>
      </c>
      <c r="AN308" t="s">
        <v>48</v>
      </c>
      <c r="AO308" t="s">
        <v>48</v>
      </c>
      <c r="AP308" t="s">
        <v>714</v>
      </c>
      <c r="AQ308" s="1" t="s">
        <v>715</v>
      </c>
      <c r="AR308" t="s">
        <v>51</v>
      </c>
      <c r="AS308" t="s">
        <v>103</v>
      </c>
      <c r="AT308" t="s">
        <v>104</v>
      </c>
      <c r="AW308" s="4">
        <f t="shared" si="176"/>
        <v>6</v>
      </c>
      <c r="AX308" s="4">
        <f t="shared" si="177"/>
        <v>4</v>
      </c>
      <c r="AY308" s="4">
        <f t="shared" si="178"/>
        <v>4</v>
      </c>
      <c r="AZ308" s="4">
        <f t="shared" si="179"/>
        <v>2</v>
      </c>
      <c r="BA308" s="4">
        <f t="shared" si="180"/>
        <v>4</v>
      </c>
      <c r="BB308" s="4">
        <f t="shared" si="181"/>
        <v>4</v>
      </c>
      <c r="BC308" s="4">
        <f t="shared" si="182"/>
        <v>4</v>
      </c>
      <c r="BD308" s="4">
        <f t="shared" si="183"/>
        <v>2</v>
      </c>
      <c r="BE308" s="4">
        <f t="shared" si="184"/>
        <v>4</v>
      </c>
      <c r="BF308" s="4">
        <f t="shared" si="185"/>
        <v>2</v>
      </c>
      <c r="BG308" s="4">
        <f t="shared" si="186"/>
        <v>4</v>
      </c>
      <c r="BH308" s="4">
        <f t="shared" si="187"/>
        <v>4</v>
      </c>
      <c r="BI308" s="4">
        <f t="shared" si="188"/>
        <v>4</v>
      </c>
      <c r="BJ308" s="4">
        <f t="shared" si="189"/>
        <v>2</v>
      </c>
      <c r="BK308" s="4">
        <f t="shared" si="190"/>
        <v>4</v>
      </c>
      <c r="BL308" s="4" t="str">
        <f t="shared" si="191"/>
        <v>0</v>
      </c>
      <c r="BM308" s="4">
        <f t="shared" si="192"/>
        <v>4</v>
      </c>
      <c r="BN308" s="4">
        <f t="shared" si="193"/>
        <v>4</v>
      </c>
      <c r="BO308" s="4">
        <f t="shared" si="194"/>
        <v>4</v>
      </c>
      <c r="BP308" s="4">
        <f t="shared" si="195"/>
        <v>4</v>
      </c>
      <c r="BQ308" s="4" t="str">
        <f t="shared" si="196"/>
        <v>0</v>
      </c>
      <c r="BR308" s="4">
        <f t="shared" si="197"/>
        <v>4</v>
      </c>
      <c r="BS308" s="4">
        <f t="shared" si="198"/>
        <v>4</v>
      </c>
      <c r="BT308" s="4">
        <f t="shared" si="199"/>
        <v>4</v>
      </c>
      <c r="BU308" s="4">
        <f t="shared" si="200"/>
        <v>4</v>
      </c>
      <c r="BV308" s="4" t="str">
        <f t="shared" si="201"/>
        <v>0</v>
      </c>
      <c r="BW308" s="4">
        <f t="shared" si="202"/>
        <v>6</v>
      </c>
      <c r="BX308" s="4">
        <f t="shared" si="203"/>
        <v>0</v>
      </c>
      <c r="BY308" s="4">
        <f t="shared" si="204"/>
        <v>0</v>
      </c>
      <c r="BZ308" s="37">
        <f t="shared" si="205"/>
        <v>92</v>
      </c>
      <c r="CA308" s="32" t="str">
        <f>VLOOKUP(J:J,'Agent wise'!A:C,3,0)</f>
        <v>Shakeer</v>
      </c>
      <c r="CB308" s="32">
        <f t="shared" si="171"/>
        <v>45904</v>
      </c>
      <c r="CC308" t="str">
        <f t="shared" si="172"/>
        <v>Good</v>
      </c>
      <c r="CJ308">
        <f t="shared" si="173"/>
        <v>4</v>
      </c>
      <c r="CK308">
        <f t="shared" si="174"/>
        <v>9</v>
      </c>
      <c r="CL308">
        <f t="shared" si="175"/>
        <v>2025</v>
      </c>
    </row>
    <row r="309" spans="1:90" ht="15" customHeight="1" x14ac:dyDescent="0.35">
      <c r="A309" s="32">
        <v>45914.672029548616</v>
      </c>
      <c r="B309" t="s">
        <v>698</v>
      </c>
      <c r="C309" s="32">
        <v>0</v>
      </c>
      <c r="D309" t="s">
        <v>82</v>
      </c>
      <c r="E309" s="32">
        <v>45904</v>
      </c>
      <c r="F309" t="s">
        <v>140</v>
      </c>
      <c r="G309" s="32">
        <v>45903</v>
      </c>
      <c r="H309">
        <v>9443506543</v>
      </c>
      <c r="I309">
        <v>125</v>
      </c>
      <c r="J309" t="s">
        <v>78</v>
      </c>
      <c r="K309" t="s">
        <v>52</v>
      </c>
      <c r="L309" t="s">
        <v>53</v>
      </c>
      <c r="M309" t="s">
        <v>48</v>
      </c>
      <c r="N309" t="s">
        <v>48</v>
      </c>
      <c r="O309" t="s">
        <v>48</v>
      </c>
      <c r="P309" t="s">
        <v>48</v>
      </c>
      <c r="Q309" t="s">
        <v>48</v>
      </c>
      <c r="R309" t="s">
        <v>48</v>
      </c>
      <c r="S309" t="s">
        <v>48</v>
      </c>
      <c r="T309" t="s">
        <v>48</v>
      </c>
      <c r="U309" t="s">
        <v>48</v>
      </c>
      <c r="V309" t="s">
        <v>48</v>
      </c>
      <c r="W309" t="s">
        <v>48</v>
      </c>
      <c r="X309" t="s">
        <v>48</v>
      </c>
      <c r="Y309" t="s">
        <v>48</v>
      </c>
      <c r="Z309" t="s">
        <v>48</v>
      </c>
      <c r="AA309" t="s">
        <v>48</v>
      </c>
      <c r="AB309" t="s">
        <v>50</v>
      </c>
      <c r="AC309" t="s">
        <v>48</v>
      </c>
      <c r="AD309" t="s">
        <v>50</v>
      </c>
      <c r="AE309" t="s">
        <v>48</v>
      </c>
      <c r="AF309" t="s">
        <v>48</v>
      </c>
      <c r="AG309" t="s">
        <v>48</v>
      </c>
      <c r="AH309" t="s">
        <v>50</v>
      </c>
      <c r="AI309" t="s">
        <v>50</v>
      </c>
      <c r="AJ309" t="s">
        <v>48</v>
      </c>
      <c r="AK309" t="s">
        <v>48</v>
      </c>
      <c r="AL309" t="s">
        <v>48</v>
      </c>
      <c r="AM309" t="s">
        <v>48</v>
      </c>
      <c r="AN309" t="s">
        <v>48</v>
      </c>
      <c r="AO309" t="s">
        <v>48</v>
      </c>
      <c r="AP309" t="s">
        <v>716</v>
      </c>
      <c r="AQ309" s="1" t="s">
        <v>717</v>
      </c>
      <c r="AR309" t="s">
        <v>51</v>
      </c>
      <c r="AS309" t="s">
        <v>487</v>
      </c>
      <c r="AT309" t="s">
        <v>718</v>
      </c>
      <c r="AW309" s="4">
        <f t="shared" si="176"/>
        <v>6</v>
      </c>
      <c r="AX309" s="4">
        <f t="shared" si="177"/>
        <v>4</v>
      </c>
      <c r="AY309" s="4">
        <f t="shared" si="178"/>
        <v>4</v>
      </c>
      <c r="AZ309" s="4">
        <f t="shared" si="179"/>
        <v>2</v>
      </c>
      <c r="BA309" s="4">
        <f t="shared" si="180"/>
        <v>4</v>
      </c>
      <c r="BB309" s="4">
        <f t="shared" si="181"/>
        <v>4</v>
      </c>
      <c r="BC309" s="4">
        <f t="shared" si="182"/>
        <v>4</v>
      </c>
      <c r="BD309" s="4">
        <f t="shared" si="183"/>
        <v>2</v>
      </c>
      <c r="BE309" s="4">
        <f t="shared" si="184"/>
        <v>4</v>
      </c>
      <c r="BF309" s="4">
        <f t="shared" si="185"/>
        <v>2</v>
      </c>
      <c r="BG309" s="4">
        <f t="shared" si="186"/>
        <v>4</v>
      </c>
      <c r="BH309" s="4">
        <f t="shared" si="187"/>
        <v>4</v>
      </c>
      <c r="BI309" s="4">
        <f t="shared" si="188"/>
        <v>4</v>
      </c>
      <c r="BJ309" s="4">
        <f t="shared" si="189"/>
        <v>2</v>
      </c>
      <c r="BK309" s="4">
        <f t="shared" si="190"/>
        <v>4</v>
      </c>
      <c r="BL309" s="4">
        <f t="shared" si="191"/>
        <v>2</v>
      </c>
      <c r="BM309" s="4">
        <f t="shared" si="192"/>
        <v>4</v>
      </c>
      <c r="BN309" s="4">
        <f t="shared" si="193"/>
        <v>4</v>
      </c>
      <c r="BO309" s="4">
        <f t="shared" si="194"/>
        <v>4</v>
      </c>
      <c r="BP309" s="4">
        <f t="shared" si="195"/>
        <v>4</v>
      </c>
      <c r="BQ309" s="4">
        <f t="shared" si="196"/>
        <v>6</v>
      </c>
      <c r="BR309" s="4">
        <f t="shared" si="197"/>
        <v>4</v>
      </c>
      <c r="BS309" s="4">
        <f t="shared" si="198"/>
        <v>4</v>
      </c>
      <c r="BT309" s="4">
        <f t="shared" si="199"/>
        <v>4</v>
      </c>
      <c r="BU309" s="4">
        <f t="shared" si="200"/>
        <v>4</v>
      </c>
      <c r="BV309" s="4">
        <f t="shared" si="201"/>
        <v>0</v>
      </c>
      <c r="BW309" s="4">
        <f t="shared" si="202"/>
        <v>6</v>
      </c>
      <c r="BX309" s="4">
        <f t="shared" si="203"/>
        <v>0</v>
      </c>
      <c r="BY309" s="4">
        <f t="shared" si="204"/>
        <v>0</v>
      </c>
      <c r="BZ309" s="37">
        <f t="shared" si="205"/>
        <v>100</v>
      </c>
      <c r="CA309" s="32" t="str">
        <f>VLOOKUP(J:J,'Agent wise'!A:C,3,0)</f>
        <v>Shakeer</v>
      </c>
      <c r="CB309" s="32">
        <f t="shared" si="171"/>
        <v>45904</v>
      </c>
      <c r="CC309" t="str">
        <f t="shared" si="172"/>
        <v>Excellent</v>
      </c>
      <c r="CJ309">
        <f t="shared" si="173"/>
        <v>4</v>
      </c>
      <c r="CK309">
        <f t="shared" si="174"/>
        <v>9</v>
      </c>
      <c r="CL309">
        <f t="shared" si="175"/>
        <v>2025</v>
      </c>
    </row>
    <row r="310" spans="1:90" ht="15" customHeight="1" x14ac:dyDescent="0.35">
      <c r="A310" s="32">
        <v>45914.679873738423</v>
      </c>
      <c r="B310" t="s">
        <v>698</v>
      </c>
      <c r="C310" s="32">
        <v>0</v>
      </c>
      <c r="D310" t="s">
        <v>82</v>
      </c>
      <c r="E310" s="32">
        <v>45904</v>
      </c>
      <c r="F310" t="s">
        <v>140</v>
      </c>
      <c r="G310" s="32">
        <v>45903</v>
      </c>
      <c r="H310">
        <v>9843939028</v>
      </c>
      <c r="I310">
        <v>112</v>
      </c>
      <c r="J310" t="s">
        <v>303</v>
      </c>
      <c r="K310" t="s">
        <v>52</v>
      </c>
      <c r="L310" t="s">
        <v>53</v>
      </c>
      <c r="M310" t="s">
        <v>48</v>
      </c>
      <c r="N310" t="s">
        <v>48</v>
      </c>
      <c r="O310" t="s">
        <v>48</v>
      </c>
      <c r="P310" t="s">
        <v>48</v>
      </c>
      <c r="Q310" t="s">
        <v>48</v>
      </c>
      <c r="R310" t="s">
        <v>48</v>
      </c>
      <c r="S310" t="s">
        <v>48</v>
      </c>
      <c r="T310" t="s">
        <v>48</v>
      </c>
      <c r="U310" t="s">
        <v>48</v>
      </c>
      <c r="V310" t="s">
        <v>48</v>
      </c>
      <c r="W310" t="s">
        <v>48</v>
      </c>
      <c r="X310" t="s">
        <v>48</v>
      </c>
      <c r="Y310" t="s">
        <v>48</v>
      </c>
      <c r="Z310" t="s">
        <v>48</v>
      </c>
      <c r="AA310" t="s">
        <v>48</v>
      </c>
      <c r="AB310" t="s">
        <v>48</v>
      </c>
      <c r="AC310" t="s">
        <v>50</v>
      </c>
      <c r="AD310" t="s">
        <v>48</v>
      </c>
      <c r="AE310" t="s">
        <v>49</v>
      </c>
      <c r="AF310" t="s">
        <v>48</v>
      </c>
      <c r="AG310" t="s">
        <v>49</v>
      </c>
      <c r="AH310" t="s">
        <v>50</v>
      </c>
      <c r="AI310" t="s">
        <v>50</v>
      </c>
      <c r="AJ310" t="s">
        <v>48</v>
      </c>
      <c r="AK310" t="s">
        <v>48</v>
      </c>
      <c r="AL310" t="s">
        <v>48</v>
      </c>
      <c r="AM310" t="s">
        <v>48</v>
      </c>
      <c r="AN310" t="s">
        <v>48</v>
      </c>
      <c r="AO310" t="s">
        <v>48</v>
      </c>
      <c r="AP310" t="s">
        <v>719</v>
      </c>
      <c r="AQ310" s="1" t="s">
        <v>720</v>
      </c>
      <c r="AR310" t="s">
        <v>51</v>
      </c>
      <c r="AS310" t="s">
        <v>68</v>
      </c>
      <c r="AT310" t="s">
        <v>69</v>
      </c>
      <c r="AW310" s="4">
        <f t="shared" si="176"/>
        <v>6</v>
      </c>
      <c r="AX310" s="4">
        <f t="shared" si="177"/>
        <v>4</v>
      </c>
      <c r="AY310" s="4">
        <f t="shared" si="178"/>
        <v>4</v>
      </c>
      <c r="AZ310" s="4">
        <f t="shared" si="179"/>
        <v>2</v>
      </c>
      <c r="BA310" s="4">
        <f t="shared" si="180"/>
        <v>4</v>
      </c>
      <c r="BB310" s="4">
        <f t="shared" si="181"/>
        <v>4</v>
      </c>
      <c r="BC310" s="4">
        <f t="shared" si="182"/>
        <v>4</v>
      </c>
      <c r="BD310" s="4">
        <f t="shared" si="183"/>
        <v>2</v>
      </c>
      <c r="BE310" s="4">
        <f t="shared" si="184"/>
        <v>4</v>
      </c>
      <c r="BF310" s="4">
        <f t="shared" si="185"/>
        <v>2</v>
      </c>
      <c r="BG310" s="4">
        <f t="shared" si="186"/>
        <v>4</v>
      </c>
      <c r="BH310" s="4">
        <f t="shared" si="187"/>
        <v>4</v>
      </c>
      <c r="BI310" s="4">
        <f t="shared" si="188"/>
        <v>4</v>
      </c>
      <c r="BJ310" s="4">
        <f t="shared" si="189"/>
        <v>2</v>
      </c>
      <c r="BK310" s="4">
        <f t="shared" si="190"/>
        <v>4</v>
      </c>
      <c r="BL310" s="4">
        <f t="shared" si="191"/>
        <v>2</v>
      </c>
      <c r="BM310" s="4">
        <f t="shared" si="192"/>
        <v>4</v>
      </c>
      <c r="BN310" s="4">
        <f t="shared" si="193"/>
        <v>4</v>
      </c>
      <c r="BO310" s="4" t="str">
        <f t="shared" si="194"/>
        <v>0</v>
      </c>
      <c r="BP310" s="4">
        <f t="shared" si="195"/>
        <v>4</v>
      </c>
      <c r="BQ310" s="4" t="str">
        <f t="shared" si="196"/>
        <v>0</v>
      </c>
      <c r="BR310" s="4">
        <f t="shared" si="197"/>
        <v>4</v>
      </c>
      <c r="BS310" s="4">
        <f t="shared" si="198"/>
        <v>4</v>
      </c>
      <c r="BT310" s="4">
        <f t="shared" si="199"/>
        <v>4</v>
      </c>
      <c r="BU310" s="4">
        <f t="shared" si="200"/>
        <v>4</v>
      </c>
      <c r="BV310" s="4">
        <f t="shared" si="201"/>
        <v>0</v>
      </c>
      <c r="BW310" s="4">
        <f t="shared" si="202"/>
        <v>6</v>
      </c>
      <c r="BX310" s="4">
        <f t="shared" si="203"/>
        <v>0</v>
      </c>
      <c r="BY310" s="4">
        <f t="shared" si="204"/>
        <v>0</v>
      </c>
      <c r="BZ310" s="37">
        <f t="shared" si="205"/>
        <v>90</v>
      </c>
      <c r="CA310" s="32" t="str">
        <f>VLOOKUP(J:J,'Agent wise'!A:C,3,0)</f>
        <v>Shakeer</v>
      </c>
      <c r="CB310" s="32">
        <f t="shared" si="171"/>
        <v>45904</v>
      </c>
      <c r="CC310" t="str">
        <f t="shared" si="172"/>
        <v>Good</v>
      </c>
      <c r="CJ310">
        <f t="shared" si="173"/>
        <v>4</v>
      </c>
      <c r="CK310">
        <f t="shared" si="174"/>
        <v>9</v>
      </c>
      <c r="CL310">
        <f t="shared" si="175"/>
        <v>2025</v>
      </c>
    </row>
    <row r="311" spans="1:90" ht="15" customHeight="1" x14ac:dyDescent="0.35">
      <c r="A311" s="32">
        <v>45914.687382800927</v>
      </c>
      <c r="B311" t="s">
        <v>698</v>
      </c>
      <c r="C311" s="32">
        <v>0</v>
      </c>
      <c r="D311" t="s">
        <v>82</v>
      </c>
      <c r="E311" s="32">
        <v>45904</v>
      </c>
      <c r="F311" t="s">
        <v>140</v>
      </c>
      <c r="G311" s="32">
        <v>45903</v>
      </c>
      <c r="H311">
        <v>7418553428</v>
      </c>
      <c r="I311">
        <v>113</v>
      </c>
      <c r="J311" t="s">
        <v>186</v>
      </c>
      <c r="K311" t="s">
        <v>52</v>
      </c>
      <c r="L311" t="s">
        <v>53</v>
      </c>
      <c r="M311" t="s">
        <v>48</v>
      </c>
      <c r="N311" t="s">
        <v>48</v>
      </c>
      <c r="O311" t="s">
        <v>48</v>
      </c>
      <c r="P311" t="s">
        <v>48</v>
      </c>
      <c r="Q311" t="s">
        <v>48</v>
      </c>
      <c r="R311" t="s">
        <v>48</v>
      </c>
      <c r="S311" t="s">
        <v>48</v>
      </c>
      <c r="T311" t="s">
        <v>48</v>
      </c>
      <c r="U311" t="s">
        <v>48</v>
      </c>
      <c r="V311" t="s">
        <v>48</v>
      </c>
      <c r="W311" t="s">
        <v>48</v>
      </c>
      <c r="X311" t="s">
        <v>48</v>
      </c>
      <c r="Y311" t="s">
        <v>48</v>
      </c>
      <c r="Z311" t="s">
        <v>48</v>
      </c>
      <c r="AA311" t="s">
        <v>48</v>
      </c>
      <c r="AB311" t="s">
        <v>48</v>
      </c>
      <c r="AC311" t="s">
        <v>50</v>
      </c>
      <c r="AD311" t="s">
        <v>48</v>
      </c>
      <c r="AE311" t="s">
        <v>48</v>
      </c>
      <c r="AF311" t="s">
        <v>48</v>
      </c>
      <c r="AG311" t="s">
        <v>48</v>
      </c>
      <c r="AH311" t="s">
        <v>50</v>
      </c>
      <c r="AI311" t="s">
        <v>50</v>
      </c>
      <c r="AJ311" t="s">
        <v>48</v>
      </c>
      <c r="AK311" t="s">
        <v>48</v>
      </c>
      <c r="AL311" t="s">
        <v>49</v>
      </c>
      <c r="AM311" t="s">
        <v>48</v>
      </c>
      <c r="AN311" t="s">
        <v>48</v>
      </c>
      <c r="AO311" t="s">
        <v>48</v>
      </c>
      <c r="AP311" t="s">
        <v>37</v>
      </c>
      <c r="AQ311" s="1" t="s">
        <v>722</v>
      </c>
      <c r="AR311" t="s">
        <v>51</v>
      </c>
      <c r="AS311" t="s">
        <v>64</v>
      </c>
      <c r="AT311" t="s">
        <v>385</v>
      </c>
      <c r="AW311" s="4">
        <f t="shared" si="176"/>
        <v>6</v>
      </c>
      <c r="AX311" s="4">
        <f t="shared" si="177"/>
        <v>4</v>
      </c>
      <c r="AY311" s="4">
        <f t="shared" si="178"/>
        <v>4</v>
      </c>
      <c r="AZ311" s="4">
        <f t="shared" si="179"/>
        <v>2</v>
      </c>
      <c r="BA311" s="4">
        <f t="shared" si="180"/>
        <v>4</v>
      </c>
      <c r="BB311" s="4">
        <f t="shared" si="181"/>
        <v>4</v>
      </c>
      <c r="BC311" s="4">
        <f t="shared" si="182"/>
        <v>4</v>
      </c>
      <c r="BD311" s="4">
        <f t="shared" si="183"/>
        <v>2</v>
      </c>
      <c r="BE311" s="4">
        <f t="shared" si="184"/>
        <v>4</v>
      </c>
      <c r="BF311" s="4">
        <f t="shared" si="185"/>
        <v>2</v>
      </c>
      <c r="BG311" s="4">
        <f t="shared" si="186"/>
        <v>4</v>
      </c>
      <c r="BH311" s="4">
        <f t="shared" si="187"/>
        <v>4</v>
      </c>
      <c r="BI311" s="4">
        <f t="shared" si="188"/>
        <v>4</v>
      </c>
      <c r="BJ311" s="4">
        <f t="shared" si="189"/>
        <v>2</v>
      </c>
      <c r="BK311" s="4">
        <f t="shared" si="190"/>
        <v>4</v>
      </c>
      <c r="BL311" s="4">
        <f t="shared" si="191"/>
        <v>2</v>
      </c>
      <c r="BM311" s="4">
        <f t="shared" si="192"/>
        <v>4</v>
      </c>
      <c r="BN311" s="4">
        <f t="shared" si="193"/>
        <v>4</v>
      </c>
      <c r="BO311" s="4">
        <f t="shared" si="194"/>
        <v>4</v>
      </c>
      <c r="BP311" s="4">
        <f t="shared" si="195"/>
        <v>4</v>
      </c>
      <c r="BQ311" s="4">
        <f t="shared" si="196"/>
        <v>6</v>
      </c>
      <c r="BR311" s="4">
        <f t="shared" si="197"/>
        <v>4</v>
      </c>
      <c r="BS311" s="4">
        <f t="shared" si="198"/>
        <v>4</v>
      </c>
      <c r="BT311" s="4">
        <f t="shared" si="199"/>
        <v>4</v>
      </c>
      <c r="BU311" s="4">
        <f t="shared" si="200"/>
        <v>4</v>
      </c>
      <c r="BV311" s="4" t="str">
        <f t="shared" si="201"/>
        <v>0</v>
      </c>
      <c r="BW311" s="4">
        <f t="shared" si="202"/>
        <v>6</v>
      </c>
      <c r="BX311" s="4">
        <f t="shared" si="203"/>
        <v>0</v>
      </c>
      <c r="BY311" s="4">
        <f t="shared" si="204"/>
        <v>0</v>
      </c>
      <c r="BZ311" s="37">
        <f t="shared" si="205"/>
        <v>100</v>
      </c>
      <c r="CA311" s="32" t="str">
        <f>VLOOKUP(J:J,'Agent wise'!A:C,3,0)</f>
        <v>Shakeer</v>
      </c>
      <c r="CB311" s="32">
        <f t="shared" si="171"/>
        <v>45904</v>
      </c>
      <c r="CC311" t="str">
        <f t="shared" si="172"/>
        <v>Excellent</v>
      </c>
      <c r="CJ311">
        <f t="shared" si="173"/>
        <v>4</v>
      </c>
      <c r="CK311">
        <f t="shared" si="174"/>
        <v>9</v>
      </c>
      <c r="CL311">
        <f t="shared" si="175"/>
        <v>2025</v>
      </c>
    </row>
    <row r="312" spans="1:90" ht="15" customHeight="1" x14ac:dyDescent="0.35">
      <c r="A312" s="32">
        <v>45914.73570503472</v>
      </c>
      <c r="B312" t="s">
        <v>698</v>
      </c>
      <c r="C312" s="32">
        <v>0</v>
      </c>
      <c r="D312" t="s">
        <v>82</v>
      </c>
      <c r="E312" s="32">
        <v>45906</v>
      </c>
      <c r="F312" t="s">
        <v>140</v>
      </c>
      <c r="G312" s="32">
        <v>45905</v>
      </c>
      <c r="H312">
        <v>9487981811</v>
      </c>
      <c r="I312">
        <v>112</v>
      </c>
      <c r="J312" t="s">
        <v>91</v>
      </c>
      <c r="K312" t="s">
        <v>52</v>
      </c>
      <c r="L312" t="s">
        <v>53</v>
      </c>
      <c r="M312" t="s">
        <v>48</v>
      </c>
      <c r="N312" t="s">
        <v>48</v>
      </c>
      <c r="O312" t="s">
        <v>48</v>
      </c>
      <c r="P312" t="s">
        <v>48</v>
      </c>
      <c r="Q312" t="s">
        <v>48</v>
      </c>
      <c r="R312" t="s">
        <v>48</v>
      </c>
      <c r="S312" t="s">
        <v>48</v>
      </c>
      <c r="T312" t="s">
        <v>48</v>
      </c>
      <c r="U312" t="s">
        <v>48</v>
      </c>
      <c r="V312" t="s">
        <v>48</v>
      </c>
      <c r="W312" t="s">
        <v>48</v>
      </c>
      <c r="X312" t="s">
        <v>48</v>
      </c>
      <c r="Y312" t="s">
        <v>48</v>
      </c>
      <c r="Z312" t="s">
        <v>48</v>
      </c>
      <c r="AA312" t="s">
        <v>48</v>
      </c>
      <c r="AB312" t="s">
        <v>50</v>
      </c>
      <c r="AC312" t="s">
        <v>50</v>
      </c>
      <c r="AD312" t="s">
        <v>48</v>
      </c>
      <c r="AE312" t="s">
        <v>48</v>
      </c>
      <c r="AF312" t="s">
        <v>48</v>
      </c>
      <c r="AG312" t="s">
        <v>48</v>
      </c>
      <c r="AH312" t="s">
        <v>50</v>
      </c>
      <c r="AI312" t="s">
        <v>50</v>
      </c>
      <c r="AJ312" t="s">
        <v>48</v>
      </c>
      <c r="AK312" t="s">
        <v>48</v>
      </c>
      <c r="AL312" t="s">
        <v>49</v>
      </c>
      <c r="AM312" t="s">
        <v>48</v>
      </c>
      <c r="AN312" t="s">
        <v>48</v>
      </c>
      <c r="AO312" t="s">
        <v>48</v>
      </c>
      <c r="AP312" t="s">
        <v>37</v>
      </c>
      <c r="AQ312" s="1" t="s">
        <v>725</v>
      </c>
      <c r="AR312" t="s">
        <v>51</v>
      </c>
      <c r="AS312" t="s">
        <v>68</v>
      </c>
      <c r="AT312" t="s">
        <v>69</v>
      </c>
      <c r="AW312" s="4">
        <f t="shared" si="176"/>
        <v>6</v>
      </c>
      <c r="AX312" s="4">
        <f t="shared" si="177"/>
        <v>4</v>
      </c>
      <c r="AY312" s="4">
        <f t="shared" si="178"/>
        <v>4</v>
      </c>
      <c r="AZ312" s="4">
        <f t="shared" si="179"/>
        <v>2</v>
      </c>
      <c r="BA312" s="4">
        <f t="shared" si="180"/>
        <v>4</v>
      </c>
      <c r="BB312" s="4">
        <f t="shared" si="181"/>
        <v>4</v>
      </c>
      <c r="BC312" s="4">
        <f t="shared" si="182"/>
        <v>4</v>
      </c>
      <c r="BD312" s="4">
        <f t="shared" si="183"/>
        <v>2</v>
      </c>
      <c r="BE312" s="4">
        <f t="shared" si="184"/>
        <v>4</v>
      </c>
      <c r="BF312" s="4">
        <f t="shared" si="185"/>
        <v>2</v>
      </c>
      <c r="BG312" s="4">
        <f t="shared" si="186"/>
        <v>4</v>
      </c>
      <c r="BH312" s="4">
        <f t="shared" si="187"/>
        <v>4</v>
      </c>
      <c r="BI312" s="4">
        <f t="shared" si="188"/>
        <v>4</v>
      </c>
      <c r="BJ312" s="4">
        <f t="shared" si="189"/>
        <v>2</v>
      </c>
      <c r="BK312" s="4">
        <f t="shared" si="190"/>
        <v>4</v>
      </c>
      <c r="BL312" s="4">
        <f t="shared" si="191"/>
        <v>2</v>
      </c>
      <c r="BM312" s="4">
        <f t="shared" si="192"/>
        <v>4</v>
      </c>
      <c r="BN312" s="4">
        <f t="shared" si="193"/>
        <v>4</v>
      </c>
      <c r="BO312" s="4">
        <f t="shared" si="194"/>
        <v>4</v>
      </c>
      <c r="BP312" s="4">
        <f t="shared" si="195"/>
        <v>4</v>
      </c>
      <c r="BQ312" s="4">
        <f t="shared" si="196"/>
        <v>6</v>
      </c>
      <c r="BR312" s="4">
        <f t="shared" si="197"/>
        <v>4</v>
      </c>
      <c r="BS312" s="4">
        <f t="shared" si="198"/>
        <v>4</v>
      </c>
      <c r="BT312" s="4">
        <f t="shared" si="199"/>
        <v>4</v>
      </c>
      <c r="BU312" s="4">
        <f t="shared" si="200"/>
        <v>4</v>
      </c>
      <c r="BV312" s="4" t="str">
        <f t="shared" si="201"/>
        <v>0</v>
      </c>
      <c r="BW312" s="4">
        <f t="shared" si="202"/>
        <v>6</v>
      </c>
      <c r="BX312" s="4">
        <f t="shared" si="203"/>
        <v>0</v>
      </c>
      <c r="BY312" s="4">
        <f t="shared" si="204"/>
        <v>0</v>
      </c>
      <c r="BZ312" s="37">
        <f t="shared" si="205"/>
        <v>100</v>
      </c>
      <c r="CA312" s="32" t="str">
        <f>VLOOKUP(J:J,'Agent wise'!A:C,3,0)</f>
        <v xml:space="preserve">Shiny </v>
      </c>
      <c r="CB312" s="32">
        <f t="shared" si="171"/>
        <v>45906</v>
      </c>
      <c r="CC312" t="str">
        <f t="shared" si="172"/>
        <v>Excellent</v>
      </c>
      <c r="CJ312">
        <f t="shared" si="173"/>
        <v>6</v>
      </c>
      <c r="CK312">
        <f t="shared" si="174"/>
        <v>9</v>
      </c>
      <c r="CL312">
        <f t="shared" si="175"/>
        <v>2025</v>
      </c>
    </row>
    <row r="313" spans="1:90" ht="15" customHeight="1" x14ac:dyDescent="0.35">
      <c r="A313" s="32">
        <v>45914.739554826388</v>
      </c>
      <c r="B313" t="s">
        <v>698</v>
      </c>
      <c r="C313" s="32">
        <v>0</v>
      </c>
      <c r="D313" t="s">
        <v>82</v>
      </c>
      <c r="E313" s="32">
        <v>45906</v>
      </c>
      <c r="F313" t="s">
        <v>140</v>
      </c>
      <c r="G313" s="32">
        <v>45905</v>
      </c>
      <c r="H313">
        <v>9150090646</v>
      </c>
      <c r="I313">
        <v>120</v>
      </c>
      <c r="J313" t="s">
        <v>272</v>
      </c>
      <c r="K313" t="s">
        <v>52</v>
      </c>
      <c r="L313" t="s">
        <v>53</v>
      </c>
      <c r="M313" t="s">
        <v>48</v>
      </c>
      <c r="N313" t="s">
        <v>48</v>
      </c>
      <c r="O313" t="s">
        <v>49</v>
      </c>
      <c r="P313" t="s">
        <v>48</v>
      </c>
      <c r="Q313" t="s">
        <v>48</v>
      </c>
      <c r="R313" t="s">
        <v>48</v>
      </c>
      <c r="S313" t="s">
        <v>48</v>
      </c>
      <c r="T313" t="s">
        <v>48</v>
      </c>
      <c r="U313" t="s">
        <v>48</v>
      </c>
      <c r="V313" t="s">
        <v>48</v>
      </c>
      <c r="W313" t="s">
        <v>48</v>
      </c>
      <c r="X313" t="s">
        <v>48</v>
      </c>
      <c r="Y313" t="s">
        <v>48</v>
      </c>
      <c r="Z313" t="s">
        <v>48</v>
      </c>
      <c r="AA313" t="s">
        <v>49</v>
      </c>
      <c r="AB313" t="s">
        <v>50</v>
      </c>
      <c r="AC313" t="s">
        <v>50</v>
      </c>
      <c r="AD313" t="s">
        <v>48</v>
      </c>
      <c r="AE313" t="s">
        <v>48</v>
      </c>
      <c r="AF313" t="s">
        <v>48</v>
      </c>
      <c r="AG313" t="s">
        <v>48</v>
      </c>
      <c r="AH313" t="s">
        <v>50</v>
      </c>
      <c r="AI313" t="s">
        <v>50</v>
      </c>
      <c r="AJ313" t="s">
        <v>48</v>
      </c>
      <c r="AK313" t="s">
        <v>48</v>
      </c>
      <c r="AL313" t="s">
        <v>48</v>
      </c>
      <c r="AM313" t="s">
        <v>48</v>
      </c>
      <c r="AN313" t="s">
        <v>48</v>
      </c>
      <c r="AO313" t="s">
        <v>48</v>
      </c>
      <c r="AP313" t="s">
        <v>726</v>
      </c>
      <c r="AQ313" s="1" t="s">
        <v>727</v>
      </c>
      <c r="AR313" t="s">
        <v>51</v>
      </c>
      <c r="AS313" t="s">
        <v>110</v>
      </c>
      <c r="AT313" t="s">
        <v>406</v>
      </c>
      <c r="AW313" s="4">
        <f t="shared" si="176"/>
        <v>6</v>
      </c>
      <c r="AX313" s="4">
        <f t="shared" si="177"/>
        <v>4</v>
      </c>
      <c r="AY313" s="4" t="str">
        <f t="shared" si="178"/>
        <v>0</v>
      </c>
      <c r="AZ313" s="4">
        <f t="shared" si="179"/>
        <v>2</v>
      </c>
      <c r="BA313" s="4">
        <f t="shared" si="180"/>
        <v>4</v>
      </c>
      <c r="BB313" s="4">
        <f t="shared" si="181"/>
        <v>4</v>
      </c>
      <c r="BC313" s="4">
        <f t="shared" si="182"/>
        <v>4</v>
      </c>
      <c r="BD313" s="4">
        <f t="shared" si="183"/>
        <v>2</v>
      </c>
      <c r="BE313" s="4">
        <f t="shared" si="184"/>
        <v>4</v>
      </c>
      <c r="BF313" s="4">
        <f t="shared" si="185"/>
        <v>2</v>
      </c>
      <c r="BG313" s="4">
        <f t="shared" si="186"/>
        <v>4</v>
      </c>
      <c r="BH313" s="4">
        <f t="shared" si="187"/>
        <v>4</v>
      </c>
      <c r="BI313" s="4">
        <f t="shared" si="188"/>
        <v>4</v>
      </c>
      <c r="BJ313" s="4">
        <f t="shared" si="189"/>
        <v>2</v>
      </c>
      <c r="BK313" s="4" t="str">
        <f t="shared" si="190"/>
        <v>0</v>
      </c>
      <c r="BL313" s="4">
        <f t="shared" si="191"/>
        <v>2</v>
      </c>
      <c r="BM313" s="4">
        <f t="shared" si="192"/>
        <v>4</v>
      </c>
      <c r="BN313" s="4">
        <f t="shared" si="193"/>
        <v>4</v>
      </c>
      <c r="BO313" s="4">
        <f t="shared" si="194"/>
        <v>4</v>
      </c>
      <c r="BP313" s="4">
        <f t="shared" si="195"/>
        <v>4</v>
      </c>
      <c r="BQ313" s="4">
        <f t="shared" si="196"/>
        <v>6</v>
      </c>
      <c r="BR313" s="4">
        <f t="shared" si="197"/>
        <v>4</v>
      </c>
      <c r="BS313" s="4">
        <f t="shared" si="198"/>
        <v>4</v>
      </c>
      <c r="BT313" s="4">
        <f t="shared" si="199"/>
        <v>4</v>
      </c>
      <c r="BU313" s="4">
        <f t="shared" si="200"/>
        <v>4</v>
      </c>
      <c r="BV313" s="4">
        <f t="shared" si="201"/>
        <v>0</v>
      </c>
      <c r="BW313" s="4">
        <f t="shared" si="202"/>
        <v>6</v>
      </c>
      <c r="BX313" s="4">
        <f t="shared" si="203"/>
        <v>0</v>
      </c>
      <c r="BY313" s="4">
        <f t="shared" si="204"/>
        <v>0</v>
      </c>
      <c r="BZ313" s="37">
        <f t="shared" si="205"/>
        <v>92</v>
      </c>
      <c r="CA313" s="32" t="str">
        <f>VLOOKUP(J:J,'Agent wise'!A:C,3,0)</f>
        <v xml:space="preserve">Shiny </v>
      </c>
      <c r="CB313" s="32">
        <f t="shared" si="171"/>
        <v>45906</v>
      </c>
      <c r="CC313" t="str">
        <f t="shared" si="172"/>
        <v>Good</v>
      </c>
      <c r="CJ313">
        <f t="shared" si="173"/>
        <v>6</v>
      </c>
      <c r="CK313">
        <f t="shared" si="174"/>
        <v>9</v>
      </c>
      <c r="CL313">
        <f t="shared" si="175"/>
        <v>2025</v>
      </c>
    </row>
    <row r="314" spans="1:90" ht="15" customHeight="1" x14ac:dyDescent="0.35">
      <c r="A314" s="32">
        <v>45914.740828888884</v>
      </c>
      <c r="B314" t="s">
        <v>138</v>
      </c>
      <c r="C314" s="32">
        <v>0</v>
      </c>
      <c r="D314" t="s">
        <v>139</v>
      </c>
      <c r="E314" s="32">
        <v>45914</v>
      </c>
      <c r="F314" t="s">
        <v>140</v>
      </c>
      <c r="G314" s="32">
        <v>45913</v>
      </c>
      <c r="H314">
        <v>8760784510</v>
      </c>
      <c r="I314">
        <v>354</v>
      </c>
      <c r="J314" t="s">
        <v>78</v>
      </c>
      <c r="K314" t="s">
        <v>52</v>
      </c>
      <c r="L314" t="s">
        <v>53</v>
      </c>
      <c r="M314" t="s">
        <v>48</v>
      </c>
      <c r="N314" t="s">
        <v>48</v>
      </c>
      <c r="O314" t="s">
        <v>48</v>
      </c>
      <c r="P314" t="s">
        <v>48</v>
      </c>
      <c r="Q314" t="s">
        <v>48</v>
      </c>
      <c r="R314" t="s">
        <v>48</v>
      </c>
      <c r="S314" t="s">
        <v>48</v>
      </c>
      <c r="T314" t="s">
        <v>48</v>
      </c>
      <c r="U314" t="s">
        <v>48</v>
      </c>
      <c r="V314" t="s">
        <v>48</v>
      </c>
      <c r="W314" t="s">
        <v>48</v>
      </c>
      <c r="X314" t="s">
        <v>48</v>
      </c>
      <c r="Y314" t="s">
        <v>48</v>
      </c>
      <c r="Z314" t="s">
        <v>48</v>
      </c>
      <c r="AA314" t="s">
        <v>48</v>
      </c>
      <c r="AB314" t="s">
        <v>49</v>
      </c>
      <c r="AC314" t="s">
        <v>48</v>
      </c>
      <c r="AD314" t="s">
        <v>48</v>
      </c>
      <c r="AE314" t="s">
        <v>48</v>
      </c>
      <c r="AF314" t="s">
        <v>48</v>
      </c>
      <c r="AG314" t="s">
        <v>48</v>
      </c>
      <c r="AH314" t="s">
        <v>48</v>
      </c>
      <c r="AI314" t="s">
        <v>49</v>
      </c>
      <c r="AJ314" t="s">
        <v>48</v>
      </c>
      <c r="AK314" t="s">
        <v>48</v>
      </c>
      <c r="AL314" t="s">
        <v>48</v>
      </c>
      <c r="AM314" t="s">
        <v>48</v>
      </c>
      <c r="AN314" t="s">
        <v>48</v>
      </c>
      <c r="AO314" t="s">
        <v>48</v>
      </c>
      <c r="AP314" t="s">
        <v>728</v>
      </c>
      <c r="AQ314" s="1" t="s">
        <v>1551</v>
      </c>
      <c r="AR314" t="s">
        <v>51</v>
      </c>
      <c r="AS314" t="s">
        <v>396</v>
      </c>
      <c r="AT314" t="s">
        <v>149</v>
      </c>
      <c r="AW314" s="4">
        <f t="shared" si="176"/>
        <v>6</v>
      </c>
      <c r="AX314" s="4">
        <f t="shared" si="177"/>
        <v>4</v>
      </c>
      <c r="AY314" s="4">
        <f t="shared" si="178"/>
        <v>4</v>
      </c>
      <c r="AZ314" s="4">
        <f t="shared" si="179"/>
        <v>2</v>
      </c>
      <c r="BA314" s="4">
        <f t="shared" si="180"/>
        <v>4</v>
      </c>
      <c r="BB314" s="4">
        <f t="shared" si="181"/>
        <v>4</v>
      </c>
      <c r="BC314" s="4">
        <f t="shared" si="182"/>
        <v>4</v>
      </c>
      <c r="BD314" s="4">
        <f t="shared" si="183"/>
        <v>2</v>
      </c>
      <c r="BE314" s="4">
        <f t="shared" si="184"/>
        <v>4</v>
      </c>
      <c r="BF314" s="4">
        <f t="shared" si="185"/>
        <v>2</v>
      </c>
      <c r="BG314" s="4">
        <f t="shared" si="186"/>
        <v>4</v>
      </c>
      <c r="BH314" s="4">
        <f t="shared" si="187"/>
        <v>4</v>
      </c>
      <c r="BI314" s="4">
        <f t="shared" si="188"/>
        <v>4</v>
      </c>
      <c r="BJ314" s="4">
        <f t="shared" si="189"/>
        <v>2</v>
      </c>
      <c r="BK314" s="4">
        <f t="shared" si="190"/>
        <v>4</v>
      </c>
      <c r="BL314" s="4" t="str">
        <f t="shared" si="191"/>
        <v>0</v>
      </c>
      <c r="BM314" s="4">
        <f t="shared" si="192"/>
        <v>4</v>
      </c>
      <c r="BN314" s="4">
        <f t="shared" si="193"/>
        <v>4</v>
      </c>
      <c r="BO314" s="4">
        <f t="shared" si="194"/>
        <v>4</v>
      </c>
      <c r="BP314" s="4">
        <f t="shared" si="195"/>
        <v>4</v>
      </c>
      <c r="BQ314" s="4">
        <f t="shared" si="196"/>
        <v>6</v>
      </c>
      <c r="BR314" s="4">
        <f t="shared" si="197"/>
        <v>4</v>
      </c>
      <c r="BS314" s="4" t="str">
        <f t="shared" si="198"/>
        <v>0</v>
      </c>
      <c r="BT314" s="4">
        <f t="shared" si="199"/>
        <v>4</v>
      </c>
      <c r="BU314" s="4">
        <f t="shared" si="200"/>
        <v>4</v>
      </c>
      <c r="BV314" s="4">
        <f t="shared" si="201"/>
        <v>0</v>
      </c>
      <c r="BW314" s="4">
        <f t="shared" si="202"/>
        <v>6</v>
      </c>
      <c r="BX314" s="4">
        <f t="shared" si="203"/>
        <v>0</v>
      </c>
      <c r="BY314" s="4">
        <f t="shared" si="204"/>
        <v>0</v>
      </c>
      <c r="BZ314" s="37">
        <f t="shared" si="205"/>
        <v>94</v>
      </c>
      <c r="CA314" s="32" t="str">
        <f>VLOOKUP(J:J,'Agent wise'!A:C,3,0)</f>
        <v>Shakeer</v>
      </c>
      <c r="CB314" s="32">
        <f t="shared" si="171"/>
        <v>45914</v>
      </c>
      <c r="CC314" t="str">
        <f t="shared" si="172"/>
        <v>Good</v>
      </c>
      <c r="CJ314">
        <f t="shared" si="173"/>
        <v>14</v>
      </c>
      <c r="CK314">
        <f t="shared" si="174"/>
        <v>9</v>
      </c>
      <c r="CL314">
        <f t="shared" si="175"/>
        <v>2025</v>
      </c>
    </row>
    <row r="315" spans="1:90" ht="15" customHeight="1" x14ac:dyDescent="0.35">
      <c r="A315" s="32">
        <v>45914.743458854166</v>
      </c>
      <c r="B315" t="s">
        <v>698</v>
      </c>
      <c r="C315" s="32">
        <v>0</v>
      </c>
      <c r="D315" t="s">
        <v>82</v>
      </c>
      <c r="E315" s="32">
        <v>45906</v>
      </c>
      <c r="F315" t="s">
        <v>140</v>
      </c>
      <c r="G315" s="32">
        <v>45905</v>
      </c>
      <c r="H315">
        <v>8122616507</v>
      </c>
      <c r="I315">
        <v>117</v>
      </c>
      <c r="J315" t="s">
        <v>96</v>
      </c>
      <c r="K315" t="s">
        <v>52</v>
      </c>
      <c r="L315" t="s">
        <v>53</v>
      </c>
      <c r="M315" t="s">
        <v>49</v>
      </c>
      <c r="N315" t="s">
        <v>48</v>
      </c>
      <c r="O315" t="s">
        <v>48</v>
      </c>
      <c r="P315" t="s">
        <v>48</v>
      </c>
      <c r="Q315" t="s">
        <v>48</v>
      </c>
      <c r="R315" t="s">
        <v>48</v>
      </c>
      <c r="S315" t="s">
        <v>48</v>
      </c>
      <c r="T315" t="s">
        <v>48</v>
      </c>
      <c r="U315" t="s">
        <v>48</v>
      </c>
      <c r="V315" t="s">
        <v>48</v>
      </c>
      <c r="W315" t="s">
        <v>48</v>
      </c>
      <c r="X315" t="s">
        <v>48</v>
      </c>
      <c r="Y315" t="s">
        <v>48</v>
      </c>
      <c r="Z315" t="s">
        <v>48</v>
      </c>
      <c r="AA315" t="s">
        <v>48</v>
      </c>
      <c r="AB315" t="s">
        <v>48</v>
      </c>
      <c r="AC315" t="s">
        <v>50</v>
      </c>
      <c r="AD315" t="s">
        <v>50</v>
      </c>
      <c r="AE315" t="s">
        <v>48</v>
      </c>
      <c r="AF315" t="s">
        <v>48</v>
      </c>
      <c r="AG315" t="s">
        <v>48</v>
      </c>
      <c r="AH315" t="s">
        <v>50</v>
      </c>
      <c r="AI315" t="s">
        <v>50</v>
      </c>
      <c r="AJ315" t="s">
        <v>48</v>
      </c>
      <c r="AK315" t="s">
        <v>48</v>
      </c>
      <c r="AL315" t="s">
        <v>48</v>
      </c>
      <c r="AM315" t="s">
        <v>48</v>
      </c>
      <c r="AN315" t="s">
        <v>48</v>
      </c>
      <c r="AO315" t="s">
        <v>48</v>
      </c>
      <c r="AP315" t="s">
        <v>583</v>
      </c>
      <c r="AQ315" s="1" t="s">
        <v>729</v>
      </c>
      <c r="AR315" t="s">
        <v>51</v>
      </c>
      <c r="AS315" t="s">
        <v>653</v>
      </c>
      <c r="AT315" t="s">
        <v>730</v>
      </c>
      <c r="AW315" s="4" t="str">
        <f t="shared" si="176"/>
        <v>0</v>
      </c>
      <c r="AX315" s="4">
        <f t="shared" si="177"/>
        <v>4</v>
      </c>
      <c r="AY315" s="4">
        <f t="shared" si="178"/>
        <v>4</v>
      </c>
      <c r="AZ315" s="4">
        <f t="shared" si="179"/>
        <v>2</v>
      </c>
      <c r="BA315" s="4">
        <f t="shared" si="180"/>
        <v>4</v>
      </c>
      <c r="BB315" s="4">
        <f t="shared" si="181"/>
        <v>4</v>
      </c>
      <c r="BC315" s="4">
        <f t="shared" si="182"/>
        <v>4</v>
      </c>
      <c r="BD315" s="4">
        <f t="shared" si="183"/>
        <v>2</v>
      </c>
      <c r="BE315" s="4">
        <f t="shared" si="184"/>
        <v>4</v>
      </c>
      <c r="BF315" s="4">
        <f t="shared" si="185"/>
        <v>2</v>
      </c>
      <c r="BG315" s="4">
        <f t="shared" si="186"/>
        <v>4</v>
      </c>
      <c r="BH315" s="4">
        <f t="shared" si="187"/>
        <v>4</v>
      </c>
      <c r="BI315" s="4">
        <f t="shared" si="188"/>
        <v>4</v>
      </c>
      <c r="BJ315" s="4">
        <f t="shared" si="189"/>
        <v>2</v>
      </c>
      <c r="BK315" s="4">
        <f t="shared" si="190"/>
        <v>4</v>
      </c>
      <c r="BL315" s="4">
        <f t="shared" si="191"/>
        <v>2</v>
      </c>
      <c r="BM315" s="4">
        <f t="shared" si="192"/>
        <v>4</v>
      </c>
      <c r="BN315" s="4">
        <f t="shared" si="193"/>
        <v>4</v>
      </c>
      <c r="BO315" s="4">
        <f t="shared" si="194"/>
        <v>4</v>
      </c>
      <c r="BP315" s="4">
        <f t="shared" si="195"/>
        <v>4</v>
      </c>
      <c r="BQ315" s="4">
        <f t="shared" si="196"/>
        <v>6</v>
      </c>
      <c r="BR315" s="4">
        <f t="shared" si="197"/>
        <v>4</v>
      </c>
      <c r="BS315" s="4">
        <f t="shared" si="198"/>
        <v>4</v>
      </c>
      <c r="BT315" s="4">
        <f t="shared" si="199"/>
        <v>4</v>
      </c>
      <c r="BU315" s="4">
        <f t="shared" si="200"/>
        <v>4</v>
      </c>
      <c r="BV315" s="4">
        <f t="shared" si="201"/>
        <v>0</v>
      </c>
      <c r="BW315" s="4">
        <f t="shared" si="202"/>
        <v>6</v>
      </c>
      <c r="BX315" s="4">
        <f t="shared" si="203"/>
        <v>0</v>
      </c>
      <c r="BY315" s="4">
        <f t="shared" si="204"/>
        <v>0</v>
      </c>
      <c r="BZ315" s="37">
        <f t="shared" si="205"/>
        <v>94</v>
      </c>
      <c r="CA315" s="32" t="str">
        <f>VLOOKUP(J:J,'Agent wise'!A:C,3,0)</f>
        <v xml:space="preserve">Shiny </v>
      </c>
      <c r="CB315" s="32">
        <f t="shared" si="171"/>
        <v>45906</v>
      </c>
      <c r="CC315" t="str">
        <f t="shared" si="172"/>
        <v>Good</v>
      </c>
      <c r="CJ315">
        <f t="shared" si="173"/>
        <v>6</v>
      </c>
      <c r="CK315">
        <f t="shared" si="174"/>
        <v>9</v>
      </c>
      <c r="CL315">
        <f t="shared" si="175"/>
        <v>2025</v>
      </c>
    </row>
    <row r="316" spans="1:90" ht="15" customHeight="1" x14ac:dyDescent="0.35">
      <c r="A316" s="32">
        <v>45914.746465081014</v>
      </c>
      <c r="B316" t="s">
        <v>698</v>
      </c>
      <c r="C316" s="32">
        <v>0</v>
      </c>
      <c r="D316" t="s">
        <v>82</v>
      </c>
      <c r="E316" s="32">
        <v>45906</v>
      </c>
      <c r="F316" t="s">
        <v>140</v>
      </c>
      <c r="G316" s="32">
        <v>45905</v>
      </c>
      <c r="H316">
        <v>7339443287</v>
      </c>
      <c r="I316">
        <v>115</v>
      </c>
      <c r="J316" t="s">
        <v>347</v>
      </c>
      <c r="K316" t="s">
        <v>52</v>
      </c>
      <c r="L316" t="s">
        <v>53</v>
      </c>
      <c r="M316" t="s">
        <v>48</v>
      </c>
      <c r="N316" t="s">
        <v>48</v>
      </c>
      <c r="O316" t="s">
        <v>49</v>
      </c>
      <c r="P316" t="s">
        <v>48</v>
      </c>
      <c r="Q316" t="s">
        <v>48</v>
      </c>
      <c r="R316" t="s">
        <v>48</v>
      </c>
      <c r="S316" t="s">
        <v>48</v>
      </c>
      <c r="T316" t="s">
        <v>48</v>
      </c>
      <c r="U316" t="s">
        <v>48</v>
      </c>
      <c r="V316" t="s">
        <v>48</v>
      </c>
      <c r="W316" t="s">
        <v>48</v>
      </c>
      <c r="X316" t="s">
        <v>48</v>
      </c>
      <c r="Y316" t="s">
        <v>48</v>
      </c>
      <c r="Z316" t="s">
        <v>48</v>
      </c>
      <c r="AA316" t="s">
        <v>49</v>
      </c>
      <c r="AB316" t="s">
        <v>50</v>
      </c>
      <c r="AC316" t="s">
        <v>50</v>
      </c>
      <c r="AD316" t="s">
        <v>48</v>
      </c>
      <c r="AE316" t="s">
        <v>48</v>
      </c>
      <c r="AF316" t="s">
        <v>48</v>
      </c>
      <c r="AG316" t="s">
        <v>48</v>
      </c>
      <c r="AH316" t="s">
        <v>50</v>
      </c>
      <c r="AI316" t="s">
        <v>50</v>
      </c>
      <c r="AJ316" t="s">
        <v>48</v>
      </c>
      <c r="AK316" t="s">
        <v>48</v>
      </c>
      <c r="AL316" t="s">
        <v>48</v>
      </c>
      <c r="AM316" t="s">
        <v>48</v>
      </c>
      <c r="AN316" t="s">
        <v>48</v>
      </c>
      <c r="AO316" t="s">
        <v>48</v>
      </c>
      <c r="AP316" t="s">
        <v>726</v>
      </c>
      <c r="AQ316" s="1" t="s">
        <v>731</v>
      </c>
      <c r="AR316" t="s">
        <v>51</v>
      </c>
      <c r="AS316" t="s">
        <v>103</v>
      </c>
      <c r="AT316" t="s">
        <v>104</v>
      </c>
      <c r="AW316" s="4">
        <f t="shared" si="176"/>
        <v>6</v>
      </c>
      <c r="AX316" s="4">
        <f t="shared" si="177"/>
        <v>4</v>
      </c>
      <c r="AY316" s="4" t="str">
        <f t="shared" si="178"/>
        <v>0</v>
      </c>
      <c r="AZ316" s="4">
        <f t="shared" si="179"/>
        <v>2</v>
      </c>
      <c r="BA316" s="4">
        <f t="shared" si="180"/>
        <v>4</v>
      </c>
      <c r="BB316" s="4">
        <f t="shared" si="181"/>
        <v>4</v>
      </c>
      <c r="BC316" s="4">
        <f t="shared" si="182"/>
        <v>4</v>
      </c>
      <c r="BD316" s="4">
        <f t="shared" si="183"/>
        <v>2</v>
      </c>
      <c r="BE316" s="4">
        <f t="shared" si="184"/>
        <v>4</v>
      </c>
      <c r="BF316" s="4">
        <f t="shared" si="185"/>
        <v>2</v>
      </c>
      <c r="BG316" s="4">
        <f t="shared" si="186"/>
        <v>4</v>
      </c>
      <c r="BH316" s="4">
        <f t="shared" si="187"/>
        <v>4</v>
      </c>
      <c r="BI316" s="4">
        <f t="shared" si="188"/>
        <v>4</v>
      </c>
      <c r="BJ316" s="4">
        <f t="shared" si="189"/>
        <v>2</v>
      </c>
      <c r="BK316" s="4" t="str">
        <f t="shared" si="190"/>
        <v>0</v>
      </c>
      <c r="BL316" s="4">
        <f t="shared" si="191"/>
        <v>2</v>
      </c>
      <c r="BM316" s="4">
        <f t="shared" si="192"/>
        <v>4</v>
      </c>
      <c r="BN316" s="4">
        <f t="shared" si="193"/>
        <v>4</v>
      </c>
      <c r="BO316" s="4">
        <f t="shared" si="194"/>
        <v>4</v>
      </c>
      <c r="BP316" s="4">
        <f t="shared" si="195"/>
        <v>4</v>
      </c>
      <c r="BQ316" s="4">
        <f t="shared" si="196"/>
        <v>6</v>
      </c>
      <c r="BR316" s="4">
        <f t="shared" si="197"/>
        <v>4</v>
      </c>
      <c r="BS316" s="4">
        <f t="shared" si="198"/>
        <v>4</v>
      </c>
      <c r="BT316" s="4">
        <f t="shared" si="199"/>
        <v>4</v>
      </c>
      <c r="BU316" s="4">
        <f t="shared" si="200"/>
        <v>4</v>
      </c>
      <c r="BV316" s="4">
        <f t="shared" si="201"/>
        <v>0</v>
      </c>
      <c r="BW316" s="4">
        <f t="shared" si="202"/>
        <v>6</v>
      </c>
      <c r="BX316" s="4">
        <f t="shared" si="203"/>
        <v>0</v>
      </c>
      <c r="BY316" s="4">
        <f t="shared" si="204"/>
        <v>0</v>
      </c>
      <c r="BZ316" s="37">
        <f t="shared" si="205"/>
        <v>92</v>
      </c>
      <c r="CA316" s="32" t="str">
        <f>VLOOKUP(J:J,'Agent wise'!A:C,3,0)</f>
        <v xml:space="preserve">Shiny </v>
      </c>
      <c r="CB316" s="32">
        <f t="shared" si="171"/>
        <v>45906</v>
      </c>
      <c r="CC316" t="str">
        <f t="shared" si="172"/>
        <v>Good</v>
      </c>
      <c r="CJ316">
        <f t="shared" si="173"/>
        <v>6</v>
      </c>
      <c r="CK316">
        <f t="shared" si="174"/>
        <v>9</v>
      </c>
      <c r="CL316">
        <f t="shared" si="175"/>
        <v>2025</v>
      </c>
    </row>
    <row r="317" spans="1:90" ht="15" customHeight="1" x14ac:dyDescent="0.35">
      <c r="A317" s="32">
        <v>45914.749611979161</v>
      </c>
      <c r="B317" t="s">
        <v>138</v>
      </c>
      <c r="C317" s="32">
        <v>0</v>
      </c>
      <c r="D317" t="s">
        <v>139</v>
      </c>
      <c r="E317" s="32">
        <v>45914</v>
      </c>
      <c r="F317" t="s">
        <v>140</v>
      </c>
      <c r="G317" s="32">
        <v>45913</v>
      </c>
      <c r="H317">
        <v>8281767088</v>
      </c>
      <c r="I317">
        <v>294</v>
      </c>
      <c r="J317" t="s">
        <v>88</v>
      </c>
      <c r="K317" t="s">
        <v>46</v>
      </c>
      <c r="L317" t="s">
        <v>47</v>
      </c>
      <c r="M317" t="s">
        <v>48</v>
      </c>
      <c r="N317" t="s">
        <v>48</v>
      </c>
      <c r="O317" t="s">
        <v>48</v>
      </c>
      <c r="P317" t="s">
        <v>48</v>
      </c>
      <c r="Q317" t="s">
        <v>48</v>
      </c>
      <c r="R317" t="s">
        <v>48</v>
      </c>
      <c r="S317" t="s">
        <v>48</v>
      </c>
      <c r="T317" t="s">
        <v>48</v>
      </c>
      <c r="U317" t="s">
        <v>48</v>
      </c>
      <c r="V317" t="s">
        <v>48</v>
      </c>
      <c r="W317" t="s">
        <v>48</v>
      </c>
      <c r="X317" t="s">
        <v>48</v>
      </c>
      <c r="Y317" t="s">
        <v>48</v>
      </c>
      <c r="Z317" t="s">
        <v>48</v>
      </c>
      <c r="AA317" t="s">
        <v>48</v>
      </c>
      <c r="AB317" t="s">
        <v>48</v>
      </c>
      <c r="AC317" t="s">
        <v>48</v>
      </c>
      <c r="AD317" t="s">
        <v>48</v>
      </c>
      <c r="AE317" t="s">
        <v>48</v>
      </c>
      <c r="AF317" t="s">
        <v>48</v>
      </c>
      <c r="AG317" t="s">
        <v>48</v>
      </c>
      <c r="AH317" t="s">
        <v>48</v>
      </c>
      <c r="AI317" t="s">
        <v>49</v>
      </c>
      <c r="AJ317" t="s">
        <v>48</v>
      </c>
      <c r="AK317" t="s">
        <v>48</v>
      </c>
      <c r="AL317" t="s">
        <v>48</v>
      </c>
      <c r="AM317" t="s">
        <v>48</v>
      </c>
      <c r="AN317" t="s">
        <v>48</v>
      </c>
      <c r="AO317" t="s">
        <v>48</v>
      </c>
      <c r="AP317" t="s">
        <v>728</v>
      </c>
      <c r="AQ317" s="1" t="s">
        <v>1551</v>
      </c>
      <c r="AR317" t="s">
        <v>51</v>
      </c>
      <c r="AS317" t="s">
        <v>396</v>
      </c>
      <c r="AT317" t="s">
        <v>149</v>
      </c>
      <c r="AW317" s="4">
        <f t="shared" si="176"/>
        <v>6</v>
      </c>
      <c r="AX317" s="4">
        <f t="shared" si="177"/>
        <v>4</v>
      </c>
      <c r="AY317" s="4">
        <f t="shared" si="178"/>
        <v>4</v>
      </c>
      <c r="AZ317" s="4">
        <f t="shared" si="179"/>
        <v>2</v>
      </c>
      <c r="BA317" s="4">
        <f t="shared" si="180"/>
        <v>4</v>
      </c>
      <c r="BB317" s="4">
        <f t="shared" si="181"/>
        <v>4</v>
      </c>
      <c r="BC317" s="4">
        <f t="shared" si="182"/>
        <v>4</v>
      </c>
      <c r="BD317" s="4">
        <f t="shared" si="183"/>
        <v>2</v>
      </c>
      <c r="BE317" s="4">
        <f t="shared" si="184"/>
        <v>4</v>
      </c>
      <c r="BF317" s="4">
        <f t="shared" si="185"/>
        <v>2</v>
      </c>
      <c r="BG317" s="4">
        <f t="shared" si="186"/>
        <v>4</v>
      </c>
      <c r="BH317" s="4">
        <f t="shared" si="187"/>
        <v>4</v>
      </c>
      <c r="BI317" s="4">
        <f t="shared" si="188"/>
        <v>4</v>
      </c>
      <c r="BJ317" s="4">
        <f t="shared" si="189"/>
        <v>2</v>
      </c>
      <c r="BK317" s="4">
        <f t="shared" si="190"/>
        <v>4</v>
      </c>
      <c r="BL317" s="4">
        <f t="shared" si="191"/>
        <v>2</v>
      </c>
      <c r="BM317" s="4">
        <f t="shared" si="192"/>
        <v>4</v>
      </c>
      <c r="BN317" s="4">
        <f t="shared" si="193"/>
        <v>4</v>
      </c>
      <c r="BO317" s="4">
        <f t="shared" si="194"/>
        <v>4</v>
      </c>
      <c r="BP317" s="4">
        <f t="shared" si="195"/>
        <v>4</v>
      </c>
      <c r="BQ317" s="4">
        <f t="shared" si="196"/>
        <v>6</v>
      </c>
      <c r="BR317" s="4">
        <f t="shared" si="197"/>
        <v>4</v>
      </c>
      <c r="BS317" s="4" t="str">
        <f t="shared" si="198"/>
        <v>0</v>
      </c>
      <c r="BT317" s="4">
        <f t="shared" si="199"/>
        <v>4</v>
      </c>
      <c r="BU317" s="4">
        <f t="shared" si="200"/>
        <v>4</v>
      </c>
      <c r="BV317" s="4">
        <f t="shared" si="201"/>
        <v>0</v>
      </c>
      <c r="BW317" s="4">
        <f t="shared" si="202"/>
        <v>6</v>
      </c>
      <c r="BX317" s="4">
        <f t="shared" si="203"/>
        <v>0</v>
      </c>
      <c r="BY317" s="4">
        <f t="shared" si="204"/>
        <v>0</v>
      </c>
      <c r="BZ317" s="37">
        <f t="shared" si="205"/>
        <v>96</v>
      </c>
      <c r="CA317" s="32" t="str">
        <f>VLOOKUP(J:J,'Agent wise'!A:C,3,0)</f>
        <v>Shakeer</v>
      </c>
      <c r="CB317" s="32">
        <f t="shared" si="171"/>
        <v>45914</v>
      </c>
      <c r="CC317" t="str">
        <f t="shared" si="172"/>
        <v>Excellent</v>
      </c>
      <c r="CJ317">
        <f t="shared" si="173"/>
        <v>14</v>
      </c>
      <c r="CK317">
        <f t="shared" si="174"/>
        <v>9</v>
      </c>
      <c r="CL317">
        <f t="shared" si="175"/>
        <v>2025</v>
      </c>
    </row>
    <row r="318" spans="1:90" ht="15" customHeight="1" x14ac:dyDescent="0.35">
      <c r="A318" s="32">
        <v>45914.750349178241</v>
      </c>
      <c r="B318" t="s">
        <v>698</v>
      </c>
      <c r="C318" s="32">
        <v>0</v>
      </c>
      <c r="D318" t="s">
        <v>82</v>
      </c>
      <c r="E318" s="32">
        <v>45906</v>
      </c>
      <c r="F318" t="s">
        <v>140</v>
      </c>
      <c r="G318" s="32">
        <v>45905</v>
      </c>
      <c r="H318">
        <v>9176350322</v>
      </c>
      <c r="I318">
        <v>129</v>
      </c>
      <c r="J318" t="s">
        <v>99</v>
      </c>
      <c r="K318" t="s">
        <v>52</v>
      </c>
      <c r="L318" t="s">
        <v>53</v>
      </c>
      <c r="M318" t="s">
        <v>48</v>
      </c>
      <c r="N318" t="s">
        <v>48</v>
      </c>
      <c r="O318" t="s">
        <v>48</v>
      </c>
      <c r="P318" t="s">
        <v>48</v>
      </c>
      <c r="Q318" t="s">
        <v>48</v>
      </c>
      <c r="R318" t="s">
        <v>48</v>
      </c>
      <c r="S318" t="s">
        <v>48</v>
      </c>
      <c r="T318" t="s">
        <v>48</v>
      </c>
      <c r="U318" t="s">
        <v>48</v>
      </c>
      <c r="V318" t="s">
        <v>48</v>
      </c>
      <c r="W318" t="s">
        <v>48</v>
      </c>
      <c r="X318" t="s">
        <v>48</v>
      </c>
      <c r="Y318" t="s">
        <v>48</v>
      </c>
      <c r="Z318" t="s">
        <v>49</v>
      </c>
      <c r="AA318" t="s">
        <v>48</v>
      </c>
      <c r="AB318" t="s">
        <v>48</v>
      </c>
      <c r="AC318" t="s">
        <v>48</v>
      </c>
      <c r="AD318" t="s">
        <v>48</v>
      </c>
      <c r="AE318" t="s">
        <v>49</v>
      </c>
      <c r="AF318" t="s">
        <v>48</v>
      </c>
      <c r="AG318" t="s">
        <v>49</v>
      </c>
      <c r="AH318" t="s">
        <v>50</v>
      </c>
      <c r="AI318" t="s">
        <v>50</v>
      </c>
      <c r="AJ318" t="s">
        <v>48</v>
      </c>
      <c r="AK318" t="s">
        <v>48</v>
      </c>
      <c r="AL318" t="s">
        <v>48</v>
      </c>
      <c r="AM318" t="s">
        <v>48</v>
      </c>
      <c r="AN318" t="s">
        <v>48</v>
      </c>
      <c r="AO318" t="s">
        <v>48</v>
      </c>
      <c r="AP318" t="s">
        <v>732</v>
      </c>
      <c r="AQ318" s="1" t="s">
        <v>733</v>
      </c>
      <c r="AR318" t="s">
        <v>51</v>
      </c>
      <c r="AS318" t="s">
        <v>68</v>
      </c>
      <c r="AT318" t="s">
        <v>97</v>
      </c>
      <c r="AW318" s="4">
        <f t="shared" si="176"/>
        <v>6</v>
      </c>
      <c r="AX318" s="4">
        <f t="shared" si="177"/>
        <v>4</v>
      </c>
      <c r="AY318" s="4">
        <f t="shared" si="178"/>
        <v>4</v>
      </c>
      <c r="AZ318" s="4">
        <f t="shared" si="179"/>
        <v>2</v>
      </c>
      <c r="BA318" s="4">
        <f t="shared" si="180"/>
        <v>4</v>
      </c>
      <c r="BB318" s="4">
        <f t="shared" si="181"/>
        <v>4</v>
      </c>
      <c r="BC318" s="4">
        <f t="shared" si="182"/>
        <v>4</v>
      </c>
      <c r="BD318" s="4">
        <f t="shared" si="183"/>
        <v>2</v>
      </c>
      <c r="BE318" s="4">
        <f t="shared" si="184"/>
        <v>4</v>
      </c>
      <c r="BF318" s="4">
        <f t="shared" si="185"/>
        <v>2</v>
      </c>
      <c r="BG318" s="4">
        <f t="shared" si="186"/>
        <v>4</v>
      </c>
      <c r="BH318" s="4">
        <f t="shared" si="187"/>
        <v>4</v>
      </c>
      <c r="BI318" s="4">
        <f t="shared" si="188"/>
        <v>4</v>
      </c>
      <c r="BJ318" s="4" t="str">
        <f t="shared" si="189"/>
        <v>0</v>
      </c>
      <c r="BK318" s="4">
        <f t="shared" si="190"/>
        <v>4</v>
      </c>
      <c r="BL318" s="4">
        <f t="shared" si="191"/>
        <v>2</v>
      </c>
      <c r="BM318" s="4">
        <f t="shared" si="192"/>
        <v>4</v>
      </c>
      <c r="BN318" s="4">
        <f t="shared" si="193"/>
        <v>4</v>
      </c>
      <c r="BO318" s="4" t="str">
        <f t="shared" si="194"/>
        <v>0</v>
      </c>
      <c r="BP318" s="4">
        <f t="shared" si="195"/>
        <v>4</v>
      </c>
      <c r="BQ318" s="4" t="str">
        <f t="shared" si="196"/>
        <v>0</v>
      </c>
      <c r="BR318" s="4">
        <f t="shared" si="197"/>
        <v>4</v>
      </c>
      <c r="BS318" s="4">
        <f t="shared" si="198"/>
        <v>4</v>
      </c>
      <c r="BT318" s="4">
        <f t="shared" si="199"/>
        <v>4</v>
      </c>
      <c r="BU318" s="4">
        <f t="shared" si="200"/>
        <v>4</v>
      </c>
      <c r="BV318" s="4">
        <f t="shared" si="201"/>
        <v>0</v>
      </c>
      <c r="BW318" s="4">
        <f t="shared" si="202"/>
        <v>6</v>
      </c>
      <c r="BX318" s="4">
        <f t="shared" si="203"/>
        <v>0</v>
      </c>
      <c r="BY318" s="4">
        <f t="shared" si="204"/>
        <v>0</v>
      </c>
      <c r="BZ318" s="37">
        <f t="shared" si="205"/>
        <v>88</v>
      </c>
      <c r="CA318" s="32" t="str">
        <f>VLOOKUP(J:J,'Agent wise'!A:C,3,0)</f>
        <v xml:space="preserve">Shiny </v>
      </c>
      <c r="CB318" s="32">
        <f t="shared" si="171"/>
        <v>45906</v>
      </c>
      <c r="CC318" t="str">
        <f t="shared" si="172"/>
        <v>Average</v>
      </c>
      <c r="CJ318">
        <f t="shared" si="173"/>
        <v>6</v>
      </c>
      <c r="CK318">
        <f t="shared" si="174"/>
        <v>9</v>
      </c>
      <c r="CL318">
        <f t="shared" si="175"/>
        <v>2025</v>
      </c>
    </row>
    <row r="319" spans="1:90" ht="15" customHeight="1" x14ac:dyDescent="0.35">
      <c r="A319" s="32">
        <v>45914.757068749997</v>
      </c>
      <c r="B319" t="s">
        <v>698</v>
      </c>
      <c r="C319" s="32">
        <v>0</v>
      </c>
      <c r="D319" t="s">
        <v>82</v>
      </c>
      <c r="E319" s="32">
        <v>45907</v>
      </c>
      <c r="F319" t="s">
        <v>140</v>
      </c>
      <c r="G319" s="32">
        <v>45906</v>
      </c>
      <c r="H319">
        <v>8304916037</v>
      </c>
      <c r="I319">
        <v>117</v>
      </c>
      <c r="J319" t="s">
        <v>317</v>
      </c>
      <c r="K319" t="s">
        <v>46</v>
      </c>
      <c r="L319" t="s">
        <v>47</v>
      </c>
      <c r="M319" t="s">
        <v>48</v>
      </c>
      <c r="N319" t="s">
        <v>48</v>
      </c>
      <c r="O319" t="s">
        <v>48</v>
      </c>
      <c r="P319" t="s">
        <v>48</v>
      </c>
      <c r="Q319" t="s">
        <v>48</v>
      </c>
      <c r="R319" t="s">
        <v>48</v>
      </c>
      <c r="S319" t="s">
        <v>48</v>
      </c>
      <c r="T319" t="s">
        <v>48</v>
      </c>
      <c r="U319" t="s">
        <v>48</v>
      </c>
      <c r="V319" t="s">
        <v>48</v>
      </c>
      <c r="W319" t="s">
        <v>48</v>
      </c>
      <c r="X319" t="s">
        <v>48</v>
      </c>
      <c r="Y319" t="s">
        <v>48</v>
      </c>
      <c r="Z319" t="s">
        <v>48</v>
      </c>
      <c r="AA319" t="s">
        <v>49</v>
      </c>
      <c r="AB319" t="s">
        <v>50</v>
      </c>
      <c r="AC319" t="s">
        <v>50</v>
      </c>
      <c r="AD319" t="s">
        <v>48</v>
      </c>
      <c r="AE319" t="s">
        <v>48</v>
      </c>
      <c r="AF319" t="s">
        <v>48</v>
      </c>
      <c r="AG319" t="s">
        <v>48</v>
      </c>
      <c r="AH319" t="s">
        <v>50</v>
      </c>
      <c r="AI319" t="s">
        <v>50</v>
      </c>
      <c r="AJ319" t="s">
        <v>48</v>
      </c>
      <c r="AK319" t="s">
        <v>48</v>
      </c>
      <c r="AL319" t="s">
        <v>48</v>
      </c>
      <c r="AM319" t="s">
        <v>48</v>
      </c>
      <c r="AN319" t="s">
        <v>48</v>
      </c>
      <c r="AO319" t="s">
        <v>48</v>
      </c>
      <c r="AP319" t="s">
        <v>734</v>
      </c>
      <c r="AQ319" s="1" t="s">
        <v>735</v>
      </c>
      <c r="AR319" t="s">
        <v>51</v>
      </c>
      <c r="AS319" t="s">
        <v>117</v>
      </c>
      <c r="AT319" t="s">
        <v>123</v>
      </c>
      <c r="AW319" s="4">
        <f t="shared" si="176"/>
        <v>6</v>
      </c>
      <c r="AX319" s="4">
        <f t="shared" si="177"/>
        <v>4</v>
      </c>
      <c r="AY319" s="4">
        <f t="shared" si="178"/>
        <v>4</v>
      </c>
      <c r="AZ319" s="4">
        <f t="shared" si="179"/>
        <v>2</v>
      </c>
      <c r="BA319" s="4">
        <f t="shared" si="180"/>
        <v>4</v>
      </c>
      <c r="BB319" s="4">
        <f t="shared" si="181"/>
        <v>4</v>
      </c>
      <c r="BC319" s="4">
        <f t="shared" si="182"/>
        <v>4</v>
      </c>
      <c r="BD319" s="4">
        <f t="shared" si="183"/>
        <v>2</v>
      </c>
      <c r="BE319" s="4">
        <f t="shared" si="184"/>
        <v>4</v>
      </c>
      <c r="BF319" s="4">
        <f t="shared" si="185"/>
        <v>2</v>
      </c>
      <c r="BG319" s="4">
        <f t="shared" si="186"/>
        <v>4</v>
      </c>
      <c r="BH319" s="4">
        <f t="shared" si="187"/>
        <v>4</v>
      </c>
      <c r="BI319" s="4">
        <f t="shared" si="188"/>
        <v>4</v>
      </c>
      <c r="BJ319" s="4">
        <f t="shared" si="189"/>
        <v>2</v>
      </c>
      <c r="BK319" s="4" t="str">
        <f t="shared" si="190"/>
        <v>0</v>
      </c>
      <c r="BL319" s="4">
        <f t="shared" si="191"/>
        <v>2</v>
      </c>
      <c r="BM319" s="4">
        <f t="shared" si="192"/>
        <v>4</v>
      </c>
      <c r="BN319" s="4">
        <f t="shared" si="193"/>
        <v>4</v>
      </c>
      <c r="BO319" s="4">
        <f t="shared" si="194"/>
        <v>4</v>
      </c>
      <c r="BP319" s="4">
        <f t="shared" si="195"/>
        <v>4</v>
      </c>
      <c r="BQ319" s="4">
        <f t="shared" si="196"/>
        <v>6</v>
      </c>
      <c r="BR319" s="4">
        <f t="shared" si="197"/>
        <v>4</v>
      </c>
      <c r="BS319" s="4">
        <f t="shared" si="198"/>
        <v>4</v>
      </c>
      <c r="BT319" s="4">
        <f t="shared" si="199"/>
        <v>4</v>
      </c>
      <c r="BU319" s="4">
        <f t="shared" si="200"/>
        <v>4</v>
      </c>
      <c r="BV319" s="4">
        <f t="shared" si="201"/>
        <v>0</v>
      </c>
      <c r="BW319" s="4">
        <f t="shared" si="202"/>
        <v>6</v>
      </c>
      <c r="BX319" s="4">
        <f t="shared" si="203"/>
        <v>0</v>
      </c>
      <c r="BY319" s="4">
        <f t="shared" si="204"/>
        <v>0</v>
      </c>
      <c r="BZ319" s="37">
        <f t="shared" si="205"/>
        <v>96</v>
      </c>
      <c r="CA319" s="32" t="str">
        <f>VLOOKUP(J:J,'Agent wise'!A:C,3,0)</f>
        <v>Saran S</v>
      </c>
      <c r="CB319" s="32">
        <f t="shared" si="171"/>
        <v>45907</v>
      </c>
      <c r="CC319" t="str">
        <f t="shared" si="172"/>
        <v>Excellent</v>
      </c>
      <c r="CJ319">
        <f t="shared" si="173"/>
        <v>7</v>
      </c>
      <c r="CK319">
        <f t="shared" si="174"/>
        <v>9</v>
      </c>
      <c r="CL319">
        <f t="shared" si="175"/>
        <v>2025</v>
      </c>
    </row>
    <row r="320" spans="1:90" ht="15" customHeight="1" x14ac:dyDescent="0.35">
      <c r="A320" s="32">
        <v>45915.142884687499</v>
      </c>
      <c r="B320" t="s">
        <v>698</v>
      </c>
      <c r="C320" s="32">
        <v>0</v>
      </c>
      <c r="D320" t="s">
        <v>82</v>
      </c>
      <c r="E320" s="32">
        <v>45907</v>
      </c>
      <c r="F320" t="s">
        <v>140</v>
      </c>
      <c r="G320" s="32">
        <v>45906</v>
      </c>
      <c r="H320">
        <v>9443838210</v>
      </c>
      <c r="I320">
        <v>126</v>
      </c>
      <c r="J320" t="s">
        <v>115</v>
      </c>
      <c r="K320" t="s">
        <v>52</v>
      </c>
      <c r="L320" t="s">
        <v>53</v>
      </c>
      <c r="M320" t="s">
        <v>48</v>
      </c>
      <c r="N320" t="s">
        <v>48</v>
      </c>
      <c r="O320" t="s">
        <v>48</v>
      </c>
      <c r="P320" t="s">
        <v>48</v>
      </c>
      <c r="Q320" t="s">
        <v>48</v>
      </c>
      <c r="R320" t="s">
        <v>48</v>
      </c>
      <c r="S320" t="s">
        <v>48</v>
      </c>
      <c r="T320" t="s">
        <v>48</v>
      </c>
      <c r="U320" t="s">
        <v>48</v>
      </c>
      <c r="V320" t="s">
        <v>48</v>
      </c>
      <c r="W320" t="s">
        <v>48</v>
      </c>
      <c r="X320" t="s">
        <v>48</v>
      </c>
      <c r="Y320" t="s">
        <v>48</v>
      </c>
      <c r="Z320" t="s">
        <v>48</v>
      </c>
      <c r="AA320" t="s">
        <v>48</v>
      </c>
      <c r="AB320" t="s">
        <v>48</v>
      </c>
      <c r="AC320" t="s">
        <v>48</v>
      </c>
      <c r="AD320" t="s">
        <v>48</v>
      </c>
      <c r="AE320" t="s">
        <v>48</v>
      </c>
      <c r="AF320" t="s">
        <v>48</v>
      </c>
      <c r="AG320" t="s">
        <v>48</v>
      </c>
      <c r="AH320" t="s">
        <v>50</v>
      </c>
      <c r="AI320" t="s">
        <v>50</v>
      </c>
      <c r="AJ320" t="s">
        <v>48</v>
      </c>
      <c r="AK320" t="s">
        <v>48</v>
      </c>
      <c r="AL320" t="s">
        <v>48</v>
      </c>
      <c r="AM320" t="s">
        <v>48</v>
      </c>
      <c r="AN320" t="s">
        <v>48</v>
      </c>
      <c r="AO320" t="s">
        <v>48</v>
      </c>
      <c r="AP320" t="s">
        <v>408</v>
      </c>
      <c r="AQ320" s="1" t="s">
        <v>736</v>
      </c>
      <c r="AR320" t="s">
        <v>51</v>
      </c>
      <c r="AS320" t="s">
        <v>410</v>
      </c>
      <c r="AT320" t="s">
        <v>160</v>
      </c>
      <c r="AW320" s="4">
        <f t="shared" si="176"/>
        <v>6</v>
      </c>
      <c r="AX320" s="4">
        <f t="shared" si="177"/>
        <v>4</v>
      </c>
      <c r="AY320" s="4">
        <f t="shared" si="178"/>
        <v>4</v>
      </c>
      <c r="AZ320" s="4">
        <f t="shared" si="179"/>
        <v>2</v>
      </c>
      <c r="BA320" s="4">
        <f t="shared" si="180"/>
        <v>4</v>
      </c>
      <c r="BB320" s="4">
        <f t="shared" si="181"/>
        <v>4</v>
      </c>
      <c r="BC320" s="4">
        <f t="shared" si="182"/>
        <v>4</v>
      </c>
      <c r="BD320" s="4">
        <f t="shared" si="183"/>
        <v>2</v>
      </c>
      <c r="BE320" s="4">
        <f t="shared" si="184"/>
        <v>4</v>
      </c>
      <c r="BF320" s="4">
        <f t="shared" si="185"/>
        <v>2</v>
      </c>
      <c r="BG320" s="4">
        <f t="shared" si="186"/>
        <v>4</v>
      </c>
      <c r="BH320" s="4">
        <f t="shared" si="187"/>
        <v>4</v>
      </c>
      <c r="BI320" s="4">
        <f t="shared" si="188"/>
        <v>4</v>
      </c>
      <c r="BJ320" s="4">
        <f t="shared" si="189"/>
        <v>2</v>
      </c>
      <c r="BK320" s="4">
        <f t="shared" si="190"/>
        <v>4</v>
      </c>
      <c r="BL320" s="4">
        <f t="shared" si="191"/>
        <v>2</v>
      </c>
      <c r="BM320" s="4">
        <f t="shared" si="192"/>
        <v>4</v>
      </c>
      <c r="BN320" s="4">
        <f t="shared" si="193"/>
        <v>4</v>
      </c>
      <c r="BO320" s="4">
        <f t="shared" si="194"/>
        <v>4</v>
      </c>
      <c r="BP320" s="4">
        <f t="shared" si="195"/>
        <v>4</v>
      </c>
      <c r="BQ320" s="4">
        <f t="shared" si="196"/>
        <v>6</v>
      </c>
      <c r="BR320" s="4">
        <f t="shared" si="197"/>
        <v>4</v>
      </c>
      <c r="BS320" s="4">
        <f t="shared" si="198"/>
        <v>4</v>
      </c>
      <c r="BT320" s="4">
        <f t="shared" si="199"/>
        <v>4</v>
      </c>
      <c r="BU320" s="4">
        <f t="shared" si="200"/>
        <v>4</v>
      </c>
      <c r="BV320" s="4">
        <f t="shared" si="201"/>
        <v>0</v>
      </c>
      <c r="BW320" s="4">
        <f t="shared" si="202"/>
        <v>6</v>
      </c>
      <c r="BX320" s="4">
        <f t="shared" si="203"/>
        <v>0</v>
      </c>
      <c r="BY320" s="4">
        <f t="shared" si="204"/>
        <v>0</v>
      </c>
      <c r="BZ320" s="37">
        <f t="shared" si="205"/>
        <v>100</v>
      </c>
      <c r="CA320" s="32" t="str">
        <f>VLOOKUP(J:J,'Agent wise'!A:C,3,0)</f>
        <v>Saran S</v>
      </c>
      <c r="CB320" s="32">
        <f t="shared" si="171"/>
        <v>45907</v>
      </c>
      <c r="CC320" t="str">
        <f t="shared" si="172"/>
        <v>Excellent</v>
      </c>
      <c r="CJ320">
        <f t="shared" si="173"/>
        <v>7</v>
      </c>
      <c r="CK320">
        <f t="shared" si="174"/>
        <v>9</v>
      </c>
      <c r="CL320">
        <f t="shared" si="175"/>
        <v>2025</v>
      </c>
    </row>
    <row r="321" spans="1:90" ht="15" customHeight="1" x14ac:dyDescent="0.35">
      <c r="A321" s="32">
        <v>45915.145444560185</v>
      </c>
      <c r="B321" t="s">
        <v>698</v>
      </c>
      <c r="C321" s="32">
        <v>0</v>
      </c>
      <c r="D321" t="s">
        <v>82</v>
      </c>
      <c r="E321" s="32">
        <v>45907</v>
      </c>
      <c r="F321" t="s">
        <v>140</v>
      </c>
      <c r="G321" s="32">
        <v>45906</v>
      </c>
      <c r="H321">
        <v>6828805785</v>
      </c>
      <c r="I321">
        <v>110</v>
      </c>
      <c r="J321" t="s">
        <v>85</v>
      </c>
      <c r="K321" t="s">
        <v>46</v>
      </c>
      <c r="L321" t="s">
        <v>47</v>
      </c>
      <c r="M321" t="s">
        <v>48</v>
      </c>
      <c r="N321" t="s">
        <v>48</v>
      </c>
      <c r="O321" t="s">
        <v>49</v>
      </c>
      <c r="P321" t="s">
        <v>48</v>
      </c>
      <c r="Q321" t="s">
        <v>48</v>
      </c>
      <c r="R321" t="s">
        <v>48</v>
      </c>
      <c r="S321" t="s">
        <v>48</v>
      </c>
      <c r="T321" t="s">
        <v>48</v>
      </c>
      <c r="U321" t="s">
        <v>48</v>
      </c>
      <c r="V321" t="s">
        <v>48</v>
      </c>
      <c r="W321" t="s">
        <v>48</v>
      </c>
      <c r="X321" t="s">
        <v>48</v>
      </c>
      <c r="Y321" t="s">
        <v>48</v>
      </c>
      <c r="Z321" t="s">
        <v>48</v>
      </c>
      <c r="AA321" t="s">
        <v>49</v>
      </c>
      <c r="AB321" t="s">
        <v>48</v>
      </c>
      <c r="AC321" t="s">
        <v>50</v>
      </c>
      <c r="AD321" t="s">
        <v>50</v>
      </c>
      <c r="AE321" t="s">
        <v>48</v>
      </c>
      <c r="AF321" t="s">
        <v>48</v>
      </c>
      <c r="AG321" t="s">
        <v>48</v>
      </c>
      <c r="AH321" t="s">
        <v>50</v>
      </c>
      <c r="AI321" t="s">
        <v>50</v>
      </c>
      <c r="AJ321" t="s">
        <v>48</v>
      </c>
      <c r="AK321" t="s">
        <v>48</v>
      </c>
      <c r="AL321" t="s">
        <v>48</v>
      </c>
      <c r="AM321" t="s">
        <v>48</v>
      </c>
      <c r="AN321" t="s">
        <v>48</v>
      </c>
      <c r="AO321" t="s">
        <v>48</v>
      </c>
      <c r="AP321" t="s">
        <v>734</v>
      </c>
      <c r="AQ321" s="1" t="s">
        <v>737</v>
      </c>
      <c r="AR321" t="s">
        <v>51</v>
      </c>
      <c r="AS321" t="s">
        <v>653</v>
      </c>
      <c r="AT321" t="s">
        <v>654</v>
      </c>
      <c r="AW321" s="4">
        <f t="shared" si="176"/>
        <v>6</v>
      </c>
      <c r="AX321" s="4">
        <f t="shared" si="177"/>
        <v>4</v>
      </c>
      <c r="AY321" s="4" t="str">
        <f t="shared" si="178"/>
        <v>0</v>
      </c>
      <c r="AZ321" s="4">
        <f t="shared" si="179"/>
        <v>2</v>
      </c>
      <c r="BA321" s="4">
        <f t="shared" si="180"/>
        <v>4</v>
      </c>
      <c r="BB321" s="4">
        <f t="shared" si="181"/>
        <v>4</v>
      </c>
      <c r="BC321" s="4">
        <f t="shared" si="182"/>
        <v>4</v>
      </c>
      <c r="BD321" s="4">
        <f t="shared" si="183"/>
        <v>2</v>
      </c>
      <c r="BE321" s="4">
        <f t="shared" si="184"/>
        <v>4</v>
      </c>
      <c r="BF321" s="4">
        <f t="shared" si="185"/>
        <v>2</v>
      </c>
      <c r="BG321" s="4">
        <f t="shared" si="186"/>
        <v>4</v>
      </c>
      <c r="BH321" s="4">
        <f t="shared" si="187"/>
        <v>4</v>
      </c>
      <c r="BI321" s="4">
        <f t="shared" si="188"/>
        <v>4</v>
      </c>
      <c r="BJ321" s="4">
        <f t="shared" si="189"/>
        <v>2</v>
      </c>
      <c r="BK321" s="4" t="str">
        <f t="shared" si="190"/>
        <v>0</v>
      </c>
      <c r="BL321" s="4">
        <f t="shared" si="191"/>
        <v>2</v>
      </c>
      <c r="BM321" s="4">
        <f t="shared" si="192"/>
        <v>4</v>
      </c>
      <c r="BN321" s="4">
        <f t="shared" si="193"/>
        <v>4</v>
      </c>
      <c r="BO321" s="4">
        <f t="shared" si="194"/>
        <v>4</v>
      </c>
      <c r="BP321" s="4">
        <f t="shared" si="195"/>
        <v>4</v>
      </c>
      <c r="BQ321" s="4">
        <f t="shared" si="196"/>
        <v>6</v>
      </c>
      <c r="BR321" s="4">
        <f t="shared" si="197"/>
        <v>4</v>
      </c>
      <c r="BS321" s="4">
        <f t="shared" si="198"/>
        <v>4</v>
      </c>
      <c r="BT321" s="4">
        <f t="shared" si="199"/>
        <v>4</v>
      </c>
      <c r="BU321" s="4">
        <f t="shared" si="200"/>
        <v>4</v>
      </c>
      <c r="BV321" s="4">
        <f t="shared" si="201"/>
        <v>0</v>
      </c>
      <c r="BW321" s="4">
        <f t="shared" si="202"/>
        <v>6</v>
      </c>
      <c r="BX321" s="4">
        <f t="shared" si="203"/>
        <v>0</v>
      </c>
      <c r="BY321" s="4">
        <f t="shared" si="204"/>
        <v>0</v>
      </c>
      <c r="BZ321" s="37">
        <f t="shared" si="205"/>
        <v>92</v>
      </c>
      <c r="CA321" s="32" t="str">
        <f>VLOOKUP(J:J,'Agent wise'!A:C,3,0)</f>
        <v>Saran S</v>
      </c>
      <c r="CB321" s="32">
        <f t="shared" si="171"/>
        <v>45907</v>
      </c>
      <c r="CC321" t="str">
        <f t="shared" si="172"/>
        <v>Good</v>
      </c>
      <c r="CJ321">
        <f t="shared" si="173"/>
        <v>7</v>
      </c>
      <c r="CK321">
        <f t="shared" si="174"/>
        <v>9</v>
      </c>
      <c r="CL321">
        <f t="shared" si="175"/>
        <v>2025</v>
      </c>
    </row>
    <row r="322" spans="1:90" ht="15" customHeight="1" x14ac:dyDescent="0.35">
      <c r="A322" s="32">
        <v>45915.148434907409</v>
      </c>
      <c r="B322" t="s">
        <v>698</v>
      </c>
      <c r="C322" s="32">
        <v>0</v>
      </c>
      <c r="D322" t="s">
        <v>82</v>
      </c>
      <c r="E322" s="32">
        <v>45907</v>
      </c>
      <c r="F322" t="s">
        <v>140</v>
      </c>
      <c r="G322" s="32">
        <v>45906</v>
      </c>
      <c r="H322">
        <v>8015779939</v>
      </c>
      <c r="I322">
        <v>129</v>
      </c>
      <c r="J322" t="s">
        <v>63</v>
      </c>
      <c r="K322" t="s">
        <v>52</v>
      </c>
      <c r="L322" t="s">
        <v>53</v>
      </c>
      <c r="M322" t="s">
        <v>48</v>
      </c>
      <c r="N322" t="s">
        <v>48</v>
      </c>
      <c r="O322" t="s">
        <v>48</v>
      </c>
      <c r="P322" t="s">
        <v>48</v>
      </c>
      <c r="Q322" t="s">
        <v>48</v>
      </c>
      <c r="R322" t="s">
        <v>48</v>
      </c>
      <c r="S322" t="s">
        <v>48</v>
      </c>
      <c r="T322" t="s">
        <v>48</v>
      </c>
      <c r="U322" t="s">
        <v>48</v>
      </c>
      <c r="V322" t="s">
        <v>48</v>
      </c>
      <c r="W322" t="s">
        <v>48</v>
      </c>
      <c r="X322" t="s">
        <v>48</v>
      </c>
      <c r="Y322" t="s">
        <v>48</v>
      </c>
      <c r="Z322" t="s">
        <v>48</v>
      </c>
      <c r="AA322" t="s">
        <v>48</v>
      </c>
      <c r="AB322" t="s">
        <v>48</v>
      </c>
      <c r="AC322" t="s">
        <v>48</v>
      </c>
      <c r="AD322" t="s">
        <v>48</v>
      </c>
      <c r="AE322" t="s">
        <v>48</v>
      </c>
      <c r="AF322" t="s">
        <v>48</v>
      </c>
      <c r="AG322" t="s">
        <v>48</v>
      </c>
      <c r="AH322" t="s">
        <v>50</v>
      </c>
      <c r="AI322" t="s">
        <v>50</v>
      </c>
      <c r="AJ322" t="s">
        <v>48</v>
      </c>
      <c r="AK322" t="s">
        <v>48</v>
      </c>
      <c r="AL322" t="s">
        <v>48</v>
      </c>
      <c r="AM322" t="s">
        <v>48</v>
      </c>
      <c r="AN322" t="s">
        <v>48</v>
      </c>
      <c r="AO322" t="s">
        <v>48</v>
      </c>
      <c r="AP322" t="s">
        <v>408</v>
      </c>
      <c r="AQ322" s="1" t="s">
        <v>738</v>
      </c>
      <c r="AR322" t="s">
        <v>51</v>
      </c>
      <c r="AS322" t="s">
        <v>103</v>
      </c>
      <c r="AT322" t="s">
        <v>386</v>
      </c>
      <c r="AW322" s="4">
        <f t="shared" si="176"/>
        <v>6</v>
      </c>
      <c r="AX322" s="4">
        <f t="shared" si="177"/>
        <v>4</v>
      </c>
      <c r="AY322" s="4">
        <f t="shared" si="178"/>
        <v>4</v>
      </c>
      <c r="AZ322" s="4">
        <f t="shared" si="179"/>
        <v>2</v>
      </c>
      <c r="BA322" s="4">
        <f t="shared" si="180"/>
        <v>4</v>
      </c>
      <c r="BB322" s="4">
        <f t="shared" si="181"/>
        <v>4</v>
      </c>
      <c r="BC322" s="4">
        <f t="shared" si="182"/>
        <v>4</v>
      </c>
      <c r="BD322" s="4">
        <f t="shared" si="183"/>
        <v>2</v>
      </c>
      <c r="BE322" s="4">
        <f t="shared" si="184"/>
        <v>4</v>
      </c>
      <c r="BF322" s="4">
        <f t="shared" si="185"/>
        <v>2</v>
      </c>
      <c r="BG322" s="4">
        <f t="shared" si="186"/>
        <v>4</v>
      </c>
      <c r="BH322" s="4">
        <f t="shared" si="187"/>
        <v>4</v>
      </c>
      <c r="BI322" s="4">
        <f t="shared" si="188"/>
        <v>4</v>
      </c>
      <c r="BJ322" s="4">
        <f t="shared" si="189"/>
        <v>2</v>
      </c>
      <c r="BK322" s="4">
        <f t="shared" si="190"/>
        <v>4</v>
      </c>
      <c r="BL322" s="4">
        <f t="shared" si="191"/>
        <v>2</v>
      </c>
      <c r="BM322" s="4">
        <f t="shared" si="192"/>
        <v>4</v>
      </c>
      <c r="BN322" s="4">
        <f t="shared" si="193"/>
        <v>4</v>
      </c>
      <c r="BO322" s="4">
        <f t="shared" si="194"/>
        <v>4</v>
      </c>
      <c r="BP322" s="4">
        <f t="shared" si="195"/>
        <v>4</v>
      </c>
      <c r="BQ322" s="4">
        <f t="shared" si="196"/>
        <v>6</v>
      </c>
      <c r="BR322" s="4">
        <f t="shared" si="197"/>
        <v>4</v>
      </c>
      <c r="BS322" s="4">
        <f t="shared" si="198"/>
        <v>4</v>
      </c>
      <c r="BT322" s="4">
        <f t="shared" si="199"/>
        <v>4</v>
      </c>
      <c r="BU322" s="4">
        <f t="shared" si="200"/>
        <v>4</v>
      </c>
      <c r="BV322" s="4">
        <f t="shared" si="201"/>
        <v>0</v>
      </c>
      <c r="BW322" s="4">
        <f t="shared" si="202"/>
        <v>6</v>
      </c>
      <c r="BX322" s="4">
        <f t="shared" si="203"/>
        <v>0</v>
      </c>
      <c r="BY322" s="4">
        <f t="shared" si="204"/>
        <v>0</v>
      </c>
      <c r="BZ322" s="37">
        <f t="shared" si="205"/>
        <v>100</v>
      </c>
      <c r="CA322" s="32" t="str">
        <f>VLOOKUP(J:J,'Agent wise'!A:C,3,0)</f>
        <v>Saran S</v>
      </c>
      <c r="CB322" s="32">
        <f t="shared" si="171"/>
        <v>45907</v>
      </c>
      <c r="CC322" t="str">
        <f t="shared" si="172"/>
        <v>Excellent</v>
      </c>
      <c r="CJ322">
        <f t="shared" si="173"/>
        <v>7</v>
      </c>
      <c r="CK322">
        <f t="shared" si="174"/>
        <v>9</v>
      </c>
      <c r="CL322">
        <f t="shared" si="175"/>
        <v>2025</v>
      </c>
    </row>
    <row r="323" spans="1:90" ht="15" customHeight="1" x14ac:dyDescent="0.35">
      <c r="A323" s="32">
        <v>45915.151407916666</v>
      </c>
      <c r="B323" t="s">
        <v>698</v>
      </c>
      <c r="C323" s="32">
        <v>0</v>
      </c>
      <c r="D323" t="s">
        <v>82</v>
      </c>
      <c r="E323" s="32">
        <v>45907</v>
      </c>
      <c r="F323" t="s">
        <v>140</v>
      </c>
      <c r="G323" s="32">
        <v>45906</v>
      </c>
      <c r="H323">
        <v>9496241722</v>
      </c>
      <c r="I323">
        <v>108</v>
      </c>
      <c r="J323" t="s">
        <v>106</v>
      </c>
      <c r="K323" t="s">
        <v>46</v>
      </c>
      <c r="L323" t="s">
        <v>47</v>
      </c>
      <c r="M323" t="s">
        <v>48</v>
      </c>
      <c r="N323" t="s">
        <v>48</v>
      </c>
      <c r="O323" t="s">
        <v>48</v>
      </c>
      <c r="P323" t="s">
        <v>48</v>
      </c>
      <c r="Q323" t="s">
        <v>48</v>
      </c>
      <c r="R323" t="s">
        <v>48</v>
      </c>
      <c r="S323" t="s">
        <v>48</v>
      </c>
      <c r="T323" t="s">
        <v>48</v>
      </c>
      <c r="U323" t="s">
        <v>48</v>
      </c>
      <c r="V323" t="s">
        <v>48</v>
      </c>
      <c r="W323" t="s">
        <v>48</v>
      </c>
      <c r="X323" t="s">
        <v>48</v>
      </c>
      <c r="Y323" t="s">
        <v>48</v>
      </c>
      <c r="Z323" t="s">
        <v>48</v>
      </c>
      <c r="AA323" t="s">
        <v>48</v>
      </c>
      <c r="AB323" t="s">
        <v>48</v>
      </c>
      <c r="AC323" t="s">
        <v>49</v>
      </c>
      <c r="AD323" t="s">
        <v>48</v>
      </c>
      <c r="AE323" t="s">
        <v>48</v>
      </c>
      <c r="AF323" t="s">
        <v>48</v>
      </c>
      <c r="AG323" t="s">
        <v>48</v>
      </c>
      <c r="AH323" t="s">
        <v>50</v>
      </c>
      <c r="AI323" t="s">
        <v>50</v>
      </c>
      <c r="AJ323" t="s">
        <v>48</v>
      </c>
      <c r="AK323" t="s">
        <v>48</v>
      </c>
      <c r="AL323" t="s">
        <v>48</v>
      </c>
      <c r="AM323" t="s">
        <v>48</v>
      </c>
      <c r="AN323" t="s">
        <v>48</v>
      </c>
      <c r="AO323" t="s">
        <v>48</v>
      </c>
      <c r="AP323" t="s">
        <v>408</v>
      </c>
      <c r="AQ323" s="1" t="s">
        <v>739</v>
      </c>
      <c r="AR323" t="s">
        <v>51</v>
      </c>
      <c r="AS323" t="s">
        <v>64</v>
      </c>
      <c r="AT323" t="s">
        <v>80</v>
      </c>
      <c r="AW323" s="4">
        <f t="shared" si="176"/>
        <v>6</v>
      </c>
      <c r="AX323" s="4">
        <f t="shared" si="177"/>
        <v>4</v>
      </c>
      <c r="AY323" s="4">
        <f t="shared" si="178"/>
        <v>4</v>
      </c>
      <c r="AZ323" s="4">
        <f t="shared" si="179"/>
        <v>2</v>
      </c>
      <c r="BA323" s="4">
        <f t="shared" si="180"/>
        <v>4</v>
      </c>
      <c r="BB323" s="4">
        <f t="shared" si="181"/>
        <v>4</v>
      </c>
      <c r="BC323" s="4">
        <f t="shared" si="182"/>
        <v>4</v>
      </c>
      <c r="BD323" s="4">
        <f t="shared" si="183"/>
        <v>2</v>
      </c>
      <c r="BE323" s="4">
        <f t="shared" si="184"/>
        <v>4</v>
      </c>
      <c r="BF323" s="4">
        <f t="shared" si="185"/>
        <v>2</v>
      </c>
      <c r="BG323" s="4">
        <f t="shared" si="186"/>
        <v>4</v>
      </c>
      <c r="BH323" s="4">
        <f t="shared" si="187"/>
        <v>4</v>
      </c>
      <c r="BI323" s="4">
        <f t="shared" si="188"/>
        <v>4</v>
      </c>
      <c r="BJ323" s="4">
        <f t="shared" si="189"/>
        <v>2</v>
      </c>
      <c r="BK323" s="4">
        <f t="shared" si="190"/>
        <v>4</v>
      </c>
      <c r="BL323" s="4">
        <f t="shared" si="191"/>
        <v>2</v>
      </c>
      <c r="BM323" s="4" t="str">
        <f t="shared" si="192"/>
        <v>0</v>
      </c>
      <c r="BN323" s="4">
        <f t="shared" si="193"/>
        <v>4</v>
      </c>
      <c r="BO323" s="4">
        <f t="shared" si="194"/>
        <v>4</v>
      </c>
      <c r="BP323" s="4">
        <f t="shared" si="195"/>
        <v>4</v>
      </c>
      <c r="BQ323" s="4">
        <f t="shared" si="196"/>
        <v>6</v>
      </c>
      <c r="BR323" s="4">
        <f t="shared" si="197"/>
        <v>4</v>
      </c>
      <c r="BS323" s="4">
        <f t="shared" si="198"/>
        <v>4</v>
      </c>
      <c r="BT323" s="4">
        <f t="shared" si="199"/>
        <v>4</v>
      </c>
      <c r="BU323" s="4">
        <f t="shared" si="200"/>
        <v>4</v>
      </c>
      <c r="BV323" s="4">
        <f t="shared" si="201"/>
        <v>0</v>
      </c>
      <c r="BW323" s="4">
        <f t="shared" si="202"/>
        <v>6</v>
      </c>
      <c r="BX323" s="4">
        <f t="shared" si="203"/>
        <v>0</v>
      </c>
      <c r="BY323" s="4">
        <f t="shared" si="204"/>
        <v>0</v>
      </c>
      <c r="BZ323" s="37">
        <f t="shared" si="205"/>
        <v>96</v>
      </c>
      <c r="CA323" s="32" t="str">
        <f>VLOOKUP(J:J,'Agent wise'!A:C,3,0)</f>
        <v>Saran S</v>
      </c>
      <c r="CB323" s="32">
        <f t="shared" si="171"/>
        <v>45907</v>
      </c>
      <c r="CC323" t="str">
        <f t="shared" si="172"/>
        <v>Excellent</v>
      </c>
      <c r="CJ323">
        <f t="shared" si="173"/>
        <v>7</v>
      </c>
      <c r="CK323">
        <f t="shared" si="174"/>
        <v>9</v>
      </c>
      <c r="CL323">
        <f t="shared" si="175"/>
        <v>2025</v>
      </c>
    </row>
    <row r="324" spans="1:90" ht="15" customHeight="1" x14ac:dyDescent="0.35">
      <c r="A324" s="32">
        <v>45915.155264942128</v>
      </c>
      <c r="B324" t="s">
        <v>698</v>
      </c>
      <c r="C324" s="32">
        <v>0</v>
      </c>
      <c r="D324" t="s">
        <v>82</v>
      </c>
      <c r="E324" s="32">
        <v>45908</v>
      </c>
      <c r="F324" t="s">
        <v>140</v>
      </c>
      <c r="G324" s="32">
        <v>45907</v>
      </c>
      <c r="H324">
        <v>9496025628</v>
      </c>
      <c r="I324">
        <v>110</v>
      </c>
      <c r="J324" t="s">
        <v>136</v>
      </c>
      <c r="K324" t="s">
        <v>46</v>
      </c>
      <c r="L324" t="s">
        <v>47</v>
      </c>
      <c r="M324" t="s">
        <v>48</v>
      </c>
      <c r="N324" t="s">
        <v>48</v>
      </c>
      <c r="O324" t="s">
        <v>48</v>
      </c>
      <c r="P324" t="s">
        <v>48</v>
      </c>
      <c r="Q324" t="s">
        <v>48</v>
      </c>
      <c r="R324" t="s">
        <v>48</v>
      </c>
      <c r="S324" t="s">
        <v>48</v>
      </c>
      <c r="T324" t="s">
        <v>48</v>
      </c>
      <c r="U324" t="s">
        <v>48</v>
      </c>
      <c r="V324" t="s">
        <v>48</v>
      </c>
      <c r="W324" t="s">
        <v>48</v>
      </c>
      <c r="X324" t="s">
        <v>48</v>
      </c>
      <c r="Y324" t="s">
        <v>48</v>
      </c>
      <c r="Z324" t="s">
        <v>48</v>
      </c>
      <c r="AA324" t="s">
        <v>48</v>
      </c>
      <c r="AB324" t="s">
        <v>48</v>
      </c>
      <c r="AC324" t="s">
        <v>50</v>
      </c>
      <c r="AD324" t="s">
        <v>48</v>
      </c>
      <c r="AE324" t="s">
        <v>48</v>
      </c>
      <c r="AF324" t="s">
        <v>48</v>
      </c>
      <c r="AG324" t="s">
        <v>49</v>
      </c>
      <c r="AH324" t="s">
        <v>50</v>
      </c>
      <c r="AI324" t="s">
        <v>50</v>
      </c>
      <c r="AJ324" t="s">
        <v>48</v>
      </c>
      <c r="AK324" t="s">
        <v>48</v>
      </c>
      <c r="AL324" t="s">
        <v>48</v>
      </c>
      <c r="AM324" t="s">
        <v>48</v>
      </c>
      <c r="AN324" t="s">
        <v>48</v>
      </c>
      <c r="AO324" t="s">
        <v>48</v>
      </c>
      <c r="AP324" t="s">
        <v>740</v>
      </c>
      <c r="AQ324" s="1" t="s">
        <v>741</v>
      </c>
      <c r="AR324" t="s">
        <v>51</v>
      </c>
      <c r="AS324" t="s">
        <v>117</v>
      </c>
      <c r="AT324" t="s">
        <v>123</v>
      </c>
      <c r="AW324" s="4">
        <f t="shared" si="176"/>
        <v>6</v>
      </c>
      <c r="AX324" s="4">
        <f t="shared" si="177"/>
        <v>4</v>
      </c>
      <c r="AY324" s="4">
        <f t="shared" si="178"/>
        <v>4</v>
      </c>
      <c r="AZ324" s="4">
        <f t="shared" si="179"/>
        <v>2</v>
      </c>
      <c r="BA324" s="4">
        <f t="shared" si="180"/>
        <v>4</v>
      </c>
      <c r="BB324" s="4">
        <f t="shared" si="181"/>
        <v>4</v>
      </c>
      <c r="BC324" s="4">
        <f t="shared" si="182"/>
        <v>4</v>
      </c>
      <c r="BD324" s="4">
        <f t="shared" si="183"/>
        <v>2</v>
      </c>
      <c r="BE324" s="4">
        <f t="shared" si="184"/>
        <v>4</v>
      </c>
      <c r="BF324" s="4">
        <f t="shared" si="185"/>
        <v>2</v>
      </c>
      <c r="BG324" s="4">
        <f t="shared" si="186"/>
        <v>4</v>
      </c>
      <c r="BH324" s="4">
        <f t="shared" si="187"/>
        <v>4</v>
      </c>
      <c r="BI324" s="4">
        <f t="shared" si="188"/>
        <v>4</v>
      </c>
      <c r="BJ324" s="4">
        <f t="shared" si="189"/>
        <v>2</v>
      </c>
      <c r="BK324" s="4">
        <f t="shared" si="190"/>
        <v>4</v>
      </c>
      <c r="BL324" s="4">
        <f t="shared" si="191"/>
        <v>2</v>
      </c>
      <c r="BM324" s="4">
        <f t="shared" si="192"/>
        <v>4</v>
      </c>
      <c r="BN324" s="4">
        <f t="shared" si="193"/>
        <v>4</v>
      </c>
      <c r="BO324" s="4">
        <f t="shared" si="194"/>
        <v>4</v>
      </c>
      <c r="BP324" s="4">
        <f t="shared" si="195"/>
        <v>4</v>
      </c>
      <c r="BQ324" s="4" t="str">
        <f t="shared" si="196"/>
        <v>0</v>
      </c>
      <c r="BR324" s="4">
        <f t="shared" si="197"/>
        <v>4</v>
      </c>
      <c r="BS324" s="4">
        <f t="shared" si="198"/>
        <v>4</v>
      </c>
      <c r="BT324" s="4">
        <f t="shared" si="199"/>
        <v>4</v>
      </c>
      <c r="BU324" s="4">
        <f t="shared" si="200"/>
        <v>4</v>
      </c>
      <c r="BV324" s="4">
        <f t="shared" si="201"/>
        <v>0</v>
      </c>
      <c r="BW324" s="4">
        <f t="shared" si="202"/>
        <v>6</v>
      </c>
      <c r="BX324" s="4">
        <f t="shared" si="203"/>
        <v>0</v>
      </c>
      <c r="BY324" s="4">
        <f t="shared" si="204"/>
        <v>0</v>
      </c>
      <c r="BZ324" s="37">
        <f t="shared" si="205"/>
        <v>94</v>
      </c>
      <c r="CA324" s="32" t="str">
        <f>VLOOKUP(J:J,'Agent wise'!A:C,3,0)</f>
        <v>Shakeer</v>
      </c>
      <c r="CB324" s="32">
        <f t="shared" ref="CB324:CB387" si="206">DATE(CL324,CK324,CJ324)</f>
        <v>45908</v>
      </c>
      <c r="CC324" t="str">
        <f t="shared" ref="CC324:CC387" si="207">IF(BZ324&gt;=94.5, "Excellent", IF(BZ324&gt;89.5, "Good", IF(BZ324&gt;84.5, "Average", "FC")))</f>
        <v>Good</v>
      </c>
      <c r="CJ324">
        <f t="shared" ref="CJ324:CJ387" si="208">DAY(E324)</f>
        <v>8</v>
      </c>
      <c r="CK324">
        <f t="shared" ref="CK324:CK387" si="209">MONTH(E324)</f>
        <v>9</v>
      </c>
      <c r="CL324">
        <f t="shared" ref="CL324:CL387" si="210">YEAR(E324)</f>
        <v>2025</v>
      </c>
    </row>
    <row r="325" spans="1:90" ht="15" customHeight="1" x14ac:dyDescent="0.35">
      <c r="A325" s="32">
        <v>45915.158549988424</v>
      </c>
      <c r="B325" t="s">
        <v>698</v>
      </c>
      <c r="C325" s="32">
        <v>0</v>
      </c>
      <c r="D325" t="s">
        <v>82</v>
      </c>
      <c r="E325" s="32">
        <v>45908</v>
      </c>
      <c r="F325" t="s">
        <v>140</v>
      </c>
      <c r="G325" s="32">
        <v>45907</v>
      </c>
      <c r="H325">
        <v>9446583760</v>
      </c>
      <c r="I325">
        <v>110</v>
      </c>
      <c r="J325" t="s">
        <v>333</v>
      </c>
      <c r="K325" t="s">
        <v>46</v>
      </c>
      <c r="L325" t="s">
        <v>47</v>
      </c>
      <c r="M325" t="s">
        <v>48</v>
      </c>
      <c r="N325" t="s">
        <v>48</v>
      </c>
      <c r="O325" t="s">
        <v>48</v>
      </c>
      <c r="P325" t="s">
        <v>48</v>
      </c>
      <c r="Q325" t="s">
        <v>48</v>
      </c>
      <c r="R325" t="s">
        <v>48</v>
      </c>
      <c r="S325" t="s">
        <v>48</v>
      </c>
      <c r="T325" t="s">
        <v>48</v>
      </c>
      <c r="U325" t="s">
        <v>48</v>
      </c>
      <c r="V325" t="s">
        <v>48</v>
      </c>
      <c r="W325" t="s">
        <v>48</v>
      </c>
      <c r="X325" t="s">
        <v>48</v>
      </c>
      <c r="Y325" t="s">
        <v>48</v>
      </c>
      <c r="Z325" t="s">
        <v>48</v>
      </c>
      <c r="AA325" t="s">
        <v>48</v>
      </c>
      <c r="AB325" t="s">
        <v>48</v>
      </c>
      <c r="AC325" t="s">
        <v>50</v>
      </c>
      <c r="AD325" t="s">
        <v>48</v>
      </c>
      <c r="AE325" t="s">
        <v>48</v>
      </c>
      <c r="AF325" t="s">
        <v>48</v>
      </c>
      <c r="AG325" t="s">
        <v>48</v>
      </c>
      <c r="AH325" t="s">
        <v>50</v>
      </c>
      <c r="AI325" t="s">
        <v>50</v>
      </c>
      <c r="AJ325" t="s">
        <v>48</v>
      </c>
      <c r="AK325" t="s">
        <v>48</v>
      </c>
      <c r="AL325" t="s">
        <v>48</v>
      </c>
      <c r="AM325" t="s">
        <v>49</v>
      </c>
      <c r="AN325" t="s">
        <v>49</v>
      </c>
      <c r="AO325" t="s">
        <v>49</v>
      </c>
      <c r="AP325" t="s">
        <v>742</v>
      </c>
      <c r="AQ325" s="1" t="s">
        <v>743</v>
      </c>
      <c r="AR325" t="s">
        <v>51</v>
      </c>
      <c r="AS325" t="s">
        <v>72</v>
      </c>
      <c r="AT325" t="s">
        <v>744</v>
      </c>
      <c r="AW325" s="4">
        <f t="shared" si="176"/>
        <v>6</v>
      </c>
      <c r="AX325" s="4">
        <f t="shared" si="177"/>
        <v>4</v>
      </c>
      <c r="AY325" s="4">
        <f t="shared" si="178"/>
        <v>4</v>
      </c>
      <c r="AZ325" s="4">
        <f t="shared" si="179"/>
        <v>2</v>
      </c>
      <c r="BA325" s="4">
        <f t="shared" si="180"/>
        <v>4</v>
      </c>
      <c r="BB325" s="4">
        <f t="shared" si="181"/>
        <v>4</v>
      </c>
      <c r="BC325" s="4">
        <f t="shared" si="182"/>
        <v>4</v>
      </c>
      <c r="BD325" s="4">
        <f t="shared" si="183"/>
        <v>2</v>
      </c>
      <c r="BE325" s="4">
        <f t="shared" si="184"/>
        <v>4</v>
      </c>
      <c r="BF325" s="4">
        <f t="shared" si="185"/>
        <v>2</v>
      </c>
      <c r="BG325" s="4">
        <f t="shared" si="186"/>
        <v>4</v>
      </c>
      <c r="BH325" s="4">
        <f t="shared" si="187"/>
        <v>4</v>
      </c>
      <c r="BI325" s="4">
        <f t="shared" si="188"/>
        <v>4</v>
      </c>
      <c r="BJ325" s="4">
        <f t="shared" si="189"/>
        <v>2</v>
      </c>
      <c r="BK325" s="4">
        <f t="shared" si="190"/>
        <v>4</v>
      </c>
      <c r="BL325" s="4">
        <f t="shared" si="191"/>
        <v>2</v>
      </c>
      <c r="BM325" s="4">
        <f t="shared" si="192"/>
        <v>4</v>
      </c>
      <c r="BN325" s="4">
        <f t="shared" si="193"/>
        <v>4</v>
      </c>
      <c r="BO325" s="4">
        <f t="shared" si="194"/>
        <v>4</v>
      </c>
      <c r="BP325" s="4">
        <f t="shared" si="195"/>
        <v>4</v>
      </c>
      <c r="BQ325" s="4">
        <f t="shared" si="196"/>
        <v>6</v>
      </c>
      <c r="BR325" s="4">
        <f t="shared" si="197"/>
        <v>4</v>
      </c>
      <c r="BS325" s="4">
        <f t="shared" si="198"/>
        <v>4</v>
      </c>
      <c r="BT325" s="4">
        <f t="shared" si="199"/>
        <v>4</v>
      </c>
      <c r="BU325" s="4">
        <f t="shared" si="200"/>
        <v>4</v>
      </c>
      <c r="BV325" s="4">
        <f t="shared" si="201"/>
        <v>0</v>
      </c>
      <c r="BW325" s="4" t="str">
        <f t="shared" si="202"/>
        <v>0</v>
      </c>
      <c r="BX325" s="4" t="str">
        <f t="shared" si="203"/>
        <v>0</v>
      </c>
      <c r="BY325" s="4" t="str">
        <f t="shared" si="204"/>
        <v>0</v>
      </c>
      <c r="BZ325" s="37">
        <f t="shared" si="205"/>
        <v>94</v>
      </c>
      <c r="CA325" s="32" t="str">
        <f>VLOOKUP(J:J,'Agent wise'!A:C,3,0)</f>
        <v>Shakeer</v>
      </c>
      <c r="CB325" s="32">
        <f t="shared" si="206"/>
        <v>45908</v>
      </c>
      <c r="CC325" t="str">
        <f t="shared" si="207"/>
        <v>Good</v>
      </c>
      <c r="CJ325">
        <f t="shared" si="208"/>
        <v>8</v>
      </c>
      <c r="CK325">
        <f t="shared" si="209"/>
        <v>9</v>
      </c>
      <c r="CL325">
        <f t="shared" si="210"/>
        <v>2025</v>
      </c>
    </row>
    <row r="326" spans="1:90" ht="15" customHeight="1" x14ac:dyDescent="0.35">
      <c r="A326" s="32">
        <v>45915.161908043985</v>
      </c>
      <c r="B326" t="s">
        <v>698</v>
      </c>
      <c r="C326" s="32">
        <v>0</v>
      </c>
      <c r="D326" t="s">
        <v>82</v>
      </c>
      <c r="E326" s="32">
        <v>45908</v>
      </c>
      <c r="F326" t="s">
        <v>140</v>
      </c>
      <c r="G326" s="32">
        <v>45907</v>
      </c>
      <c r="H326">
        <v>9188537075</v>
      </c>
      <c r="I326">
        <v>119</v>
      </c>
      <c r="J326" t="s">
        <v>327</v>
      </c>
      <c r="K326" t="s">
        <v>46</v>
      </c>
      <c r="L326" t="s">
        <v>47</v>
      </c>
      <c r="M326" t="s">
        <v>48</v>
      </c>
      <c r="N326" t="s">
        <v>48</v>
      </c>
      <c r="O326" t="s">
        <v>49</v>
      </c>
      <c r="P326" t="s">
        <v>48</v>
      </c>
      <c r="Q326" t="s">
        <v>48</v>
      </c>
      <c r="R326" t="s">
        <v>48</v>
      </c>
      <c r="S326" t="s">
        <v>48</v>
      </c>
      <c r="T326" t="s">
        <v>48</v>
      </c>
      <c r="U326" t="s">
        <v>48</v>
      </c>
      <c r="V326" t="s">
        <v>48</v>
      </c>
      <c r="W326" t="s">
        <v>48</v>
      </c>
      <c r="X326" t="s">
        <v>48</v>
      </c>
      <c r="Y326" t="s">
        <v>48</v>
      </c>
      <c r="Z326" t="s">
        <v>48</v>
      </c>
      <c r="AA326" t="s">
        <v>48</v>
      </c>
      <c r="AB326" t="s">
        <v>48</v>
      </c>
      <c r="AC326" t="s">
        <v>49</v>
      </c>
      <c r="AD326" t="s">
        <v>50</v>
      </c>
      <c r="AE326" t="s">
        <v>48</v>
      </c>
      <c r="AF326" t="s">
        <v>48</v>
      </c>
      <c r="AG326" t="s">
        <v>48</v>
      </c>
      <c r="AH326" t="s">
        <v>50</v>
      </c>
      <c r="AI326" t="s">
        <v>50</v>
      </c>
      <c r="AJ326" t="s">
        <v>48</v>
      </c>
      <c r="AK326" t="s">
        <v>48</v>
      </c>
      <c r="AL326" t="s">
        <v>48</v>
      </c>
      <c r="AM326" t="s">
        <v>48</v>
      </c>
      <c r="AN326" t="s">
        <v>48</v>
      </c>
      <c r="AO326" t="s">
        <v>48</v>
      </c>
      <c r="AP326" t="s">
        <v>745</v>
      </c>
      <c r="AQ326" s="1" t="s">
        <v>746</v>
      </c>
      <c r="AR326" t="s">
        <v>51</v>
      </c>
      <c r="AS326" t="s">
        <v>64</v>
      </c>
      <c r="AT326" t="s">
        <v>80</v>
      </c>
      <c r="AW326" s="4">
        <f t="shared" si="176"/>
        <v>6</v>
      </c>
      <c r="AX326" s="4">
        <f t="shared" si="177"/>
        <v>4</v>
      </c>
      <c r="AY326" s="4" t="str">
        <f t="shared" si="178"/>
        <v>0</v>
      </c>
      <c r="AZ326" s="4">
        <f t="shared" si="179"/>
        <v>2</v>
      </c>
      <c r="BA326" s="4">
        <f t="shared" si="180"/>
        <v>4</v>
      </c>
      <c r="BB326" s="4">
        <f t="shared" si="181"/>
        <v>4</v>
      </c>
      <c r="BC326" s="4">
        <f t="shared" si="182"/>
        <v>4</v>
      </c>
      <c r="BD326" s="4">
        <f t="shared" si="183"/>
        <v>2</v>
      </c>
      <c r="BE326" s="4">
        <f t="shared" si="184"/>
        <v>4</v>
      </c>
      <c r="BF326" s="4">
        <f t="shared" si="185"/>
        <v>2</v>
      </c>
      <c r="BG326" s="4">
        <f t="shared" si="186"/>
        <v>4</v>
      </c>
      <c r="BH326" s="4">
        <f t="shared" si="187"/>
        <v>4</v>
      </c>
      <c r="BI326" s="4">
        <f t="shared" si="188"/>
        <v>4</v>
      </c>
      <c r="BJ326" s="4">
        <f t="shared" si="189"/>
        <v>2</v>
      </c>
      <c r="BK326" s="4">
        <f t="shared" si="190"/>
        <v>4</v>
      </c>
      <c r="BL326" s="4">
        <f t="shared" si="191"/>
        <v>2</v>
      </c>
      <c r="BM326" s="4" t="str">
        <f t="shared" si="192"/>
        <v>0</v>
      </c>
      <c r="BN326" s="4">
        <f t="shared" si="193"/>
        <v>4</v>
      </c>
      <c r="BO326" s="4">
        <f t="shared" si="194"/>
        <v>4</v>
      </c>
      <c r="BP326" s="4">
        <f t="shared" si="195"/>
        <v>4</v>
      </c>
      <c r="BQ326" s="4">
        <f t="shared" si="196"/>
        <v>6</v>
      </c>
      <c r="BR326" s="4">
        <f t="shared" si="197"/>
        <v>4</v>
      </c>
      <c r="BS326" s="4">
        <f t="shared" si="198"/>
        <v>4</v>
      </c>
      <c r="BT326" s="4">
        <f t="shared" si="199"/>
        <v>4</v>
      </c>
      <c r="BU326" s="4">
        <f t="shared" si="200"/>
        <v>4</v>
      </c>
      <c r="BV326" s="4">
        <f t="shared" si="201"/>
        <v>0</v>
      </c>
      <c r="BW326" s="4">
        <f t="shared" si="202"/>
        <v>6</v>
      </c>
      <c r="BX326" s="4">
        <f t="shared" si="203"/>
        <v>0</v>
      </c>
      <c r="BY326" s="4">
        <f t="shared" si="204"/>
        <v>0</v>
      </c>
      <c r="BZ326" s="37">
        <f t="shared" si="205"/>
        <v>92</v>
      </c>
      <c r="CA326" s="32" t="str">
        <f>VLOOKUP(J:J,'Agent wise'!A:C,3,0)</f>
        <v>Shakeer</v>
      </c>
      <c r="CB326" s="32">
        <f t="shared" si="206"/>
        <v>45908</v>
      </c>
      <c r="CC326" t="str">
        <f t="shared" si="207"/>
        <v>Good</v>
      </c>
      <c r="CJ326">
        <f t="shared" si="208"/>
        <v>8</v>
      </c>
      <c r="CK326">
        <f t="shared" si="209"/>
        <v>9</v>
      </c>
      <c r="CL326">
        <f t="shared" si="210"/>
        <v>2025</v>
      </c>
    </row>
    <row r="327" spans="1:90" ht="15" customHeight="1" x14ac:dyDescent="0.35">
      <c r="A327" s="32">
        <v>45915.164795625002</v>
      </c>
      <c r="B327" t="s">
        <v>698</v>
      </c>
      <c r="C327" s="32">
        <v>0</v>
      </c>
      <c r="D327" t="s">
        <v>82</v>
      </c>
      <c r="E327" s="32">
        <v>45908</v>
      </c>
      <c r="F327" t="s">
        <v>140</v>
      </c>
      <c r="G327" s="32">
        <v>45907</v>
      </c>
      <c r="H327">
        <v>8547106765</v>
      </c>
      <c r="I327">
        <v>122</v>
      </c>
      <c r="J327" t="s">
        <v>313</v>
      </c>
      <c r="K327" t="s">
        <v>46</v>
      </c>
      <c r="L327" t="s">
        <v>47</v>
      </c>
      <c r="M327" t="s">
        <v>48</v>
      </c>
      <c r="N327" t="s">
        <v>48</v>
      </c>
      <c r="O327" t="s">
        <v>48</v>
      </c>
      <c r="P327" t="s">
        <v>48</v>
      </c>
      <c r="Q327" t="s">
        <v>48</v>
      </c>
      <c r="R327" t="s">
        <v>48</v>
      </c>
      <c r="S327" t="s">
        <v>48</v>
      </c>
      <c r="T327" t="s">
        <v>48</v>
      </c>
      <c r="U327" t="s">
        <v>48</v>
      </c>
      <c r="V327" t="s">
        <v>48</v>
      </c>
      <c r="W327" t="s">
        <v>48</v>
      </c>
      <c r="X327" t="s">
        <v>48</v>
      </c>
      <c r="Y327" t="s">
        <v>48</v>
      </c>
      <c r="Z327" t="s">
        <v>48</v>
      </c>
      <c r="AA327" t="s">
        <v>48</v>
      </c>
      <c r="AB327" t="s">
        <v>48</v>
      </c>
      <c r="AC327" t="s">
        <v>49</v>
      </c>
      <c r="AD327" t="s">
        <v>50</v>
      </c>
      <c r="AE327" t="s">
        <v>48</v>
      </c>
      <c r="AF327" t="s">
        <v>48</v>
      </c>
      <c r="AG327" t="s">
        <v>48</v>
      </c>
      <c r="AH327" t="s">
        <v>50</v>
      </c>
      <c r="AI327" t="s">
        <v>50</v>
      </c>
      <c r="AJ327" t="s">
        <v>48</v>
      </c>
      <c r="AK327" t="s">
        <v>48</v>
      </c>
      <c r="AL327" t="s">
        <v>48</v>
      </c>
      <c r="AM327" t="s">
        <v>48</v>
      </c>
      <c r="AN327" t="s">
        <v>48</v>
      </c>
      <c r="AO327" t="s">
        <v>48</v>
      </c>
      <c r="AP327" t="s">
        <v>747</v>
      </c>
      <c r="AQ327" s="1" t="s">
        <v>748</v>
      </c>
      <c r="AR327" t="s">
        <v>51</v>
      </c>
      <c r="AS327" t="s">
        <v>64</v>
      </c>
      <c r="AT327" t="s">
        <v>113</v>
      </c>
      <c r="AW327" s="4">
        <f t="shared" si="176"/>
        <v>6</v>
      </c>
      <c r="AX327" s="4">
        <f t="shared" si="177"/>
        <v>4</v>
      </c>
      <c r="AY327" s="4">
        <f t="shared" si="178"/>
        <v>4</v>
      </c>
      <c r="AZ327" s="4">
        <f t="shared" si="179"/>
        <v>2</v>
      </c>
      <c r="BA327" s="4">
        <f t="shared" si="180"/>
        <v>4</v>
      </c>
      <c r="BB327" s="4">
        <f t="shared" si="181"/>
        <v>4</v>
      </c>
      <c r="BC327" s="4">
        <f t="shared" si="182"/>
        <v>4</v>
      </c>
      <c r="BD327" s="4">
        <f t="shared" si="183"/>
        <v>2</v>
      </c>
      <c r="BE327" s="4">
        <f t="shared" si="184"/>
        <v>4</v>
      </c>
      <c r="BF327" s="4">
        <f t="shared" si="185"/>
        <v>2</v>
      </c>
      <c r="BG327" s="4">
        <f t="shared" si="186"/>
        <v>4</v>
      </c>
      <c r="BH327" s="4">
        <f t="shared" si="187"/>
        <v>4</v>
      </c>
      <c r="BI327" s="4">
        <f t="shared" si="188"/>
        <v>4</v>
      </c>
      <c r="BJ327" s="4">
        <f t="shared" si="189"/>
        <v>2</v>
      </c>
      <c r="BK327" s="4">
        <f t="shared" si="190"/>
        <v>4</v>
      </c>
      <c r="BL327" s="4">
        <f t="shared" si="191"/>
        <v>2</v>
      </c>
      <c r="BM327" s="4" t="str">
        <f t="shared" si="192"/>
        <v>0</v>
      </c>
      <c r="BN327" s="4">
        <f t="shared" si="193"/>
        <v>4</v>
      </c>
      <c r="BO327" s="4">
        <f t="shared" si="194"/>
        <v>4</v>
      </c>
      <c r="BP327" s="4">
        <f t="shared" si="195"/>
        <v>4</v>
      </c>
      <c r="BQ327" s="4">
        <f t="shared" si="196"/>
        <v>6</v>
      </c>
      <c r="BR327" s="4">
        <f t="shared" si="197"/>
        <v>4</v>
      </c>
      <c r="BS327" s="4">
        <f t="shared" si="198"/>
        <v>4</v>
      </c>
      <c r="BT327" s="4">
        <f t="shared" si="199"/>
        <v>4</v>
      </c>
      <c r="BU327" s="4">
        <f t="shared" si="200"/>
        <v>4</v>
      </c>
      <c r="BV327" s="4">
        <f t="shared" si="201"/>
        <v>0</v>
      </c>
      <c r="BW327" s="4">
        <f t="shared" si="202"/>
        <v>6</v>
      </c>
      <c r="BX327" s="4">
        <f t="shared" si="203"/>
        <v>0</v>
      </c>
      <c r="BY327" s="4">
        <f t="shared" si="204"/>
        <v>0</v>
      </c>
      <c r="BZ327" s="37">
        <f t="shared" si="205"/>
        <v>96</v>
      </c>
      <c r="CA327" s="32" t="str">
        <f>VLOOKUP(J:J,'Agent wise'!A:C,3,0)</f>
        <v>Shakeer</v>
      </c>
      <c r="CB327" s="32">
        <f t="shared" si="206"/>
        <v>45908</v>
      </c>
      <c r="CC327" t="str">
        <f t="shared" si="207"/>
        <v>Excellent</v>
      </c>
      <c r="CJ327">
        <f t="shared" si="208"/>
        <v>8</v>
      </c>
      <c r="CK327">
        <f t="shared" si="209"/>
        <v>9</v>
      </c>
      <c r="CL327">
        <f t="shared" si="210"/>
        <v>2025</v>
      </c>
    </row>
    <row r="328" spans="1:90" ht="15" customHeight="1" x14ac:dyDescent="0.35">
      <c r="A328" s="32">
        <v>45915.167103715277</v>
      </c>
      <c r="B328" t="s">
        <v>698</v>
      </c>
      <c r="C328" s="32">
        <v>0</v>
      </c>
      <c r="D328" t="s">
        <v>82</v>
      </c>
      <c r="E328" s="32">
        <v>45908</v>
      </c>
      <c r="F328" t="s">
        <v>140</v>
      </c>
      <c r="G328" s="32">
        <v>45907</v>
      </c>
      <c r="H328">
        <v>9847606533</v>
      </c>
      <c r="I328">
        <v>120</v>
      </c>
      <c r="J328" t="s">
        <v>311</v>
      </c>
      <c r="K328" t="s">
        <v>46</v>
      </c>
      <c r="L328" t="s">
        <v>47</v>
      </c>
      <c r="M328" t="s">
        <v>48</v>
      </c>
      <c r="N328" t="s">
        <v>48</v>
      </c>
      <c r="O328" t="s">
        <v>48</v>
      </c>
      <c r="P328" t="s">
        <v>48</v>
      </c>
      <c r="Q328" t="s">
        <v>48</v>
      </c>
      <c r="R328" t="s">
        <v>48</v>
      </c>
      <c r="S328" t="s">
        <v>48</v>
      </c>
      <c r="T328" t="s">
        <v>48</v>
      </c>
      <c r="U328" t="s">
        <v>48</v>
      </c>
      <c r="V328" t="s">
        <v>48</v>
      </c>
      <c r="W328" t="s">
        <v>48</v>
      </c>
      <c r="X328" t="s">
        <v>48</v>
      </c>
      <c r="Y328" t="s">
        <v>48</v>
      </c>
      <c r="Z328" t="s">
        <v>48</v>
      </c>
      <c r="AA328" t="s">
        <v>48</v>
      </c>
      <c r="AB328" t="s">
        <v>48</v>
      </c>
      <c r="AC328" t="s">
        <v>50</v>
      </c>
      <c r="AD328" t="s">
        <v>48</v>
      </c>
      <c r="AE328" t="s">
        <v>48</v>
      </c>
      <c r="AF328" t="s">
        <v>48</v>
      </c>
      <c r="AG328" t="s">
        <v>48</v>
      </c>
      <c r="AH328" t="s">
        <v>50</v>
      </c>
      <c r="AI328" t="s">
        <v>50</v>
      </c>
      <c r="AJ328" t="s">
        <v>48</v>
      </c>
      <c r="AK328" t="s">
        <v>48</v>
      </c>
      <c r="AL328" t="s">
        <v>48</v>
      </c>
      <c r="AM328" t="s">
        <v>49</v>
      </c>
      <c r="AN328" t="s">
        <v>49</v>
      </c>
      <c r="AO328" t="s">
        <v>49</v>
      </c>
      <c r="AP328" t="s">
        <v>749</v>
      </c>
      <c r="AQ328" s="1" t="s">
        <v>750</v>
      </c>
      <c r="AR328" t="s">
        <v>51</v>
      </c>
      <c r="AS328" t="s">
        <v>380</v>
      </c>
      <c r="AT328" t="s">
        <v>751</v>
      </c>
      <c r="AW328" s="4">
        <f t="shared" si="176"/>
        <v>6</v>
      </c>
      <c r="AX328" s="4">
        <f t="shared" si="177"/>
        <v>4</v>
      </c>
      <c r="AY328" s="4">
        <f t="shared" si="178"/>
        <v>4</v>
      </c>
      <c r="AZ328" s="4">
        <f t="shared" si="179"/>
        <v>2</v>
      </c>
      <c r="BA328" s="4">
        <f t="shared" si="180"/>
        <v>4</v>
      </c>
      <c r="BB328" s="4">
        <f t="shared" si="181"/>
        <v>4</v>
      </c>
      <c r="BC328" s="4">
        <f t="shared" si="182"/>
        <v>4</v>
      </c>
      <c r="BD328" s="4">
        <f t="shared" si="183"/>
        <v>2</v>
      </c>
      <c r="BE328" s="4">
        <f t="shared" si="184"/>
        <v>4</v>
      </c>
      <c r="BF328" s="4">
        <f t="shared" si="185"/>
        <v>2</v>
      </c>
      <c r="BG328" s="4">
        <f t="shared" si="186"/>
        <v>4</v>
      </c>
      <c r="BH328" s="4">
        <f t="shared" si="187"/>
        <v>4</v>
      </c>
      <c r="BI328" s="4">
        <f t="shared" si="188"/>
        <v>4</v>
      </c>
      <c r="BJ328" s="4">
        <f t="shared" si="189"/>
        <v>2</v>
      </c>
      <c r="BK328" s="4">
        <f t="shared" si="190"/>
        <v>4</v>
      </c>
      <c r="BL328" s="4">
        <f t="shared" si="191"/>
        <v>2</v>
      </c>
      <c r="BM328" s="4">
        <f t="shared" si="192"/>
        <v>4</v>
      </c>
      <c r="BN328" s="4">
        <f t="shared" si="193"/>
        <v>4</v>
      </c>
      <c r="BO328" s="4">
        <f t="shared" si="194"/>
        <v>4</v>
      </c>
      <c r="BP328" s="4">
        <f t="shared" si="195"/>
        <v>4</v>
      </c>
      <c r="BQ328" s="4">
        <f t="shared" si="196"/>
        <v>6</v>
      </c>
      <c r="BR328" s="4">
        <f t="shared" si="197"/>
        <v>4</v>
      </c>
      <c r="BS328" s="4">
        <f t="shared" si="198"/>
        <v>4</v>
      </c>
      <c r="BT328" s="4">
        <f t="shared" si="199"/>
        <v>4</v>
      </c>
      <c r="BU328" s="4">
        <f t="shared" si="200"/>
        <v>4</v>
      </c>
      <c r="BV328" s="4">
        <f t="shared" si="201"/>
        <v>0</v>
      </c>
      <c r="BW328" s="4" t="str">
        <f t="shared" si="202"/>
        <v>0</v>
      </c>
      <c r="BX328" s="4" t="str">
        <f t="shared" si="203"/>
        <v>0</v>
      </c>
      <c r="BY328" s="4" t="str">
        <f t="shared" si="204"/>
        <v>0</v>
      </c>
      <c r="BZ328" s="37">
        <f t="shared" si="205"/>
        <v>94</v>
      </c>
      <c r="CA328" s="32" t="str">
        <f>VLOOKUP(J:J,'Agent wise'!A:C,3,0)</f>
        <v>Shakeer</v>
      </c>
      <c r="CB328" s="32">
        <f t="shared" si="206"/>
        <v>45908</v>
      </c>
      <c r="CC328" t="str">
        <f t="shared" si="207"/>
        <v>Good</v>
      </c>
      <c r="CJ328">
        <f t="shared" si="208"/>
        <v>8</v>
      </c>
      <c r="CK328">
        <f t="shared" si="209"/>
        <v>9</v>
      </c>
      <c r="CL328">
        <f t="shared" si="210"/>
        <v>2025</v>
      </c>
    </row>
    <row r="329" spans="1:90" ht="15" customHeight="1" x14ac:dyDescent="0.35">
      <c r="A329" s="32">
        <v>45915.417234444445</v>
      </c>
      <c r="B329" t="s">
        <v>138</v>
      </c>
      <c r="C329" s="32">
        <v>0</v>
      </c>
      <c r="D329" t="s">
        <v>139</v>
      </c>
      <c r="E329" s="32">
        <v>45915</v>
      </c>
      <c r="F329" t="s">
        <v>140</v>
      </c>
      <c r="G329" s="32">
        <v>45913</v>
      </c>
      <c r="H329">
        <v>9944034780</v>
      </c>
      <c r="I329">
        <v>163</v>
      </c>
      <c r="J329" t="s">
        <v>295</v>
      </c>
      <c r="K329" t="s">
        <v>52</v>
      </c>
      <c r="L329" t="s">
        <v>53</v>
      </c>
      <c r="M329" t="s">
        <v>48</v>
      </c>
      <c r="N329" t="s">
        <v>48</v>
      </c>
      <c r="O329" t="s">
        <v>48</v>
      </c>
      <c r="P329" t="s">
        <v>48</v>
      </c>
      <c r="Q329" t="s">
        <v>48</v>
      </c>
      <c r="R329" t="s">
        <v>48</v>
      </c>
      <c r="S329" t="s">
        <v>48</v>
      </c>
      <c r="T329" t="s">
        <v>48</v>
      </c>
      <c r="U329" t="s">
        <v>48</v>
      </c>
      <c r="V329" t="s">
        <v>48</v>
      </c>
      <c r="W329" t="s">
        <v>48</v>
      </c>
      <c r="X329" t="s">
        <v>48</v>
      </c>
      <c r="Y329" t="s">
        <v>48</v>
      </c>
      <c r="Z329" t="s">
        <v>48</v>
      </c>
      <c r="AA329" t="s">
        <v>48</v>
      </c>
      <c r="AB329" t="s">
        <v>48</v>
      </c>
      <c r="AC329" t="s">
        <v>48</v>
      </c>
      <c r="AD329" t="s">
        <v>48</v>
      </c>
      <c r="AE329" t="s">
        <v>48</v>
      </c>
      <c r="AF329" t="s">
        <v>48</v>
      </c>
      <c r="AG329" t="s">
        <v>48</v>
      </c>
      <c r="AH329" t="s">
        <v>48</v>
      </c>
      <c r="AI329" t="s">
        <v>50</v>
      </c>
      <c r="AJ329" t="s">
        <v>48</v>
      </c>
      <c r="AK329" t="s">
        <v>48</v>
      </c>
      <c r="AL329" t="s">
        <v>48</v>
      </c>
      <c r="AM329" t="s">
        <v>48</v>
      </c>
      <c r="AN329" t="s">
        <v>48</v>
      </c>
      <c r="AO329" t="s">
        <v>48</v>
      </c>
      <c r="AP329" t="s">
        <v>752</v>
      </c>
      <c r="AQ329" s="1" t="s">
        <v>1552</v>
      </c>
      <c r="AR329" t="s">
        <v>51</v>
      </c>
      <c r="AS329" t="s">
        <v>103</v>
      </c>
      <c r="AT329" t="s">
        <v>386</v>
      </c>
      <c r="AW329" s="4">
        <f t="shared" si="176"/>
        <v>6</v>
      </c>
      <c r="AX329" s="4">
        <f t="shared" si="177"/>
        <v>4</v>
      </c>
      <c r="AY329" s="4">
        <f t="shared" si="178"/>
        <v>4</v>
      </c>
      <c r="AZ329" s="4">
        <f t="shared" si="179"/>
        <v>2</v>
      </c>
      <c r="BA329" s="4">
        <f t="shared" si="180"/>
        <v>4</v>
      </c>
      <c r="BB329" s="4">
        <f t="shared" si="181"/>
        <v>4</v>
      </c>
      <c r="BC329" s="4">
        <f t="shared" si="182"/>
        <v>4</v>
      </c>
      <c r="BD329" s="4">
        <f t="shared" si="183"/>
        <v>2</v>
      </c>
      <c r="BE329" s="4">
        <f t="shared" si="184"/>
        <v>4</v>
      </c>
      <c r="BF329" s="4">
        <f t="shared" si="185"/>
        <v>2</v>
      </c>
      <c r="BG329" s="4">
        <f t="shared" si="186"/>
        <v>4</v>
      </c>
      <c r="BH329" s="4">
        <f t="shared" si="187"/>
        <v>4</v>
      </c>
      <c r="BI329" s="4">
        <f t="shared" si="188"/>
        <v>4</v>
      </c>
      <c r="BJ329" s="4">
        <f t="shared" si="189"/>
        <v>2</v>
      </c>
      <c r="BK329" s="4">
        <f t="shared" si="190"/>
        <v>4</v>
      </c>
      <c r="BL329" s="4">
        <f t="shared" si="191"/>
        <v>2</v>
      </c>
      <c r="BM329" s="4">
        <f t="shared" si="192"/>
        <v>4</v>
      </c>
      <c r="BN329" s="4">
        <f t="shared" si="193"/>
        <v>4</v>
      </c>
      <c r="BO329" s="4">
        <f t="shared" si="194"/>
        <v>4</v>
      </c>
      <c r="BP329" s="4">
        <f t="shared" si="195"/>
        <v>4</v>
      </c>
      <c r="BQ329" s="4">
        <f t="shared" si="196"/>
        <v>6</v>
      </c>
      <c r="BR329" s="4">
        <f t="shared" si="197"/>
        <v>4</v>
      </c>
      <c r="BS329" s="4">
        <f t="shared" si="198"/>
        <v>4</v>
      </c>
      <c r="BT329" s="4">
        <f t="shared" si="199"/>
        <v>4</v>
      </c>
      <c r="BU329" s="4">
        <f t="shared" si="200"/>
        <v>4</v>
      </c>
      <c r="BV329" s="4">
        <f t="shared" si="201"/>
        <v>0</v>
      </c>
      <c r="BW329" s="4">
        <f t="shared" si="202"/>
        <v>6</v>
      </c>
      <c r="BX329" s="4">
        <f t="shared" si="203"/>
        <v>0</v>
      </c>
      <c r="BY329" s="4">
        <f t="shared" si="204"/>
        <v>0</v>
      </c>
      <c r="BZ329" s="37">
        <f t="shared" si="205"/>
        <v>100</v>
      </c>
      <c r="CA329" s="32" t="str">
        <f>VLOOKUP(J:J,'Agent wise'!A:C,3,0)</f>
        <v xml:space="preserve">Shiny </v>
      </c>
      <c r="CB329" s="32">
        <f t="shared" si="206"/>
        <v>45915</v>
      </c>
      <c r="CC329" t="str">
        <f t="shared" si="207"/>
        <v>Excellent</v>
      </c>
      <c r="CJ329">
        <f t="shared" si="208"/>
        <v>15</v>
      </c>
      <c r="CK329">
        <f t="shared" si="209"/>
        <v>9</v>
      </c>
      <c r="CL329">
        <f t="shared" si="210"/>
        <v>2025</v>
      </c>
    </row>
    <row r="330" spans="1:90" ht="15" customHeight="1" x14ac:dyDescent="0.35">
      <c r="A330" s="32">
        <v>45915.420993865744</v>
      </c>
      <c r="B330" t="s">
        <v>138</v>
      </c>
      <c r="C330" s="32">
        <v>0</v>
      </c>
      <c r="D330" t="s">
        <v>139</v>
      </c>
      <c r="E330" s="32">
        <v>45915</v>
      </c>
      <c r="F330" t="s">
        <v>140</v>
      </c>
      <c r="G330" s="32">
        <v>45913</v>
      </c>
      <c r="H330">
        <v>9659293020</v>
      </c>
      <c r="I330">
        <v>199</v>
      </c>
      <c r="J330" t="s">
        <v>295</v>
      </c>
      <c r="K330" t="s">
        <v>52</v>
      </c>
      <c r="L330" t="s">
        <v>53</v>
      </c>
      <c r="M330" t="s">
        <v>48</v>
      </c>
      <c r="N330" t="s">
        <v>48</v>
      </c>
      <c r="O330" t="s">
        <v>48</v>
      </c>
      <c r="P330" t="s">
        <v>48</v>
      </c>
      <c r="Q330" t="s">
        <v>48</v>
      </c>
      <c r="R330" t="s">
        <v>48</v>
      </c>
      <c r="S330" t="s">
        <v>48</v>
      </c>
      <c r="T330" t="s">
        <v>48</v>
      </c>
      <c r="U330" t="s">
        <v>48</v>
      </c>
      <c r="V330" t="s">
        <v>48</v>
      </c>
      <c r="W330" t="s">
        <v>48</v>
      </c>
      <c r="X330" t="s">
        <v>48</v>
      </c>
      <c r="Y330" t="s">
        <v>48</v>
      </c>
      <c r="Z330" t="s">
        <v>48</v>
      </c>
      <c r="AA330" t="s">
        <v>48</v>
      </c>
      <c r="AB330" t="s">
        <v>48</v>
      </c>
      <c r="AC330" t="s">
        <v>48</v>
      </c>
      <c r="AD330" t="s">
        <v>48</v>
      </c>
      <c r="AE330" t="s">
        <v>48</v>
      </c>
      <c r="AF330" t="s">
        <v>48</v>
      </c>
      <c r="AG330" t="s">
        <v>48</v>
      </c>
      <c r="AH330" t="s">
        <v>48</v>
      </c>
      <c r="AI330" t="s">
        <v>49</v>
      </c>
      <c r="AJ330" t="s">
        <v>48</v>
      </c>
      <c r="AK330" t="s">
        <v>48</v>
      </c>
      <c r="AL330" t="s">
        <v>48</v>
      </c>
      <c r="AM330" t="s">
        <v>48</v>
      </c>
      <c r="AN330" t="s">
        <v>48</v>
      </c>
      <c r="AO330" t="s">
        <v>48</v>
      </c>
      <c r="AP330" t="s">
        <v>752</v>
      </c>
      <c r="AQ330" s="1" t="s">
        <v>1553</v>
      </c>
      <c r="AR330" t="s">
        <v>51</v>
      </c>
      <c r="AS330" t="s">
        <v>697</v>
      </c>
      <c r="AT330" t="s">
        <v>149</v>
      </c>
      <c r="AW330" s="4">
        <f t="shared" si="176"/>
        <v>6</v>
      </c>
      <c r="AX330" s="4">
        <f t="shared" si="177"/>
        <v>4</v>
      </c>
      <c r="AY330" s="4">
        <f t="shared" si="178"/>
        <v>4</v>
      </c>
      <c r="AZ330" s="4">
        <f t="shared" si="179"/>
        <v>2</v>
      </c>
      <c r="BA330" s="4">
        <f t="shared" si="180"/>
        <v>4</v>
      </c>
      <c r="BB330" s="4">
        <f t="shared" si="181"/>
        <v>4</v>
      </c>
      <c r="BC330" s="4">
        <f t="shared" si="182"/>
        <v>4</v>
      </c>
      <c r="BD330" s="4">
        <f t="shared" si="183"/>
        <v>2</v>
      </c>
      <c r="BE330" s="4">
        <f t="shared" si="184"/>
        <v>4</v>
      </c>
      <c r="BF330" s="4">
        <f t="shared" si="185"/>
        <v>2</v>
      </c>
      <c r="BG330" s="4">
        <f t="shared" si="186"/>
        <v>4</v>
      </c>
      <c r="BH330" s="4">
        <f t="shared" si="187"/>
        <v>4</v>
      </c>
      <c r="BI330" s="4">
        <f t="shared" si="188"/>
        <v>4</v>
      </c>
      <c r="BJ330" s="4">
        <f t="shared" si="189"/>
        <v>2</v>
      </c>
      <c r="BK330" s="4">
        <f t="shared" si="190"/>
        <v>4</v>
      </c>
      <c r="BL330" s="4">
        <f t="shared" si="191"/>
        <v>2</v>
      </c>
      <c r="BM330" s="4">
        <f t="shared" si="192"/>
        <v>4</v>
      </c>
      <c r="BN330" s="4">
        <f t="shared" si="193"/>
        <v>4</v>
      </c>
      <c r="BO330" s="4">
        <f t="shared" si="194"/>
        <v>4</v>
      </c>
      <c r="BP330" s="4">
        <f t="shared" si="195"/>
        <v>4</v>
      </c>
      <c r="BQ330" s="4">
        <f t="shared" si="196"/>
        <v>6</v>
      </c>
      <c r="BR330" s="4">
        <f t="shared" si="197"/>
        <v>4</v>
      </c>
      <c r="BS330" s="4" t="str">
        <f t="shared" si="198"/>
        <v>0</v>
      </c>
      <c r="BT330" s="4">
        <f t="shared" si="199"/>
        <v>4</v>
      </c>
      <c r="BU330" s="4">
        <f t="shared" si="200"/>
        <v>4</v>
      </c>
      <c r="BV330" s="4">
        <f t="shared" si="201"/>
        <v>0</v>
      </c>
      <c r="BW330" s="4">
        <f t="shared" si="202"/>
        <v>6</v>
      </c>
      <c r="BX330" s="4">
        <f t="shared" si="203"/>
        <v>0</v>
      </c>
      <c r="BY330" s="4">
        <f t="shared" si="204"/>
        <v>0</v>
      </c>
      <c r="BZ330" s="37">
        <f t="shared" si="205"/>
        <v>96</v>
      </c>
      <c r="CA330" s="32" t="str">
        <f>VLOOKUP(J:J,'Agent wise'!A:C,3,0)</f>
        <v xml:space="preserve">Shiny </v>
      </c>
      <c r="CB330" s="32">
        <f t="shared" si="206"/>
        <v>45915</v>
      </c>
      <c r="CC330" t="str">
        <f t="shared" si="207"/>
        <v>Excellent</v>
      </c>
      <c r="CJ330">
        <f t="shared" si="208"/>
        <v>15</v>
      </c>
      <c r="CK330">
        <f t="shared" si="209"/>
        <v>9</v>
      </c>
      <c r="CL330">
        <f t="shared" si="210"/>
        <v>2025</v>
      </c>
    </row>
    <row r="331" spans="1:90" ht="15" customHeight="1" x14ac:dyDescent="0.35">
      <c r="A331" s="32">
        <v>45915.431830428242</v>
      </c>
      <c r="B331" t="s">
        <v>138</v>
      </c>
      <c r="C331" s="32">
        <v>0</v>
      </c>
      <c r="D331" t="s">
        <v>139</v>
      </c>
      <c r="E331" s="32">
        <v>45915</v>
      </c>
      <c r="F331" t="s">
        <v>140</v>
      </c>
      <c r="G331" s="32">
        <v>45913</v>
      </c>
      <c r="H331">
        <v>8590901312</v>
      </c>
      <c r="I331">
        <v>135</v>
      </c>
      <c r="J331" t="s">
        <v>204</v>
      </c>
      <c r="K331" t="s">
        <v>46</v>
      </c>
      <c r="L331" t="s">
        <v>47</v>
      </c>
      <c r="M331" t="s">
        <v>48</v>
      </c>
      <c r="N331" t="s">
        <v>48</v>
      </c>
      <c r="O331" t="s">
        <v>48</v>
      </c>
      <c r="P331" t="s">
        <v>48</v>
      </c>
      <c r="Q331" t="s">
        <v>48</v>
      </c>
      <c r="R331" t="s">
        <v>48</v>
      </c>
      <c r="S331" t="s">
        <v>48</v>
      </c>
      <c r="T331" t="s">
        <v>48</v>
      </c>
      <c r="U331" t="s">
        <v>48</v>
      </c>
      <c r="V331" t="s">
        <v>48</v>
      </c>
      <c r="W331" t="s">
        <v>48</v>
      </c>
      <c r="X331" t="s">
        <v>48</v>
      </c>
      <c r="Y331" t="s">
        <v>48</v>
      </c>
      <c r="Z331" t="s">
        <v>48</v>
      </c>
      <c r="AA331" t="s">
        <v>49</v>
      </c>
      <c r="AB331" t="s">
        <v>48</v>
      </c>
      <c r="AC331" t="s">
        <v>49</v>
      </c>
      <c r="AD331" t="s">
        <v>48</v>
      </c>
      <c r="AE331" t="s">
        <v>48</v>
      </c>
      <c r="AF331" t="s">
        <v>48</v>
      </c>
      <c r="AG331" t="s">
        <v>48</v>
      </c>
      <c r="AH331" t="s">
        <v>48</v>
      </c>
      <c r="AI331" t="s">
        <v>50</v>
      </c>
      <c r="AJ331" t="s">
        <v>48</v>
      </c>
      <c r="AK331" t="s">
        <v>48</v>
      </c>
      <c r="AL331" t="s">
        <v>48</v>
      </c>
      <c r="AM331" t="s">
        <v>48</v>
      </c>
      <c r="AN331" t="s">
        <v>48</v>
      </c>
      <c r="AO331" t="s">
        <v>48</v>
      </c>
      <c r="AP331" t="s">
        <v>753</v>
      </c>
      <c r="AQ331" s="1" t="s">
        <v>1554</v>
      </c>
      <c r="AR331" t="s">
        <v>51</v>
      </c>
      <c r="AS331" t="s">
        <v>103</v>
      </c>
      <c r="AT331" t="s">
        <v>386</v>
      </c>
      <c r="AW331" s="4">
        <f t="shared" si="176"/>
        <v>6</v>
      </c>
      <c r="AX331" s="4">
        <f t="shared" si="177"/>
        <v>4</v>
      </c>
      <c r="AY331" s="4">
        <f t="shared" si="178"/>
        <v>4</v>
      </c>
      <c r="AZ331" s="4">
        <f t="shared" si="179"/>
        <v>2</v>
      </c>
      <c r="BA331" s="4">
        <f t="shared" si="180"/>
        <v>4</v>
      </c>
      <c r="BB331" s="4">
        <f t="shared" si="181"/>
        <v>4</v>
      </c>
      <c r="BC331" s="4">
        <f t="shared" si="182"/>
        <v>4</v>
      </c>
      <c r="BD331" s="4">
        <f t="shared" si="183"/>
        <v>2</v>
      </c>
      <c r="BE331" s="4">
        <f t="shared" si="184"/>
        <v>4</v>
      </c>
      <c r="BF331" s="4">
        <f t="shared" si="185"/>
        <v>2</v>
      </c>
      <c r="BG331" s="4">
        <f t="shared" si="186"/>
        <v>4</v>
      </c>
      <c r="BH331" s="4">
        <f t="shared" si="187"/>
        <v>4</v>
      </c>
      <c r="BI331" s="4">
        <f t="shared" si="188"/>
        <v>4</v>
      </c>
      <c r="BJ331" s="4">
        <f t="shared" si="189"/>
        <v>2</v>
      </c>
      <c r="BK331" s="4" t="str">
        <f t="shared" si="190"/>
        <v>0</v>
      </c>
      <c r="BL331" s="4">
        <f t="shared" si="191"/>
        <v>2</v>
      </c>
      <c r="BM331" s="4" t="str">
        <f t="shared" si="192"/>
        <v>0</v>
      </c>
      <c r="BN331" s="4">
        <f t="shared" si="193"/>
        <v>4</v>
      </c>
      <c r="BO331" s="4">
        <f t="shared" si="194"/>
        <v>4</v>
      </c>
      <c r="BP331" s="4">
        <f t="shared" si="195"/>
        <v>4</v>
      </c>
      <c r="BQ331" s="4">
        <f t="shared" si="196"/>
        <v>6</v>
      </c>
      <c r="BR331" s="4">
        <f t="shared" si="197"/>
        <v>4</v>
      </c>
      <c r="BS331" s="4">
        <f t="shared" si="198"/>
        <v>4</v>
      </c>
      <c r="BT331" s="4">
        <f t="shared" si="199"/>
        <v>4</v>
      </c>
      <c r="BU331" s="4">
        <f t="shared" si="200"/>
        <v>4</v>
      </c>
      <c r="BV331" s="4">
        <f t="shared" si="201"/>
        <v>0</v>
      </c>
      <c r="BW331" s="4">
        <f t="shared" si="202"/>
        <v>6</v>
      </c>
      <c r="BX331" s="4">
        <f t="shared" si="203"/>
        <v>0</v>
      </c>
      <c r="BY331" s="4">
        <f t="shared" si="204"/>
        <v>0</v>
      </c>
      <c r="BZ331" s="37">
        <f t="shared" si="205"/>
        <v>92</v>
      </c>
      <c r="CA331" s="32" t="str">
        <f>VLOOKUP(J:J,'Agent wise'!A:C,3,0)</f>
        <v>Saran S</v>
      </c>
      <c r="CB331" s="32">
        <f t="shared" si="206"/>
        <v>45915</v>
      </c>
      <c r="CC331" t="str">
        <f t="shared" si="207"/>
        <v>Good</v>
      </c>
      <c r="CJ331">
        <f t="shared" si="208"/>
        <v>15</v>
      </c>
      <c r="CK331">
        <f t="shared" si="209"/>
        <v>9</v>
      </c>
      <c r="CL331">
        <f t="shared" si="210"/>
        <v>2025</v>
      </c>
    </row>
    <row r="332" spans="1:90" ht="15" customHeight="1" x14ac:dyDescent="0.35">
      <c r="A332" s="32">
        <v>45915.435424062496</v>
      </c>
      <c r="B332" t="s">
        <v>698</v>
      </c>
      <c r="C332" s="32">
        <v>0</v>
      </c>
      <c r="D332" t="s">
        <v>82</v>
      </c>
      <c r="E332" s="32">
        <v>45909</v>
      </c>
      <c r="F332" t="s">
        <v>140</v>
      </c>
      <c r="G332" s="32">
        <v>45908</v>
      </c>
      <c r="H332">
        <v>9442211861</v>
      </c>
      <c r="I332">
        <v>136</v>
      </c>
      <c r="J332" t="s">
        <v>90</v>
      </c>
      <c r="K332" t="s">
        <v>52</v>
      </c>
      <c r="L332" t="s">
        <v>53</v>
      </c>
      <c r="M332" t="s">
        <v>48</v>
      </c>
      <c r="N332" t="s">
        <v>48</v>
      </c>
      <c r="O332" t="s">
        <v>48</v>
      </c>
      <c r="P332" t="s">
        <v>48</v>
      </c>
      <c r="Q332" t="s">
        <v>48</v>
      </c>
      <c r="R332" t="s">
        <v>48</v>
      </c>
      <c r="S332" t="s">
        <v>48</v>
      </c>
      <c r="T332" t="s">
        <v>48</v>
      </c>
      <c r="U332" t="s">
        <v>48</v>
      </c>
      <c r="V332" t="s">
        <v>48</v>
      </c>
      <c r="W332" t="s">
        <v>48</v>
      </c>
      <c r="X332" t="s">
        <v>48</v>
      </c>
      <c r="Y332" t="s">
        <v>48</v>
      </c>
      <c r="Z332" t="s">
        <v>48</v>
      </c>
      <c r="AA332" t="s">
        <v>48</v>
      </c>
      <c r="AB332" t="s">
        <v>48</v>
      </c>
      <c r="AC332" t="s">
        <v>48</v>
      </c>
      <c r="AD332" t="s">
        <v>48</v>
      </c>
      <c r="AE332" t="s">
        <v>48</v>
      </c>
      <c r="AF332" t="s">
        <v>48</v>
      </c>
      <c r="AG332" t="s">
        <v>48</v>
      </c>
      <c r="AH332" t="s">
        <v>50</v>
      </c>
      <c r="AI332" t="s">
        <v>50</v>
      </c>
      <c r="AJ332" t="s">
        <v>48</v>
      </c>
      <c r="AK332" t="s">
        <v>48</v>
      </c>
      <c r="AL332" t="s">
        <v>48</v>
      </c>
      <c r="AM332" t="s">
        <v>48</v>
      </c>
      <c r="AN332" t="s">
        <v>48</v>
      </c>
      <c r="AO332" t="s">
        <v>48</v>
      </c>
      <c r="AP332" t="s">
        <v>408</v>
      </c>
      <c r="AQ332" s="1" t="s">
        <v>754</v>
      </c>
      <c r="AR332" t="s">
        <v>51</v>
      </c>
      <c r="AS332" t="s">
        <v>117</v>
      </c>
      <c r="AT332" t="s">
        <v>660</v>
      </c>
      <c r="AW332" s="4">
        <f t="shared" si="176"/>
        <v>6</v>
      </c>
      <c r="AX332" s="4">
        <f t="shared" si="177"/>
        <v>4</v>
      </c>
      <c r="AY332" s="4">
        <f t="shared" si="178"/>
        <v>4</v>
      </c>
      <c r="AZ332" s="4">
        <f t="shared" si="179"/>
        <v>2</v>
      </c>
      <c r="BA332" s="4">
        <f t="shared" si="180"/>
        <v>4</v>
      </c>
      <c r="BB332" s="4">
        <f t="shared" si="181"/>
        <v>4</v>
      </c>
      <c r="BC332" s="4">
        <f t="shared" si="182"/>
        <v>4</v>
      </c>
      <c r="BD332" s="4">
        <f t="shared" si="183"/>
        <v>2</v>
      </c>
      <c r="BE332" s="4">
        <f t="shared" si="184"/>
        <v>4</v>
      </c>
      <c r="BF332" s="4">
        <f t="shared" si="185"/>
        <v>2</v>
      </c>
      <c r="BG332" s="4">
        <f t="shared" si="186"/>
        <v>4</v>
      </c>
      <c r="BH332" s="4">
        <f t="shared" si="187"/>
        <v>4</v>
      </c>
      <c r="BI332" s="4">
        <f t="shared" si="188"/>
        <v>4</v>
      </c>
      <c r="BJ332" s="4">
        <f t="shared" si="189"/>
        <v>2</v>
      </c>
      <c r="BK332" s="4">
        <f t="shared" si="190"/>
        <v>4</v>
      </c>
      <c r="BL332" s="4">
        <f t="shared" si="191"/>
        <v>2</v>
      </c>
      <c r="BM332" s="4">
        <f t="shared" si="192"/>
        <v>4</v>
      </c>
      <c r="BN332" s="4">
        <f t="shared" si="193"/>
        <v>4</v>
      </c>
      <c r="BO332" s="4">
        <f t="shared" si="194"/>
        <v>4</v>
      </c>
      <c r="BP332" s="4">
        <f t="shared" si="195"/>
        <v>4</v>
      </c>
      <c r="BQ332" s="4">
        <f t="shared" si="196"/>
        <v>6</v>
      </c>
      <c r="BR332" s="4">
        <f t="shared" si="197"/>
        <v>4</v>
      </c>
      <c r="BS332" s="4">
        <f t="shared" si="198"/>
        <v>4</v>
      </c>
      <c r="BT332" s="4">
        <f t="shared" si="199"/>
        <v>4</v>
      </c>
      <c r="BU332" s="4">
        <f t="shared" si="200"/>
        <v>4</v>
      </c>
      <c r="BV332" s="4">
        <f t="shared" si="201"/>
        <v>0</v>
      </c>
      <c r="BW332" s="4">
        <f t="shared" si="202"/>
        <v>6</v>
      </c>
      <c r="BX332" s="4">
        <f t="shared" si="203"/>
        <v>0</v>
      </c>
      <c r="BY332" s="4">
        <f t="shared" si="204"/>
        <v>0</v>
      </c>
      <c r="BZ332" s="37">
        <f t="shared" si="205"/>
        <v>100</v>
      </c>
      <c r="CA332" s="32" t="str">
        <f>VLOOKUP(J:J,'Agent wise'!A:C,3,0)</f>
        <v xml:space="preserve">Shiny </v>
      </c>
      <c r="CB332" s="32">
        <f t="shared" si="206"/>
        <v>45909</v>
      </c>
      <c r="CC332" t="str">
        <f t="shared" si="207"/>
        <v>Excellent</v>
      </c>
      <c r="CJ332">
        <f t="shared" si="208"/>
        <v>9</v>
      </c>
      <c r="CK332">
        <f t="shared" si="209"/>
        <v>9</v>
      </c>
      <c r="CL332">
        <f t="shared" si="210"/>
        <v>2025</v>
      </c>
    </row>
    <row r="333" spans="1:90" ht="15" customHeight="1" x14ac:dyDescent="0.35">
      <c r="A333" s="32">
        <v>45915.568363611106</v>
      </c>
      <c r="B333" t="s">
        <v>368</v>
      </c>
      <c r="C333" s="32">
        <v>0</v>
      </c>
      <c r="D333" t="s">
        <v>73</v>
      </c>
      <c r="E333" s="32">
        <v>45915</v>
      </c>
      <c r="F333" t="s">
        <v>140</v>
      </c>
      <c r="G333" s="32">
        <v>45914</v>
      </c>
      <c r="H333">
        <v>9442238853</v>
      </c>
      <c r="I333">
        <v>367</v>
      </c>
      <c r="J333" t="s">
        <v>457</v>
      </c>
      <c r="K333" t="s">
        <v>52</v>
      </c>
      <c r="L333" t="s">
        <v>53</v>
      </c>
      <c r="M333" t="s">
        <v>48</v>
      </c>
      <c r="N333" t="s">
        <v>48</v>
      </c>
      <c r="O333" t="s">
        <v>48</v>
      </c>
      <c r="P333" t="s">
        <v>48</v>
      </c>
      <c r="Q333" t="s">
        <v>48</v>
      </c>
      <c r="R333" t="s">
        <v>48</v>
      </c>
      <c r="S333" t="s">
        <v>48</v>
      </c>
      <c r="T333" t="s">
        <v>48</v>
      </c>
      <c r="U333" t="s">
        <v>48</v>
      </c>
      <c r="V333" t="s">
        <v>48</v>
      </c>
      <c r="W333" t="s">
        <v>48</v>
      </c>
      <c r="X333" t="s">
        <v>48</v>
      </c>
      <c r="Y333" t="s">
        <v>48</v>
      </c>
      <c r="Z333" t="s">
        <v>48</v>
      </c>
      <c r="AA333" t="s">
        <v>48</v>
      </c>
      <c r="AB333" t="s">
        <v>49</v>
      </c>
      <c r="AC333" t="s">
        <v>49</v>
      </c>
      <c r="AD333" t="s">
        <v>48</v>
      </c>
      <c r="AE333" t="s">
        <v>48</v>
      </c>
      <c r="AF333" t="s">
        <v>48</v>
      </c>
      <c r="AG333" t="s">
        <v>48</v>
      </c>
      <c r="AH333" t="s">
        <v>50</v>
      </c>
      <c r="AI333" t="s">
        <v>49</v>
      </c>
      <c r="AJ333" t="s">
        <v>48</v>
      </c>
      <c r="AK333" t="s">
        <v>50</v>
      </c>
      <c r="AL333" t="s">
        <v>49</v>
      </c>
      <c r="AM333" t="s">
        <v>48</v>
      </c>
      <c r="AN333" t="s">
        <v>48</v>
      </c>
      <c r="AO333" t="s">
        <v>48</v>
      </c>
      <c r="AP333" t="s">
        <v>755</v>
      </c>
      <c r="AQ333" s="1" t="s">
        <v>370</v>
      </c>
      <c r="AR333" t="s">
        <v>51</v>
      </c>
      <c r="AS333" t="s">
        <v>396</v>
      </c>
      <c r="AT333" t="s">
        <v>149</v>
      </c>
      <c r="AW333" s="4">
        <f t="shared" si="176"/>
        <v>6</v>
      </c>
      <c r="AX333" s="4">
        <f t="shared" si="177"/>
        <v>4</v>
      </c>
      <c r="AY333" s="4">
        <f t="shared" si="178"/>
        <v>4</v>
      </c>
      <c r="AZ333" s="4">
        <f t="shared" si="179"/>
        <v>2</v>
      </c>
      <c r="BA333" s="4">
        <f t="shared" si="180"/>
        <v>4</v>
      </c>
      <c r="BB333" s="4">
        <f t="shared" si="181"/>
        <v>4</v>
      </c>
      <c r="BC333" s="4">
        <f t="shared" si="182"/>
        <v>4</v>
      </c>
      <c r="BD333" s="4">
        <f t="shared" si="183"/>
        <v>2</v>
      </c>
      <c r="BE333" s="4">
        <f t="shared" si="184"/>
        <v>4</v>
      </c>
      <c r="BF333" s="4">
        <f t="shared" si="185"/>
        <v>2</v>
      </c>
      <c r="BG333" s="4">
        <f t="shared" si="186"/>
        <v>4</v>
      </c>
      <c r="BH333" s="4">
        <f t="shared" si="187"/>
        <v>4</v>
      </c>
      <c r="BI333" s="4">
        <f t="shared" si="188"/>
        <v>4</v>
      </c>
      <c r="BJ333" s="4">
        <f t="shared" si="189"/>
        <v>2</v>
      </c>
      <c r="BK333" s="4">
        <f t="shared" si="190"/>
        <v>4</v>
      </c>
      <c r="BL333" s="4" t="str">
        <f t="shared" si="191"/>
        <v>0</v>
      </c>
      <c r="BM333" s="4" t="str">
        <f t="shared" si="192"/>
        <v>0</v>
      </c>
      <c r="BN333" s="4">
        <f t="shared" si="193"/>
        <v>4</v>
      </c>
      <c r="BO333" s="4">
        <f t="shared" si="194"/>
        <v>4</v>
      </c>
      <c r="BP333" s="4">
        <f t="shared" si="195"/>
        <v>4</v>
      </c>
      <c r="BQ333" s="4">
        <f t="shared" si="196"/>
        <v>6</v>
      </c>
      <c r="BR333" s="4">
        <f t="shared" si="197"/>
        <v>4</v>
      </c>
      <c r="BS333" s="4" t="str">
        <f t="shared" si="198"/>
        <v>0</v>
      </c>
      <c r="BT333" s="4">
        <f t="shared" si="199"/>
        <v>4</v>
      </c>
      <c r="BU333" s="4">
        <f t="shared" si="200"/>
        <v>4</v>
      </c>
      <c r="BV333" s="4" t="str">
        <f t="shared" si="201"/>
        <v>0</v>
      </c>
      <c r="BW333" s="4">
        <f t="shared" si="202"/>
        <v>6</v>
      </c>
      <c r="BX333" s="4">
        <f t="shared" si="203"/>
        <v>0</v>
      </c>
      <c r="BY333" s="4">
        <f t="shared" si="204"/>
        <v>0</v>
      </c>
      <c r="BZ333" s="37">
        <f t="shared" si="205"/>
        <v>90</v>
      </c>
      <c r="CA333" s="32" t="str">
        <f>VLOOKUP(J:J,'Agent wise'!A:C,3,0)</f>
        <v>Shakeer</v>
      </c>
      <c r="CB333" s="32">
        <f t="shared" si="206"/>
        <v>45915</v>
      </c>
      <c r="CC333" t="str">
        <f t="shared" si="207"/>
        <v>Good</v>
      </c>
      <c r="CJ333">
        <f t="shared" si="208"/>
        <v>15</v>
      </c>
      <c r="CK333">
        <f t="shared" si="209"/>
        <v>9</v>
      </c>
      <c r="CL333">
        <f t="shared" si="210"/>
        <v>2025</v>
      </c>
    </row>
    <row r="334" spans="1:90" ht="15" customHeight="1" x14ac:dyDescent="0.35">
      <c r="A334" s="32">
        <v>45915.574629143521</v>
      </c>
      <c r="B334" t="s">
        <v>368</v>
      </c>
      <c r="C334" s="32">
        <v>0</v>
      </c>
      <c r="D334" t="s">
        <v>73</v>
      </c>
      <c r="E334" s="32">
        <v>45915</v>
      </c>
      <c r="F334" t="s">
        <v>140</v>
      </c>
      <c r="G334" s="32">
        <v>45914</v>
      </c>
      <c r="H334">
        <v>8124417808</v>
      </c>
      <c r="I334">
        <v>319</v>
      </c>
      <c r="J334" t="s">
        <v>272</v>
      </c>
      <c r="K334" t="s">
        <v>52</v>
      </c>
      <c r="L334" t="s">
        <v>53</v>
      </c>
      <c r="M334" t="s">
        <v>48</v>
      </c>
      <c r="N334" t="s">
        <v>48</v>
      </c>
      <c r="O334" t="s">
        <v>48</v>
      </c>
      <c r="P334" t="s">
        <v>48</v>
      </c>
      <c r="Q334" t="s">
        <v>48</v>
      </c>
      <c r="R334" t="s">
        <v>48</v>
      </c>
      <c r="S334" t="s">
        <v>48</v>
      </c>
      <c r="T334" t="s">
        <v>48</v>
      </c>
      <c r="U334" t="s">
        <v>48</v>
      </c>
      <c r="V334" t="s">
        <v>48</v>
      </c>
      <c r="W334" t="s">
        <v>48</v>
      </c>
      <c r="X334" t="s">
        <v>48</v>
      </c>
      <c r="Y334" t="s">
        <v>48</v>
      </c>
      <c r="Z334" t="s">
        <v>48</v>
      </c>
      <c r="AA334" t="s">
        <v>48</v>
      </c>
      <c r="AB334" t="s">
        <v>49</v>
      </c>
      <c r="AC334" t="s">
        <v>50</v>
      </c>
      <c r="AD334" t="s">
        <v>48</v>
      </c>
      <c r="AE334" t="s">
        <v>48</v>
      </c>
      <c r="AF334" t="s">
        <v>48</v>
      </c>
      <c r="AG334" t="s">
        <v>48</v>
      </c>
      <c r="AH334" t="s">
        <v>50</v>
      </c>
      <c r="AI334" t="s">
        <v>49</v>
      </c>
      <c r="AJ334" t="s">
        <v>48</v>
      </c>
      <c r="AK334" t="s">
        <v>50</v>
      </c>
      <c r="AL334" t="s">
        <v>49</v>
      </c>
      <c r="AM334" t="s">
        <v>48</v>
      </c>
      <c r="AN334" t="s">
        <v>48</v>
      </c>
      <c r="AO334" t="s">
        <v>48</v>
      </c>
      <c r="AP334" t="s">
        <v>152</v>
      </c>
      <c r="AQ334" s="1" t="s">
        <v>370</v>
      </c>
      <c r="AR334" t="s">
        <v>51</v>
      </c>
      <c r="AS334" t="s">
        <v>396</v>
      </c>
      <c r="AT334" t="s">
        <v>149</v>
      </c>
      <c r="AW334" s="4">
        <f t="shared" si="176"/>
        <v>6</v>
      </c>
      <c r="AX334" s="4">
        <f t="shared" si="177"/>
        <v>4</v>
      </c>
      <c r="AY334" s="4">
        <f t="shared" si="178"/>
        <v>4</v>
      </c>
      <c r="AZ334" s="4">
        <f t="shared" si="179"/>
        <v>2</v>
      </c>
      <c r="BA334" s="4">
        <f t="shared" si="180"/>
        <v>4</v>
      </c>
      <c r="BB334" s="4">
        <f t="shared" si="181"/>
        <v>4</v>
      </c>
      <c r="BC334" s="4">
        <f t="shared" si="182"/>
        <v>4</v>
      </c>
      <c r="BD334" s="4">
        <f t="shared" si="183"/>
        <v>2</v>
      </c>
      <c r="BE334" s="4">
        <f t="shared" si="184"/>
        <v>4</v>
      </c>
      <c r="BF334" s="4">
        <f t="shared" si="185"/>
        <v>2</v>
      </c>
      <c r="BG334" s="4">
        <f t="shared" si="186"/>
        <v>4</v>
      </c>
      <c r="BH334" s="4">
        <f t="shared" si="187"/>
        <v>4</v>
      </c>
      <c r="BI334" s="4">
        <f t="shared" si="188"/>
        <v>4</v>
      </c>
      <c r="BJ334" s="4">
        <f t="shared" si="189"/>
        <v>2</v>
      </c>
      <c r="BK334" s="4">
        <f t="shared" si="190"/>
        <v>4</v>
      </c>
      <c r="BL334" s="4" t="str">
        <f t="shared" si="191"/>
        <v>0</v>
      </c>
      <c r="BM334" s="4">
        <f t="shared" si="192"/>
        <v>4</v>
      </c>
      <c r="BN334" s="4">
        <f t="shared" si="193"/>
        <v>4</v>
      </c>
      <c r="BO334" s="4">
        <f t="shared" si="194"/>
        <v>4</v>
      </c>
      <c r="BP334" s="4">
        <f t="shared" si="195"/>
        <v>4</v>
      </c>
      <c r="BQ334" s="4">
        <f t="shared" si="196"/>
        <v>6</v>
      </c>
      <c r="BR334" s="4">
        <f t="shared" si="197"/>
        <v>4</v>
      </c>
      <c r="BS334" s="4" t="str">
        <f t="shared" si="198"/>
        <v>0</v>
      </c>
      <c r="BT334" s="4">
        <f t="shared" si="199"/>
        <v>4</v>
      </c>
      <c r="BU334" s="4">
        <f t="shared" si="200"/>
        <v>4</v>
      </c>
      <c r="BV334" s="4" t="str">
        <f t="shared" si="201"/>
        <v>0</v>
      </c>
      <c r="BW334" s="4">
        <f t="shared" si="202"/>
        <v>6</v>
      </c>
      <c r="BX334" s="4">
        <f t="shared" si="203"/>
        <v>0</v>
      </c>
      <c r="BY334" s="4">
        <f t="shared" si="204"/>
        <v>0</v>
      </c>
      <c r="BZ334" s="37">
        <f t="shared" si="205"/>
        <v>94</v>
      </c>
      <c r="CA334" s="32" t="str">
        <f>VLOOKUP(J:J,'Agent wise'!A:C,3,0)</f>
        <v xml:space="preserve">Shiny </v>
      </c>
      <c r="CB334" s="32">
        <f t="shared" si="206"/>
        <v>45915</v>
      </c>
      <c r="CC334" t="str">
        <f t="shared" si="207"/>
        <v>Good</v>
      </c>
      <c r="CJ334">
        <f t="shared" si="208"/>
        <v>15</v>
      </c>
      <c r="CK334">
        <f t="shared" si="209"/>
        <v>9</v>
      </c>
      <c r="CL334">
        <f t="shared" si="210"/>
        <v>2025</v>
      </c>
    </row>
    <row r="335" spans="1:90" ht="15" customHeight="1" x14ac:dyDescent="0.35">
      <c r="A335" s="32">
        <v>45915.577869537039</v>
      </c>
      <c r="B335" t="s">
        <v>368</v>
      </c>
      <c r="C335" s="32">
        <v>0</v>
      </c>
      <c r="D335" t="s">
        <v>73</v>
      </c>
      <c r="E335" s="32">
        <v>45915</v>
      </c>
      <c r="F335" t="s">
        <v>140</v>
      </c>
      <c r="G335" s="32">
        <v>45914</v>
      </c>
      <c r="H335">
        <v>8547715073</v>
      </c>
      <c r="I335">
        <v>327</v>
      </c>
      <c r="J335" t="s">
        <v>136</v>
      </c>
      <c r="K335" t="s">
        <v>46</v>
      </c>
      <c r="L335" t="s">
        <v>47</v>
      </c>
      <c r="M335" t="s">
        <v>48</v>
      </c>
      <c r="N335" t="s">
        <v>48</v>
      </c>
      <c r="O335" t="s">
        <v>48</v>
      </c>
      <c r="P335" t="s">
        <v>48</v>
      </c>
      <c r="Q335" t="s">
        <v>48</v>
      </c>
      <c r="R335" t="s">
        <v>49</v>
      </c>
      <c r="S335" t="s">
        <v>48</v>
      </c>
      <c r="T335" t="s">
        <v>48</v>
      </c>
      <c r="U335" t="s">
        <v>48</v>
      </c>
      <c r="V335" t="s">
        <v>48</v>
      </c>
      <c r="W335" t="s">
        <v>48</v>
      </c>
      <c r="X335" t="s">
        <v>48</v>
      </c>
      <c r="Y335" t="s">
        <v>48</v>
      </c>
      <c r="Z335" t="s">
        <v>48</v>
      </c>
      <c r="AA335" t="s">
        <v>48</v>
      </c>
      <c r="AB335" t="s">
        <v>48</v>
      </c>
      <c r="AC335" t="s">
        <v>50</v>
      </c>
      <c r="AD335" t="s">
        <v>48</v>
      </c>
      <c r="AE335" t="s">
        <v>48</v>
      </c>
      <c r="AF335" t="s">
        <v>48</v>
      </c>
      <c r="AG335" t="s">
        <v>48</v>
      </c>
      <c r="AH335" t="s">
        <v>50</v>
      </c>
      <c r="AI335" t="s">
        <v>48</v>
      </c>
      <c r="AJ335" t="s">
        <v>48</v>
      </c>
      <c r="AK335" t="s">
        <v>50</v>
      </c>
      <c r="AL335" t="s">
        <v>48</v>
      </c>
      <c r="AM335" t="s">
        <v>48</v>
      </c>
      <c r="AN335" t="s">
        <v>48</v>
      </c>
      <c r="AO335" t="s">
        <v>48</v>
      </c>
      <c r="AP335" t="s">
        <v>756</v>
      </c>
      <c r="AQ335" s="1" t="s">
        <v>592</v>
      </c>
      <c r="AR335" t="s">
        <v>51</v>
      </c>
      <c r="AS335" t="s">
        <v>410</v>
      </c>
      <c r="AT335" t="s">
        <v>538</v>
      </c>
      <c r="AW335" s="4">
        <f t="shared" si="176"/>
        <v>6</v>
      </c>
      <c r="AX335" s="4">
        <f t="shared" si="177"/>
        <v>4</v>
      </c>
      <c r="AY335" s="4">
        <f t="shared" si="178"/>
        <v>4</v>
      </c>
      <c r="AZ335" s="4">
        <f t="shared" si="179"/>
        <v>2</v>
      </c>
      <c r="BA335" s="4">
        <f t="shared" si="180"/>
        <v>4</v>
      </c>
      <c r="BB335" s="4" t="str">
        <f t="shared" si="181"/>
        <v>0</v>
      </c>
      <c r="BC335" s="4">
        <f t="shared" si="182"/>
        <v>4</v>
      </c>
      <c r="BD335" s="4">
        <f t="shared" si="183"/>
        <v>2</v>
      </c>
      <c r="BE335" s="4">
        <f t="shared" si="184"/>
        <v>4</v>
      </c>
      <c r="BF335" s="4">
        <f t="shared" si="185"/>
        <v>2</v>
      </c>
      <c r="BG335" s="4">
        <f t="shared" si="186"/>
        <v>4</v>
      </c>
      <c r="BH335" s="4">
        <f t="shared" si="187"/>
        <v>4</v>
      </c>
      <c r="BI335" s="4">
        <f t="shared" si="188"/>
        <v>4</v>
      </c>
      <c r="BJ335" s="4">
        <f t="shared" si="189"/>
        <v>2</v>
      </c>
      <c r="BK335" s="4">
        <f t="shared" si="190"/>
        <v>4</v>
      </c>
      <c r="BL335" s="4">
        <f t="shared" si="191"/>
        <v>2</v>
      </c>
      <c r="BM335" s="4">
        <f t="shared" si="192"/>
        <v>4</v>
      </c>
      <c r="BN335" s="4">
        <f t="shared" si="193"/>
        <v>4</v>
      </c>
      <c r="BO335" s="4">
        <f t="shared" si="194"/>
        <v>4</v>
      </c>
      <c r="BP335" s="4">
        <f t="shared" si="195"/>
        <v>4</v>
      </c>
      <c r="BQ335" s="4">
        <f t="shared" si="196"/>
        <v>6</v>
      </c>
      <c r="BR335" s="4">
        <f t="shared" si="197"/>
        <v>4</v>
      </c>
      <c r="BS335" s="4">
        <f t="shared" si="198"/>
        <v>4</v>
      </c>
      <c r="BT335" s="4">
        <f t="shared" si="199"/>
        <v>4</v>
      </c>
      <c r="BU335" s="4">
        <f t="shared" si="200"/>
        <v>4</v>
      </c>
      <c r="BV335" s="4">
        <f t="shared" si="201"/>
        <v>0</v>
      </c>
      <c r="BW335" s="4">
        <f t="shared" si="202"/>
        <v>6</v>
      </c>
      <c r="BX335" s="4">
        <f t="shared" si="203"/>
        <v>0</v>
      </c>
      <c r="BY335" s="4">
        <f t="shared" si="204"/>
        <v>0</v>
      </c>
      <c r="BZ335" s="37">
        <f t="shared" si="205"/>
        <v>96</v>
      </c>
      <c r="CA335" s="32" t="str">
        <f>VLOOKUP(J:J,'Agent wise'!A:C,3,0)</f>
        <v>Shakeer</v>
      </c>
      <c r="CB335" s="32">
        <f t="shared" si="206"/>
        <v>45915</v>
      </c>
      <c r="CC335" t="str">
        <f t="shared" si="207"/>
        <v>Excellent</v>
      </c>
      <c r="CJ335">
        <f t="shared" si="208"/>
        <v>15</v>
      </c>
      <c r="CK335">
        <f t="shared" si="209"/>
        <v>9</v>
      </c>
      <c r="CL335">
        <f t="shared" si="210"/>
        <v>2025</v>
      </c>
    </row>
    <row r="336" spans="1:90" ht="15" customHeight="1" x14ac:dyDescent="0.35">
      <c r="A336" s="32">
        <v>45915.583847835645</v>
      </c>
      <c r="B336" t="s">
        <v>368</v>
      </c>
      <c r="C336" s="32">
        <v>0</v>
      </c>
      <c r="D336" t="s">
        <v>73</v>
      </c>
      <c r="E336" s="32">
        <v>45915</v>
      </c>
      <c r="F336" t="s">
        <v>140</v>
      </c>
      <c r="G336" s="32">
        <v>45914</v>
      </c>
      <c r="H336">
        <v>9747569143</v>
      </c>
      <c r="I336">
        <v>131</v>
      </c>
      <c r="J336" t="s">
        <v>349</v>
      </c>
      <c r="K336" t="s">
        <v>46</v>
      </c>
      <c r="L336" t="s">
        <v>47</v>
      </c>
      <c r="M336" t="s">
        <v>48</v>
      </c>
      <c r="N336" t="s">
        <v>48</v>
      </c>
      <c r="O336" t="s">
        <v>48</v>
      </c>
      <c r="P336" t="s">
        <v>48</v>
      </c>
      <c r="Q336" t="s">
        <v>48</v>
      </c>
      <c r="R336" t="s">
        <v>48</v>
      </c>
      <c r="S336" t="s">
        <v>48</v>
      </c>
      <c r="T336" t="s">
        <v>48</v>
      </c>
      <c r="U336" t="s">
        <v>48</v>
      </c>
      <c r="V336" t="s">
        <v>48</v>
      </c>
      <c r="W336" t="s">
        <v>48</v>
      </c>
      <c r="X336" t="s">
        <v>48</v>
      </c>
      <c r="Y336" t="s">
        <v>48</v>
      </c>
      <c r="Z336" t="s">
        <v>48</v>
      </c>
      <c r="AA336" t="s">
        <v>49</v>
      </c>
      <c r="AB336" t="s">
        <v>48</v>
      </c>
      <c r="AC336" t="s">
        <v>50</v>
      </c>
      <c r="AD336" t="s">
        <v>48</v>
      </c>
      <c r="AE336" t="s">
        <v>48</v>
      </c>
      <c r="AF336" t="s">
        <v>48</v>
      </c>
      <c r="AG336" t="s">
        <v>48</v>
      </c>
      <c r="AH336" t="s">
        <v>50</v>
      </c>
      <c r="AI336" t="s">
        <v>50</v>
      </c>
      <c r="AJ336" t="s">
        <v>48</v>
      </c>
      <c r="AK336" t="s">
        <v>50</v>
      </c>
      <c r="AL336" t="s">
        <v>49</v>
      </c>
      <c r="AM336" t="s">
        <v>48</v>
      </c>
      <c r="AN336" t="s">
        <v>48</v>
      </c>
      <c r="AO336" t="s">
        <v>48</v>
      </c>
      <c r="AP336" t="s">
        <v>387</v>
      </c>
      <c r="AQ336" s="1" t="s">
        <v>757</v>
      </c>
      <c r="AR336" t="s">
        <v>51</v>
      </c>
      <c r="AS336" t="s">
        <v>110</v>
      </c>
      <c r="AT336" t="s">
        <v>406</v>
      </c>
      <c r="AW336" s="4">
        <f t="shared" si="176"/>
        <v>6</v>
      </c>
      <c r="AX336" s="4">
        <f t="shared" si="177"/>
        <v>4</v>
      </c>
      <c r="AY336" s="4">
        <f t="shared" si="178"/>
        <v>4</v>
      </c>
      <c r="AZ336" s="4">
        <f t="shared" si="179"/>
        <v>2</v>
      </c>
      <c r="BA336" s="4">
        <f t="shared" si="180"/>
        <v>4</v>
      </c>
      <c r="BB336" s="4">
        <f t="shared" si="181"/>
        <v>4</v>
      </c>
      <c r="BC336" s="4">
        <f t="shared" si="182"/>
        <v>4</v>
      </c>
      <c r="BD336" s="4">
        <f t="shared" si="183"/>
        <v>2</v>
      </c>
      <c r="BE336" s="4">
        <f t="shared" si="184"/>
        <v>4</v>
      </c>
      <c r="BF336" s="4">
        <f t="shared" si="185"/>
        <v>2</v>
      </c>
      <c r="BG336" s="4">
        <f t="shared" si="186"/>
        <v>4</v>
      </c>
      <c r="BH336" s="4">
        <f t="shared" si="187"/>
        <v>4</v>
      </c>
      <c r="BI336" s="4">
        <f t="shared" si="188"/>
        <v>4</v>
      </c>
      <c r="BJ336" s="4">
        <f t="shared" si="189"/>
        <v>2</v>
      </c>
      <c r="BK336" s="4" t="str">
        <f t="shared" si="190"/>
        <v>0</v>
      </c>
      <c r="BL336" s="4">
        <f t="shared" si="191"/>
        <v>2</v>
      </c>
      <c r="BM336" s="4">
        <f t="shared" si="192"/>
        <v>4</v>
      </c>
      <c r="BN336" s="4">
        <f t="shared" si="193"/>
        <v>4</v>
      </c>
      <c r="BO336" s="4">
        <f t="shared" si="194"/>
        <v>4</v>
      </c>
      <c r="BP336" s="4">
        <f t="shared" si="195"/>
        <v>4</v>
      </c>
      <c r="BQ336" s="4">
        <f t="shared" si="196"/>
        <v>6</v>
      </c>
      <c r="BR336" s="4">
        <f t="shared" si="197"/>
        <v>4</v>
      </c>
      <c r="BS336" s="4">
        <f t="shared" si="198"/>
        <v>4</v>
      </c>
      <c r="BT336" s="4">
        <f t="shared" si="199"/>
        <v>4</v>
      </c>
      <c r="BU336" s="4">
        <f t="shared" si="200"/>
        <v>4</v>
      </c>
      <c r="BV336" s="4" t="str">
        <f t="shared" si="201"/>
        <v>0</v>
      </c>
      <c r="BW336" s="4">
        <f t="shared" si="202"/>
        <v>6</v>
      </c>
      <c r="BX336" s="4">
        <f t="shared" si="203"/>
        <v>0</v>
      </c>
      <c r="BY336" s="4">
        <f t="shared" si="204"/>
        <v>0</v>
      </c>
      <c r="BZ336" s="37">
        <f t="shared" si="205"/>
        <v>96</v>
      </c>
      <c r="CA336" s="32" t="str">
        <f>VLOOKUP(J:J,'Agent wise'!A:C,3,0)</f>
        <v>Shakeer</v>
      </c>
      <c r="CB336" s="32">
        <f t="shared" si="206"/>
        <v>45915</v>
      </c>
      <c r="CC336" t="str">
        <f t="shared" si="207"/>
        <v>Excellent</v>
      </c>
      <c r="CJ336">
        <f t="shared" si="208"/>
        <v>15</v>
      </c>
      <c r="CK336">
        <f t="shared" si="209"/>
        <v>9</v>
      </c>
      <c r="CL336">
        <f t="shared" si="210"/>
        <v>2025</v>
      </c>
    </row>
    <row r="337" spans="1:90" ht="15" customHeight="1" x14ac:dyDescent="0.35">
      <c r="A337" s="32">
        <v>45915.59014965278</v>
      </c>
      <c r="B337" t="s">
        <v>368</v>
      </c>
      <c r="C337" s="32">
        <v>0</v>
      </c>
      <c r="D337" t="s">
        <v>73</v>
      </c>
      <c r="E337" s="32">
        <v>45915</v>
      </c>
      <c r="F337" t="s">
        <v>140</v>
      </c>
      <c r="G337" s="32">
        <v>45914</v>
      </c>
      <c r="H337">
        <v>7868018606</v>
      </c>
      <c r="I337">
        <v>475</v>
      </c>
      <c r="J337" t="s">
        <v>345</v>
      </c>
      <c r="K337" t="s">
        <v>52</v>
      </c>
      <c r="L337" t="s">
        <v>53</v>
      </c>
      <c r="M337" t="s">
        <v>48</v>
      </c>
      <c r="N337" t="s">
        <v>48</v>
      </c>
      <c r="O337" t="s">
        <v>48</v>
      </c>
      <c r="P337" t="s">
        <v>48</v>
      </c>
      <c r="Q337" t="s">
        <v>48</v>
      </c>
      <c r="R337" t="s">
        <v>48</v>
      </c>
      <c r="S337" t="s">
        <v>48</v>
      </c>
      <c r="T337" t="s">
        <v>48</v>
      </c>
      <c r="U337" t="s">
        <v>48</v>
      </c>
      <c r="V337" t="s">
        <v>48</v>
      </c>
      <c r="W337" t="s">
        <v>48</v>
      </c>
      <c r="X337" t="s">
        <v>48</v>
      </c>
      <c r="Y337" t="s">
        <v>48</v>
      </c>
      <c r="Z337" t="s">
        <v>48</v>
      </c>
      <c r="AA337" t="s">
        <v>49</v>
      </c>
      <c r="AB337" t="s">
        <v>49</v>
      </c>
      <c r="AC337" t="s">
        <v>50</v>
      </c>
      <c r="AD337" t="s">
        <v>48</v>
      </c>
      <c r="AE337" t="s">
        <v>48</v>
      </c>
      <c r="AF337" t="s">
        <v>48</v>
      </c>
      <c r="AG337" t="s">
        <v>49</v>
      </c>
      <c r="AH337" t="s">
        <v>50</v>
      </c>
      <c r="AI337" t="s">
        <v>49</v>
      </c>
      <c r="AJ337" t="s">
        <v>48</v>
      </c>
      <c r="AK337" t="s">
        <v>50</v>
      </c>
      <c r="AL337" t="s">
        <v>49</v>
      </c>
      <c r="AM337" t="s">
        <v>48</v>
      </c>
      <c r="AN337" t="s">
        <v>48</v>
      </c>
      <c r="AO337" t="s">
        <v>49</v>
      </c>
      <c r="AP337" t="s">
        <v>758</v>
      </c>
      <c r="AQ337" s="1" t="s">
        <v>592</v>
      </c>
      <c r="AR337" t="s">
        <v>51</v>
      </c>
      <c r="AS337" t="s">
        <v>410</v>
      </c>
      <c r="AT337" t="s">
        <v>160</v>
      </c>
      <c r="AW337" s="4">
        <f t="shared" si="176"/>
        <v>6</v>
      </c>
      <c r="AX337" s="4">
        <f t="shared" si="177"/>
        <v>4</v>
      </c>
      <c r="AY337" s="4">
        <f t="shared" si="178"/>
        <v>4</v>
      </c>
      <c r="AZ337" s="4">
        <f t="shared" si="179"/>
        <v>2</v>
      </c>
      <c r="BA337" s="4">
        <f t="shared" si="180"/>
        <v>4</v>
      </c>
      <c r="BB337" s="4">
        <f t="shared" si="181"/>
        <v>4</v>
      </c>
      <c r="BC337" s="4">
        <f t="shared" si="182"/>
        <v>4</v>
      </c>
      <c r="BD337" s="4">
        <f t="shared" si="183"/>
        <v>2</v>
      </c>
      <c r="BE337" s="4">
        <f t="shared" si="184"/>
        <v>4</v>
      </c>
      <c r="BF337" s="4">
        <f t="shared" si="185"/>
        <v>2</v>
      </c>
      <c r="BG337" s="4">
        <f t="shared" si="186"/>
        <v>4</v>
      </c>
      <c r="BH337" s="4">
        <f t="shared" si="187"/>
        <v>4</v>
      </c>
      <c r="BI337" s="4">
        <f t="shared" si="188"/>
        <v>4</v>
      </c>
      <c r="BJ337" s="4">
        <f t="shared" si="189"/>
        <v>2</v>
      </c>
      <c r="BK337" s="4" t="str">
        <f t="shared" si="190"/>
        <v>0</v>
      </c>
      <c r="BL337" s="4" t="str">
        <f t="shared" si="191"/>
        <v>0</v>
      </c>
      <c r="BM337" s="4">
        <f t="shared" si="192"/>
        <v>4</v>
      </c>
      <c r="BN337" s="4">
        <f t="shared" si="193"/>
        <v>4</v>
      </c>
      <c r="BO337" s="4">
        <f t="shared" si="194"/>
        <v>4</v>
      </c>
      <c r="BP337" s="4">
        <f t="shared" si="195"/>
        <v>4</v>
      </c>
      <c r="BQ337" s="4" t="str">
        <f t="shared" si="196"/>
        <v>0</v>
      </c>
      <c r="BR337" s="4">
        <f t="shared" si="197"/>
        <v>4</v>
      </c>
      <c r="BS337" s="4" t="str">
        <f t="shared" si="198"/>
        <v>0</v>
      </c>
      <c r="BT337" s="4">
        <f t="shared" si="199"/>
        <v>4</v>
      </c>
      <c r="BU337" s="4">
        <f t="shared" si="200"/>
        <v>4</v>
      </c>
      <c r="BV337" s="4" t="str">
        <f t="shared" si="201"/>
        <v>0</v>
      </c>
      <c r="BW337" s="4">
        <f t="shared" si="202"/>
        <v>6</v>
      </c>
      <c r="BX337" s="4">
        <f t="shared" si="203"/>
        <v>0</v>
      </c>
      <c r="BY337" s="4" t="str">
        <f t="shared" si="204"/>
        <v>0</v>
      </c>
      <c r="BZ337" s="37">
        <f t="shared" si="205"/>
        <v>84</v>
      </c>
      <c r="CA337" s="32" t="str">
        <f>VLOOKUP(J:J,'Agent wise'!A:C,3,0)</f>
        <v>Shakeer</v>
      </c>
      <c r="CB337" s="32">
        <f t="shared" si="206"/>
        <v>45915</v>
      </c>
      <c r="CC337" t="str">
        <f t="shared" si="207"/>
        <v>FC</v>
      </c>
      <c r="CJ337">
        <f t="shared" si="208"/>
        <v>15</v>
      </c>
      <c r="CK337">
        <f t="shared" si="209"/>
        <v>9</v>
      </c>
      <c r="CL337">
        <f t="shared" si="210"/>
        <v>2025</v>
      </c>
    </row>
    <row r="338" spans="1:90" ht="15" customHeight="1" x14ac:dyDescent="0.35">
      <c r="A338" s="32">
        <v>45915.920232511577</v>
      </c>
      <c r="B338" t="s">
        <v>173</v>
      </c>
      <c r="C338" s="32">
        <v>0</v>
      </c>
      <c r="D338" t="s">
        <v>56</v>
      </c>
      <c r="E338" s="32">
        <v>45915</v>
      </c>
      <c r="F338" t="s">
        <v>140</v>
      </c>
      <c r="G338" s="32">
        <v>45915</v>
      </c>
      <c r="H338">
        <v>9446633598</v>
      </c>
      <c r="I338">
        <v>143</v>
      </c>
      <c r="J338" t="s">
        <v>74</v>
      </c>
      <c r="K338" t="s">
        <v>46</v>
      </c>
      <c r="L338" t="s">
        <v>47</v>
      </c>
      <c r="M338" t="s">
        <v>48</v>
      </c>
      <c r="N338" t="s">
        <v>48</v>
      </c>
      <c r="O338" t="s">
        <v>48</v>
      </c>
      <c r="P338" t="s">
        <v>48</v>
      </c>
      <c r="Q338" t="s">
        <v>48</v>
      </c>
      <c r="R338" t="s">
        <v>48</v>
      </c>
      <c r="S338" t="s">
        <v>48</v>
      </c>
      <c r="T338" t="s">
        <v>48</v>
      </c>
      <c r="U338" t="s">
        <v>49</v>
      </c>
      <c r="V338" t="s">
        <v>48</v>
      </c>
      <c r="W338" t="s">
        <v>48</v>
      </c>
      <c r="X338" t="s">
        <v>50</v>
      </c>
      <c r="Y338" t="s">
        <v>48</v>
      </c>
      <c r="Z338" t="s">
        <v>49</v>
      </c>
      <c r="AA338" t="s">
        <v>48</v>
      </c>
      <c r="AB338" t="s">
        <v>48</v>
      </c>
      <c r="AC338" t="s">
        <v>48</v>
      </c>
      <c r="AD338" t="s">
        <v>50</v>
      </c>
      <c r="AE338" t="s">
        <v>48</v>
      </c>
      <c r="AF338" t="s">
        <v>50</v>
      </c>
      <c r="AG338" t="s">
        <v>48</v>
      </c>
      <c r="AH338" t="s">
        <v>50</v>
      </c>
      <c r="AI338" t="s">
        <v>50</v>
      </c>
      <c r="AJ338" t="s">
        <v>48</v>
      </c>
      <c r="AK338" t="s">
        <v>48</v>
      </c>
      <c r="AL338" t="s">
        <v>49</v>
      </c>
      <c r="AM338" t="s">
        <v>48</v>
      </c>
      <c r="AN338" t="s">
        <v>48</v>
      </c>
      <c r="AO338" t="s">
        <v>48</v>
      </c>
      <c r="AP338" t="s">
        <v>109</v>
      </c>
      <c r="AQ338" s="1" t="s">
        <v>615</v>
      </c>
      <c r="AR338" t="s">
        <v>51</v>
      </c>
      <c r="AS338" t="s">
        <v>59</v>
      </c>
      <c r="AT338" t="s">
        <v>759</v>
      </c>
      <c r="AW338" s="4">
        <f t="shared" si="176"/>
        <v>6</v>
      </c>
      <c r="AX338" s="4">
        <f t="shared" si="177"/>
        <v>4</v>
      </c>
      <c r="AY338" s="4">
        <f t="shared" si="178"/>
        <v>4</v>
      </c>
      <c r="AZ338" s="4">
        <f t="shared" si="179"/>
        <v>2</v>
      </c>
      <c r="BA338" s="4">
        <f t="shared" si="180"/>
        <v>4</v>
      </c>
      <c r="BB338" s="4">
        <f t="shared" si="181"/>
        <v>4</v>
      </c>
      <c r="BC338" s="4">
        <f t="shared" si="182"/>
        <v>4</v>
      </c>
      <c r="BD338" s="4">
        <f t="shared" si="183"/>
        <v>2</v>
      </c>
      <c r="BE338" s="4" t="str">
        <f t="shared" si="184"/>
        <v>0</v>
      </c>
      <c r="BF338" s="4">
        <f t="shared" si="185"/>
        <v>2</v>
      </c>
      <c r="BG338" s="4">
        <f t="shared" si="186"/>
        <v>4</v>
      </c>
      <c r="BH338" s="4">
        <f t="shared" si="187"/>
        <v>4</v>
      </c>
      <c r="BI338" s="4">
        <f t="shared" si="188"/>
        <v>4</v>
      </c>
      <c r="BJ338" s="4" t="str">
        <f t="shared" si="189"/>
        <v>0</v>
      </c>
      <c r="BK338" s="4">
        <f t="shared" si="190"/>
        <v>4</v>
      </c>
      <c r="BL338" s="4">
        <f t="shared" si="191"/>
        <v>2</v>
      </c>
      <c r="BM338" s="4">
        <f t="shared" si="192"/>
        <v>4</v>
      </c>
      <c r="BN338" s="4">
        <f t="shared" si="193"/>
        <v>4</v>
      </c>
      <c r="BO338" s="4">
        <f t="shared" si="194"/>
        <v>4</v>
      </c>
      <c r="BP338" s="4">
        <f t="shared" si="195"/>
        <v>4</v>
      </c>
      <c r="BQ338" s="4">
        <f t="shared" si="196"/>
        <v>6</v>
      </c>
      <c r="BR338" s="4">
        <f t="shared" si="197"/>
        <v>4</v>
      </c>
      <c r="BS338" s="4">
        <f t="shared" si="198"/>
        <v>4</v>
      </c>
      <c r="BT338" s="4">
        <f t="shared" si="199"/>
        <v>4</v>
      </c>
      <c r="BU338" s="4">
        <f t="shared" si="200"/>
        <v>4</v>
      </c>
      <c r="BV338" s="4" t="str">
        <f t="shared" si="201"/>
        <v>0</v>
      </c>
      <c r="BW338" s="4">
        <f t="shared" si="202"/>
        <v>6</v>
      </c>
      <c r="BX338" s="4">
        <f t="shared" si="203"/>
        <v>0</v>
      </c>
      <c r="BY338" s="4">
        <f t="shared" si="204"/>
        <v>0</v>
      </c>
      <c r="BZ338" s="37">
        <f t="shared" si="205"/>
        <v>94</v>
      </c>
      <c r="CA338" s="32" t="str">
        <f>VLOOKUP(J:J,'Agent wise'!A:C,3,0)</f>
        <v xml:space="preserve">Shiny </v>
      </c>
      <c r="CB338" s="32">
        <f t="shared" si="206"/>
        <v>45915</v>
      </c>
      <c r="CC338" t="str">
        <f t="shared" si="207"/>
        <v>Good</v>
      </c>
      <c r="CJ338">
        <f t="shared" si="208"/>
        <v>15</v>
      </c>
      <c r="CK338">
        <f t="shared" si="209"/>
        <v>9</v>
      </c>
      <c r="CL338">
        <f t="shared" si="210"/>
        <v>2025</v>
      </c>
    </row>
    <row r="339" spans="1:90" ht="15" customHeight="1" x14ac:dyDescent="0.35">
      <c r="A339" s="32">
        <v>45915.925287337959</v>
      </c>
      <c r="B339" t="s">
        <v>173</v>
      </c>
      <c r="C339" s="32">
        <v>0</v>
      </c>
      <c r="D339" t="s">
        <v>56</v>
      </c>
      <c r="E339" s="32">
        <v>45915</v>
      </c>
      <c r="F339" t="s">
        <v>140</v>
      </c>
      <c r="G339" s="32">
        <v>45915</v>
      </c>
      <c r="H339">
        <v>9496211269</v>
      </c>
      <c r="I339">
        <v>133</v>
      </c>
      <c r="J339" t="s">
        <v>74</v>
      </c>
      <c r="K339" t="s">
        <v>46</v>
      </c>
      <c r="L339" t="s">
        <v>47</v>
      </c>
      <c r="M339" t="s">
        <v>48</v>
      </c>
      <c r="N339" t="s">
        <v>48</v>
      </c>
      <c r="O339" t="s">
        <v>48</v>
      </c>
      <c r="P339" t="s">
        <v>48</v>
      </c>
      <c r="Q339" t="s">
        <v>48</v>
      </c>
      <c r="R339" t="s">
        <v>48</v>
      </c>
      <c r="S339" t="s">
        <v>48</v>
      </c>
      <c r="T339" t="s">
        <v>48</v>
      </c>
      <c r="U339" t="s">
        <v>49</v>
      </c>
      <c r="V339" t="s">
        <v>48</v>
      </c>
      <c r="W339" t="s">
        <v>48</v>
      </c>
      <c r="X339" t="s">
        <v>50</v>
      </c>
      <c r="Y339" t="s">
        <v>48</v>
      </c>
      <c r="Z339" t="s">
        <v>48</v>
      </c>
      <c r="AA339" t="s">
        <v>49</v>
      </c>
      <c r="AB339" t="s">
        <v>49</v>
      </c>
      <c r="AC339" t="s">
        <v>48</v>
      </c>
      <c r="AD339" t="s">
        <v>48</v>
      </c>
      <c r="AE339" t="s">
        <v>48</v>
      </c>
      <c r="AF339" t="s">
        <v>48</v>
      </c>
      <c r="AG339" t="s">
        <v>48</v>
      </c>
      <c r="AH339" t="s">
        <v>48</v>
      </c>
      <c r="AI339" t="s">
        <v>50</v>
      </c>
      <c r="AJ339" t="s">
        <v>48</v>
      </c>
      <c r="AK339" t="s">
        <v>48</v>
      </c>
      <c r="AL339" t="s">
        <v>49</v>
      </c>
      <c r="AM339" t="s">
        <v>48</v>
      </c>
      <c r="AN339" t="s">
        <v>48</v>
      </c>
      <c r="AO339" t="s">
        <v>48</v>
      </c>
      <c r="AP339" t="s">
        <v>760</v>
      </c>
      <c r="AQ339" s="1" t="s">
        <v>761</v>
      </c>
      <c r="AR339" t="s">
        <v>51</v>
      </c>
      <c r="AS339" t="s">
        <v>59</v>
      </c>
      <c r="AT339" t="s">
        <v>60</v>
      </c>
      <c r="AW339" s="4">
        <f t="shared" si="176"/>
        <v>6</v>
      </c>
      <c r="AX339" s="4">
        <f t="shared" si="177"/>
        <v>4</v>
      </c>
      <c r="AY339" s="4">
        <f t="shared" si="178"/>
        <v>4</v>
      </c>
      <c r="AZ339" s="4">
        <f t="shared" si="179"/>
        <v>2</v>
      </c>
      <c r="BA339" s="4">
        <f t="shared" si="180"/>
        <v>4</v>
      </c>
      <c r="BB339" s="4">
        <f t="shared" si="181"/>
        <v>4</v>
      </c>
      <c r="BC339" s="4">
        <f t="shared" si="182"/>
        <v>4</v>
      </c>
      <c r="BD339" s="4">
        <f t="shared" si="183"/>
        <v>2</v>
      </c>
      <c r="BE339" s="4" t="str">
        <f t="shared" si="184"/>
        <v>0</v>
      </c>
      <c r="BF339" s="4">
        <f t="shared" si="185"/>
        <v>2</v>
      </c>
      <c r="BG339" s="4">
        <f t="shared" si="186"/>
        <v>4</v>
      </c>
      <c r="BH339" s="4">
        <f t="shared" si="187"/>
        <v>4</v>
      </c>
      <c r="BI339" s="4">
        <f t="shared" si="188"/>
        <v>4</v>
      </c>
      <c r="BJ339" s="4">
        <f t="shared" si="189"/>
        <v>2</v>
      </c>
      <c r="BK339" s="4" t="str">
        <f t="shared" si="190"/>
        <v>0</v>
      </c>
      <c r="BL339" s="4" t="str">
        <f t="shared" si="191"/>
        <v>0</v>
      </c>
      <c r="BM339" s="4">
        <f t="shared" si="192"/>
        <v>4</v>
      </c>
      <c r="BN339" s="4">
        <f t="shared" si="193"/>
        <v>4</v>
      </c>
      <c r="BO339" s="4">
        <f t="shared" si="194"/>
        <v>4</v>
      </c>
      <c r="BP339" s="4">
        <f t="shared" si="195"/>
        <v>4</v>
      </c>
      <c r="BQ339" s="4">
        <f t="shared" si="196"/>
        <v>6</v>
      </c>
      <c r="BR339" s="4">
        <f t="shared" si="197"/>
        <v>4</v>
      </c>
      <c r="BS339" s="4">
        <f t="shared" si="198"/>
        <v>4</v>
      </c>
      <c r="BT339" s="4">
        <f t="shared" si="199"/>
        <v>4</v>
      </c>
      <c r="BU339" s="4">
        <f t="shared" si="200"/>
        <v>4</v>
      </c>
      <c r="BV339" s="4" t="str">
        <f t="shared" si="201"/>
        <v>0</v>
      </c>
      <c r="BW339" s="4">
        <f t="shared" si="202"/>
        <v>6</v>
      </c>
      <c r="BX339" s="4">
        <f t="shared" si="203"/>
        <v>0</v>
      </c>
      <c r="BY339" s="4">
        <f t="shared" si="204"/>
        <v>0</v>
      </c>
      <c r="BZ339" s="37">
        <f t="shared" si="205"/>
        <v>90</v>
      </c>
      <c r="CA339" s="32" t="str">
        <f>VLOOKUP(J:J,'Agent wise'!A:C,3,0)</f>
        <v xml:space="preserve">Shiny </v>
      </c>
      <c r="CB339" s="32">
        <f t="shared" si="206"/>
        <v>45915</v>
      </c>
      <c r="CC339" t="str">
        <f t="shared" si="207"/>
        <v>Good</v>
      </c>
      <c r="CJ339">
        <f t="shared" si="208"/>
        <v>15</v>
      </c>
      <c r="CK339">
        <f t="shared" si="209"/>
        <v>9</v>
      </c>
      <c r="CL339">
        <f t="shared" si="210"/>
        <v>2025</v>
      </c>
    </row>
    <row r="340" spans="1:90" ht="15" customHeight="1" x14ac:dyDescent="0.35">
      <c r="A340" s="32">
        <v>45915.929964456023</v>
      </c>
      <c r="B340" t="s">
        <v>173</v>
      </c>
      <c r="C340" s="32">
        <v>0</v>
      </c>
      <c r="D340" t="s">
        <v>56</v>
      </c>
      <c r="E340" s="32">
        <v>45915</v>
      </c>
      <c r="F340" t="s">
        <v>140</v>
      </c>
      <c r="G340" s="32">
        <v>45915</v>
      </c>
      <c r="H340">
        <v>9566244101</v>
      </c>
      <c r="I340">
        <v>133</v>
      </c>
      <c r="J340" t="s">
        <v>75</v>
      </c>
      <c r="K340" t="s">
        <v>52</v>
      </c>
      <c r="L340" t="s">
        <v>53</v>
      </c>
      <c r="M340" t="s">
        <v>48</v>
      </c>
      <c r="N340" t="s">
        <v>48</v>
      </c>
      <c r="O340" t="s">
        <v>48</v>
      </c>
      <c r="P340" t="s">
        <v>48</v>
      </c>
      <c r="Q340" t="s">
        <v>48</v>
      </c>
      <c r="R340" t="s">
        <v>48</v>
      </c>
      <c r="S340" t="s">
        <v>48</v>
      </c>
      <c r="T340" t="s">
        <v>48</v>
      </c>
      <c r="U340" t="s">
        <v>49</v>
      </c>
      <c r="V340" t="s">
        <v>48</v>
      </c>
      <c r="W340" t="s">
        <v>48</v>
      </c>
      <c r="X340" t="s">
        <v>50</v>
      </c>
      <c r="Y340" t="s">
        <v>48</v>
      </c>
      <c r="Z340" t="s">
        <v>49</v>
      </c>
      <c r="AA340" t="s">
        <v>48</v>
      </c>
      <c r="AB340" t="s">
        <v>48</v>
      </c>
      <c r="AC340" t="s">
        <v>49</v>
      </c>
      <c r="AD340" t="s">
        <v>50</v>
      </c>
      <c r="AE340" t="s">
        <v>48</v>
      </c>
      <c r="AF340" t="s">
        <v>48</v>
      </c>
      <c r="AG340" t="s">
        <v>48</v>
      </c>
      <c r="AH340" t="s">
        <v>50</v>
      </c>
      <c r="AI340" t="s">
        <v>50</v>
      </c>
      <c r="AJ340" t="s">
        <v>48</v>
      </c>
      <c r="AK340" t="s">
        <v>48</v>
      </c>
      <c r="AL340" t="s">
        <v>49</v>
      </c>
      <c r="AM340" t="s">
        <v>48</v>
      </c>
      <c r="AN340" t="s">
        <v>48</v>
      </c>
      <c r="AO340" t="s">
        <v>48</v>
      </c>
      <c r="AP340" t="s">
        <v>512</v>
      </c>
      <c r="AQ340" s="1" t="s">
        <v>495</v>
      </c>
      <c r="AR340" t="s">
        <v>51</v>
      </c>
      <c r="AS340" t="s">
        <v>57</v>
      </c>
      <c r="AT340" t="s">
        <v>58</v>
      </c>
      <c r="AW340" s="4">
        <f t="shared" ref="AW340:AW403" si="211">IF(OR(M340="YES", M340="Not Applicable"), AW$1, "0")</f>
        <v>6</v>
      </c>
      <c r="AX340" s="4">
        <f t="shared" ref="AX340:AX403" si="212">IF(OR(N340="YES", N340="Not Applicable"), AX$1, "0")</f>
        <v>4</v>
      </c>
      <c r="AY340" s="4">
        <f t="shared" ref="AY340:AY403" si="213">IF(OR(O340="YES", O340="Not Applicable"), AY$1, "0")</f>
        <v>4</v>
      </c>
      <c r="AZ340" s="4">
        <f t="shared" ref="AZ340:AZ403" si="214">IF(OR(P340="YES", P340="Not Applicable"), AZ$1, "0")</f>
        <v>2</v>
      </c>
      <c r="BA340" s="4">
        <f t="shared" ref="BA340:BA403" si="215">IF(OR(Q340="YES", Q340="Not Applicable"), BA$1, "0")</f>
        <v>4</v>
      </c>
      <c r="BB340" s="4">
        <f t="shared" ref="BB340:BB403" si="216">IF(OR(R340="YES", R340="Not Applicable"), BB$1, "0")</f>
        <v>4</v>
      </c>
      <c r="BC340" s="4">
        <f t="shared" ref="BC340:BC403" si="217">IF(OR(S340="YES", S340="Not Applicable"), BC$1, "0")</f>
        <v>4</v>
      </c>
      <c r="BD340" s="4">
        <f t="shared" ref="BD340:BD403" si="218">IF(OR(T340="YES", T340="Not Applicable"), BD$1, "0")</f>
        <v>2</v>
      </c>
      <c r="BE340" s="4" t="str">
        <f t="shared" ref="BE340:BE403" si="219">IF(OR(U340="YES", U340="Not Applicable"), BE$1, "0")</f>
        <v>0</v>
      </c>
      <c r="BF340" s="4">
        <f t="shared" ref="BF340:BF403" si="220">IF(OR(V340="YES", V340="Not Applicable"), BF$1, "0")</f>
        <v>2</v>
      </c>
      <c r="BG340" s="4">
        <f t="shared" ref="BG340:BG403" si="221">IF(OR(W340="YES", W340="Not Applicable"), BG$1, "0")</f>
        <v>4</v>
      </c>
      <c r="BH340" s="4">
        <f t="shared" ref="BH340:BH403" si="222">IF(OR(X340="YES", X340="Not Applicable"), BH$1, "0")</f>
        <v>4</v>
      </c>
      <c r="BI340" s="4">
        <f t="shared" ref="BI340:BI403" si="223">IF(OR(Y340="YES", Y340="Not Applicable"), BI$1, "0")</f>
        <v>4</v>
      </c>
      <c r="BJ340" s="4" t="str">
        <f t="shared" ref="BJ340:BJ403" si="224">IF(OR(Z340="YES", Z340="Not Applicable"), BJ$1, "0")</f>
        <v>0</v>
      </c>
      <c r="BK340" s="4">
        <f t="shared" ref="BK340:BK403" si="225">IF(OR(AA340="YES", AA340="Not Applicable"), BK$1, "0")</f>
        <v>4</v>
      </c>
      <c r="BL340" s="4">
        <f t="shared" ref="BL340:BL403" si="226">IF(OR(AB340="YES", AB340="Not Applicable"), BL$1, "0")</f>
        <v>2</v>
      </c>
      <c r="BM340" s="4" t="str">
        <f t="shared" ref="BM340:BM403" si="227">IF(OR(AC340="YES", AC340="Not Applicable"), BM$1, "0")</f>
        <v>0</v>
      </c>
      <c r="BN340" s="4">
        <f t="shared" ref="BN340:BN403" si="228">IF(OR(AD340="YES", AD340="Not Applicable"), BN$1, "0")</f>
        <v>4</v>
      </c>
      <c r="BO340" s="4">
        <f t="shared" ref="BO340:BO403" si="229">IF(OR(AE340="YES", AE340="Not Applicable"), BO$1, "0")</f>
        <v>4</v>
      </c>
      <c r="BP340" s="4">
        <f t="shared" ref="BP340:BP403" si="230">IF(OR(AF340="YES", AF340="Not Applicable"), BP$1, "0")</f>
        <v>4</v>
      </c>
      <c r="BQ340" s="4">
        <f t="shared" ref="BQ340:BQ403" si="231">IF(OR(AG340="YES", AG340="Not Applicable"), BQ$1, "0")</f>
        <v>6</v>
      </c>
      <c r="BR340" s="4">
        <f t="shared" ref="BR340:BR403" si="232">IF(OR(AH340="YES", AH340="Not Applicable"), BR$1, "0")</f>
        <v>4</v>
      </c>
      <c r="BS340" s="4">
        <f t="shared" ref="BS340:BS403" si="233">IF(OR(AI340="YES", AI340="Not Applicable"), BS$1, "0")</f>
        <v>4</v>
      </c>
      <c r="BT340" s="4">
        <f t="shared" ref="BT340:BT403" si="234">IF(OR(AJ340="YES", AJ340="Not Applicable"), BT$1, "0")</f>
        <v>4</v>
      </c>
      <c r="BU340" s="4">
        <f t="shared" ref="BU340:BU403" si="235">IF(OR(AK340="YES", AK340="Not Applicable"), BU$1, "0")</f>
        <v>4</v>
      </c>
      <c r="BV340" s="4" t="str">
        <f t="shared" ref="BV340:BV403" si="236">IF(OR(AL340="YES", AL340="Not Applicable"), BV$1, "0")</f>
        <v>0</v>
      </c>
      <c r="BW340" s="4">
        <f t="shared" ref="BW340:BW403" si="237">IF(OR(AM340="YES", AM340="Not Applicable"), BW$1, "0")</f>
        <v>6</v>
      </c>
      <c r="BX340" s="4">
        <f t="shared" ref="BX340:BX403" si="238">IF(OR(AN340="YES", AN340="Not Applicable"), BX$1, "0")</f>
        <v>0</v>
      </c>
      <c r="BY340" s="4">
        <f t="shared" ref="BY340:BY403" si="239">IF(OR(AO340="YES", AO340="Not Applicable"), BY$1, "0")</f>
        <v>0</v>
      </c>
      <c r="BZ340" s="37">
        <f t="shared" ref="BZ340:BZ403" si="240">SUM(AW340:BY340)</f>
        <v>90</v>
      </c>
      <c r="CA340" s="32" t="str">
        <f>VLOOKUP(J:J,'Agent wise'!A:C,3,0)</f>
        <v xml:space="preserve">Shiny </v>
      </c>
      <c r="CB340" s="32">
        <f t="shared" si="206"/>
        <v>45915</v>
      </c>
      <c r="CC340" t="str">
        <f t="shared" si="207"/>
        <v>Good</v>
      </c>
      <c r="CJ340">
        <f t="shared" si="208"/>
        <v>15</v>
      </c>
      <c r="CK340">
        <f t="shared" si="209"/>
        <v>9</v>
      </c>
      <c r="CL340">
        <f t="shared" si="210"/>
        <v>2025</v>
      </c>
    </row>
    <row r="341" spans="1:90" ht="15" customHeight="1" x14ac:dyDescent="0.35">
      <c r="A341" s="32">
        <v>45915.932906365742</v>
      </c>
      <c r="B341" t="s">
        <v>173</v>
      </c>
      <c r="C341" s="32">
        <v>0</v>
      </c>
      <c r="D341" t="s">
        <v>56</v>
      </c>
      <c r="E341" s="32">
        <v>45915</v>
      </c>
      <c r="F341" t="s">
        <v>140</v>
      </c>
      <c r="G341" s="32">
        <v>45915</v>
      </c>
      <c r="H341">
        <v>9942374221</v>
      </c>
      <c r="I341">
        <v>144</v>
      </c>
      <c r="J341" t="s">
        <v>75</v>
      </c>
      <c r="K341" t="s">
        <v>52</v>
      </c>
      <c r="L341" t="s">
        <v>53</v>
      </c>
      <c r="M341" t="s">
        <v>48</v>
      </c>
      <c r="N341" t="s">
        <v>48</v>
      </c>
      <c r="O341" t="s">
        <v>48</v>
      </c>
      <c r="P341" t="s">
        <v>48</v>
      </c>
      <c r="Q341" t="s">
        <v>48</v>
      </c>
      <c r="R341" t="s">
        <v>48</v>
      </c>
      <c r="S341" t="s">
        <v>48</v>
      </c>
      <c r="T341" t="s">
        <v>48</v>
      </c>
      <c r="U341" t="s">
        <v>49</v>
      </c>
      <c r="V341" t="s">
        <v>48</v>
      </c>
      <c r="W341" t="s">
        <v>48</v>
      </c>
      <c r="X341" t="s">
        <v>50</v>
      </c>
      <c r="Y341" t="s">
        <v>48</v>
      </c>
      <c r="Z341" t="s">
        <v>48</v>
      </c>
      <c r="AA341" t="s">
        <v>48</v>
      </c>
      <c r="AB341" t="s">
        <v>48</v>
      </c>
      <c r="AC341" t="s">
        <v>49</v>
      </c>
      <c r="AD341" t="s">
        <v>50</v>
      </c>
      <c r="AE341" t="s">
        <v>49</v>
      </c>
      <c r="AF341" t="s">
        <v>48</v>
      </c>
      <c r="AG341" t="s">
        <v>48</v>
      </c>
      <c r="AH341" t="s">
        <v>50</v>
      </c>
      <c r="AI341" t="s">
        <v>50</v>
      </c>
      <c r="AJ341" t="s">
        <v>48</v>
      </c>
      <c r="AK341" t="s">
        <v>48</v>
      </c>
      <c r="AL341" t="s">
        <v>49</v>
      </c>
      <c r="AM341" t="s">
        <v>48</v>
      </c>
      <c r="AN341" t="s">
        <v>48</v>
      </c>
      <c r="AO341" t="s">
        <v>48</v>
      </c>
      <c r="AP341" t="s">
        <v>762</v>
      </c>
      <c r="AQ341" s="1" t="s">
        <v>763</v>
      </c>
      <c r="AR341" t="s">
        <v>51</v>
      </c>
      <c r="AS341" t="s">
        <v>616</v>
      </c>
      <c r="AT341" t="s">
        <v>764</v>
      </c>
      <c r="AW341" s="4">
        <f t="shared" si="211"/>
        <v>6</v>
      </c>
      <c r="AX341" s="4">
        <f t="shared" si="212"/>
        <v>4</v>
      </c>
      <c r="AY341" s="4">
        <f t="shared" si="213"/>
        <v>4</v>
      </c>
      <c r="AZ341" s="4">
        <f t="shared" si="214"/>
        <v>2</v>
      </c>
      <c r="BA341" s="4">
        <f t="shared" si="215"/>
        <v>4</v>
      </c>
      <c r="BB341" s="4">
        <f t="shared" si="216"/>
        <v>4</v>
      </c>
      <c r="BC341" s="4">
        <f t="shared" si="217"/>
        <v>4</v>
      </c>
      <c r="BD341" s="4">
        <f t="shared" si="218"/>
        <v>2</v>
      </c>
      <c r="BE341" s="4" t="str">
        <f t="shared" si="219"/>
        <v>0</v>
      </c>
      <c r="BF341" s="4">
        <f t="shared" si="220"/>
        <v>2</v>
      </c>
      <c r="BG341" s="4">
        <f t="shared" si="221"/>
        <v>4</v>
      </c>
      <c r="BH341" s="4">
        <f t="shared" si="222"/>
        <v>4</v>
      </c>
      <c r="BI341" s="4">
        <f t="shared" si="223"/>
        <v>4</v>
      </c>
      <c r="BJ341" s="4">
        <f t="shared" si="224"/>
        <v>2</v>
      </c>
      <c r="BK341" s="4">
        <f t="shared" si="225"/>
        <v>4</v>
      </c>
      <c r="BL341" s="4">
        <f t="shared" si="226"/>
        <v>2</v>
      </c>
      <c r="BM341" s="4" t="str">
        <f t="shared" si="227"/>
        <v>0</v>
      </c>
      <c r="BN341" s="4">
        <f t="shared" si="228"/>
        <v>4</v>
      </c>
      <c r="BO341" s="4" t="str">
        <f t="shared" si="229"/>
        <v>0</v>
      </c>
      <c r="BP341" s="4">
        <f t="shared" si="230"/>
        <v>4</v>
      </c>
      <c r="BQ341" s="4">
        <f t="shared" si="231"/>
        <v>6</v>
      </c>
      <c r="BR341" s="4">
        <f t="shared" si="232"/>
        <v>4</v>
      </c>
      <c r="BS341" s="4">
        <f t="shared" si="233"/>
        <v>4</v>
      </c>
      <c r="BT341" s="4">
        <f t="shared" si="234"/>
        <v>4</v>
      </c>
      <c r="BU341" s="4">
        <f t="shared" si="235"/>
        <v>4</v>
      </c>
      <c r="BV341" s="4" t="str">
        <f t="shared" si="236"/>
        <v>0</v>
      </c>
      <c r="BW341" s="4">
        <f t="shared" si="237"/>
        <v>6</v>
      </c>
      <c r="BX341" s="4">
        <f t="shared" si="238"/>
        <v>0</v>
      </c>
      <c r="BY341" s="4">
        <f t="shared" si="239"/>
        <v>0</v>
      </c>
      <c r="BZ341" s="37">
        <f t="shared" si="240"/>
        <v>88</v>
      </c>
      <c r="CA341" s="32" t="str">
        <f>VLOOKUP(J:J,'Agent wise'!A:C,3,0)</f>
        <v xml:space="preserve">Shiny </v>
      </c>
      <c r="CB341" s="32">
        <f t="shared" si="206"/>
        <v>45915</v>
      </c>
      <c r="CC341" t="str">
        <f t="shared" si="207"/>
        <v>Average</v>
      </c>
      <c r="CJ341">
        <f t="shared" si="208"/>
        <v>15</v>
      </c>
      <c r="CK341">
        <f t="shared" si="209"/>
        <v>9</v>
      </c>
      <c r="CL341">
        <f t="shared" si="210"/>
        <v>2025</v>
      </c>
    </row>
    <row r="342" spans="1:90" ht="15" customHeight="1" x14ac:dyDescent="0.35">
      <c r="A342" s="32">
        <v>45915.937680092597</v>
      </c>
      <c r="B342" t="s">
        <v>173</v>
      </c>
      <c r="C342" s="32">
        <v>0</v>
      </c>
      <c r="D342" t="s">
        <v>56</v>
      </c>
      <c r="E342" s="32">
        <v>45915</v>
      </c>
      <c r="F342" t="s">
        <v>140</v>
      </c>
      <c r="G342" s="32">
        <v>45915</v>
      </c>
      <c r="H342">
        <v>9842584950</v>
      </c>
      <c r="I342">
        <v>134</v>
      </c>
      <c r="J342" t="s">
        <v>95</v>
      </c>
      <c r="K342" t="s">
        <v>52</v>
      </c>
      <c r="L342" t="s">
        <v>53</v>
      </c>
      <c r="M342" t="s">
        <v>48</v>
      </c>
      <c r="N342" t="s">
        <v>48</v>
      </c>
      <c r="O342" t="s">
        <v>48</v>
      </c>
      <c r="P342" t="s">
        <v>48</v>
      </c>
      <c r="Q342" t="s">
        <v>48</v>
      </c>
      <c r="R342" t="s">
        <v>48</v>
      </c>
      <c r="S342" t="s">
        <v>48</v>
      </c>
      <c r="T342" t="s">
        <v>48</v>
      </c>
      <c r="U342" t="s">
        <v>49</v>
      </c>
      <c r="V342" t="s">
        <v>48</v>
      </c>
      <c r="W342" t="s">
        <v>48</v>
      </c>
      <c r="X342" t="s">
        <v>50</v>
      </c>
      <c r="Y342" t="s">
        <v>48</v>
      </c>
      <c r="Z342" t="s">
        <v>48</v>
      </c>
      <c r="AA342" t="s">
        <v>48</v>
      </c>
      <c r="AB342" t="s">
        <v>48</v>
      </c>
      <c r="AC342" t="s">
        <v>49</v>
      </c>
      <c r="AD342" t="s">
        <v>48</v>
      </c>
      <c r="AE342" t="s">
        <v>48</v>
      </c>
      <c r="AF342" t="s">
        <v>50</v>
      </c>
      <c r="AG342" t="s">
        <v>48</v>
      </c>
      <c r="AH342" t="s">
        <v>50</v>
      </c>
      <c r="AI342" t="s">
        <v>48</v>
      </c>
      <c r="AJ342" t="s">
        <v>48</v>
      </c>
      <c r="AK342" t="s">
        <v>48</v>
      </c>
      <c r="AL342" t="s">
        <v>49</v>
      </c>
      <c r="AM342" t="s">
        <v>48</v>
      </c>
      <c r="AN342" t="s">
        <v>48</v>
      </c>
      <c r="AO342" t="s">
        <v>48</v>
      </c>
      <c r="AP342" t="s">
        <v>176</v>
      </c>
      <c r="AQ342" s="1" t="s">
        <v>765</v>
      </c>
      <c r="AR342" t="s">
        <v>51</v>
      </c>
      <c r="AS342" t="s">
        <v>184</v>
      </c>
      <c r="AT342" t="s">
        <v>192</v>
      </c>
      <c r="AW342" s="4">
        <f t="shared" si="211"/>
        <v>6</v>
      </c>
      <c r="AX342" s="4">
        <f t="shared" si="212"/>
        <v>4</v>
      </c>
      <c r="AY342" s="4">
        <f t="shared" si="213"/>
        <v>4</v>
      </c>
      <c r="AZ342" s="4">
        <f t="shared" si="214"/>
        <v>2</v>
      </c>
      <c r="BA342" s="4">
        <f t="shared" si="215"/>
        <v>4</v>
      </c>
      <c r="BB342" s="4">
        <f t="shared" si="216"/>
        <v>4</v>
      </c>
      <c r="BC342" s="4">
        <f t="shared" si="217"/>
        <v>4</v>
      </c>
      <c r="BD342" s="4">
        <f t="shared" si="218"/>
        <v>2</v>
      </c>
      <c r="BE342" s="4" t="str">
        <f t="shared" si="219"/>
        <v>0</v>
      </c>
      <c r="BF342" s="4">
        <f t="shared" si="220"/>
        <v>2</v>
      </c>
      <c r="BG342" s="4">
        <f t="shared" si="221"/>
        <v>4</v>
      </c>
      <c r="BH342" s="4">
        <f t="shared" si="222"/>
        <v>4</v>
      </c>
      <c r="BI342" s="4">
        <f t="shared" si="223"/>
        <v>4</v>
      </c>
      <c r="BJ342" s="4">
        <f t="shared" si="224"/>
        <v>2</v>
      </c>
      <c r="BK342" s="4">
        <f t="shared" si="225"/>
        <v>4</v>
      </c>
      <c r="BL342" s="4">
        <f t="shared" si="226"/>
        <v>2</v>
      </c>
      <c r="BM342" s="4" t="str">
        <f t="shared" si="227"/>
        <v>0</v>
      </c>
      <c r="BN342" s="4">
        <f t="shared" si="228"/>
        <v>4</v>
      </c>
      <c r="BO342" s="4">
        <f t="shared" si="229"/>
        <v>4</v>
      </c>
      <c r="BP342" s="4">
        <f t="shared" si="230"/>
        <v>4</v>
      </c>
      <c r="BQ342" s="4">
        <f t="shared" si="231"/>
        <v>6</v>
      </c>
      <c r="BR342" s="4">
        <f t="shared" si="232"/>
        <v>4</v>
      </c>
      <c r="BS342" s="4">
        <f t="shared" si="233"/>
        <v>4</v>
      </c>
      <c r="BT342" s="4">
        <f t="shared" si="234"/>
        <v>4</v>
      </c>
      <c r="BU342" s="4">
        <f t="shared" si="235"/>
        <v>4</v>
      </c>
      <c r="BV342" s="4" t="str">
        <f t="shared" si="236"/>
        <v>0</v>
      </c>
      <c r="BW342" s="4">
        <f t="shared" si="237"/>
        <v>6</v>
      </c>
      <c r="BX342" s="4">
        <f t="shared" si="238"/>
        <v>0</v>
      </c>
      <c r="BY342" s="4">
        <f t="shared" si="239"/>
        <v>0</v>
      </c>
      <c r="BZ342" s="37">
        <f t="shared" si="240"/>
        <v>92</v>
      </c>
      <c r="CA342" s="32" t="str">
        <f>VLOOKUP(J:J,'Agent wise'!A:C,3,0)</f>
        <v>Adharsh</v>
      </c>
      <c r="CB342" s="32">
        <f t="shared" si="206"/>
        <v>45915</v>
      </c>
      <c r="CC342" t="str">
        <f t="shared" si="207"/>
        <v>Good</v>
      </c>
      <c r="CJ342">
        <f t="shared" si="208"/>
        <v>15</v>
      </c>
      <c r="CK342">
        <f t="shared" si="209"/>
        <v>9</v>
      </c>
      <c r="CL342">
        <f t="shared" si="210"/>
        <v>2025</v>
      </c>
    </row>
    <row r="343" spans="1:90" ht="15" customHeight="1" x14ac:dyDescent="0.35">
      <c r="A343" s="32">
        <v>45915.941868587965</v>
      </c>
      <c r="B343" t="s">
        <v>173</v>
      </c>
      <c r="C343" s="32">
        <v>0</v>
      </c>
      <c r="D343" t="s">
        <v>56</v>
      </c>
      <c r="E343" s="32">
        <v>45915</v>
      </c>
      <c r="F343" t="s">
        <v>140</v>
      </c>
      <c r="G343" s="32">
        <v>45915</v>
      </c>
      <c r="H343">
        <v>8300015309</v>
      </c>
      <c r="I343">
        <v>122</v>
      </c>
      <c r="J343" t="s">
        <v>95</v>
      </c>
      <c r="K343" t="s">
        <v>52</v>
      </c>
      <c r="L343" t="s">
        <v>53</v>
      </c>
      <c r="M343" t="s">
        <v>48</v>
      </c>
      <c r="N343" t="s">
        <v>48</v>
      </c>
      <c r="O343" t="s">
        <v>48</v>
      </c>
      <c r="P343" t="s">
        <v>48</v>
      </c>
      <c r="Q343" t="s">
        <v>48</v>
      </c>
      <c r="R343" t="s">
        <v>48</v>
      </c>
      <c r="S343" t="s">
        <v>48</v>
      </c>
      <c r="T343" t="s">
        <v>48</v>
      </c>
      <c r="U343" t="s">
        <v>49</v>
      </c>
      <c r="V343" t="s">
        <v>48</v>
      </c>
      <c r="W343" t="s">
        <v>48</v>
      </c>
      <c r="X343" t="s">
        <v>50</v>
      </c>
      <c r="Y343" t="s">
        <v>48</v>
      </c>
      <c r="Z343" t="s">
        <v>48</v>
      </c>
      <c r="AA343" t="s">
        <v>48</v>
      </c>
      <c r="AB343" t="s">
        <v>48</v>
      </c>
      <c r="AC343" t="s">
        <v>49</v>
      </c>
      <c r="AD343" t="s">
        <v>48</v>
      </c>
      <c r="AE343" t="s">
        <v>48</v>
      </c>
      <c r="AF343" t="s">
        <v>48</v>
      </c>
      <c r="AG343" t="s">
        <v>48</v>
      </c>
      <c r="AH343" t="s">
        <v>50</v>
      </c>
      <c r="AI343" t="s">
        <v>48</v>
      </c>
      <c r="AJ343" t="s">
        <v>48</v>
      </c>
      <c r="AK343" t="s">
        <v>48</v>
      </c>
      <c r="AL343" t="s">
        <v>49</v>
      </c>
      <c r="AM343" t="s">
        <v>48</v>
      </c>
      <c r="AN343" t="s">
        <v>48</v>
      </c>
      <c r="AO343" t="s">
        <v>48</v>
      </c>
      <c r="AP343" t="s">
        <v>176</v>
      </c>
      <c r="AQ343" s="1" t="s">
        <v>766</v>
      </c>
      <c r="AR343" t="s">
        <v>51</v>
      </c>
      <c r="AS343" t="s">
        <v>184</v>
      </c>
      <c r="AT343" t="s">
        <v>192</v>
      </c>
      <c r="AW343" s="4">
        <f t="shared" si="211"/>
        <v>6</v>
      </c>
      <c r="AX343" s="4">
        <f t="shared" si="212"/>
        <v>4</v>
      </c>
      <c r="AY343" s="4">
        <f t="shared" si="213"/>
        <v>4</v>
      </c>
      <c r="AZ343" s="4">
        <f t="shared" si="214"/>
        <v>2</v>
      </c>
      <c r="BA343" s="4">
        <f t="shared" si="215"/>
        <v>4</v>
      </c>
      <c r="BB343" s="4">
        <f t="shared" si="216"/>
        <v>4</v>
      </c>
      <c r="BC343" s="4">
        <f t="shared" si="217"/>
        <v>4</v>
      </c>
      <c r="BD343" s="4">
        <f t="shared" si="218"/>
        <v>2</v>
      </c>
      <c r="BE343" s="4" t="str">
        <f t="shared" si="219"/>
        <v>0</v>
      </c>
      <c r="BF343" s="4">
        <f t="shared" si="220"/>
        <v>2</v>
      </c>
      <c r="BG343" s="4">
        <f t="shared" si="221"/>
        <v>4</v>
      </c>
      <c r="BH343" s="4">
        <f t="shared" si="222"/>
        <v>4</v>
      </c>
      <c r="BI343" s="4">
        <f t="shared" si="223"/>
        <v>4</v>
      </c>
      <c r="BJ343" s="4">
        <f t="shared" si="224"/>
        <v>2</v>
      </c>
      <c r="BK343" s="4">
        <f t="shared" si="225"/>
        <v>4</v>
      </c>
      <c r="BL343" s="4">
        <f t="shared" si="226"/>
        <v>2</v>
      </c>
      <c r="BM343" s="4" t="str">
        <f t="shared" si="227"/>
        <v>0</v>
      </c>
      <c r="BN343" s="4">
        <f t="shared" si="228"/>
        <v>4</v>
      </c>
      <c r="BO343" s="4">
        <f t="shared" si="229"/>
        <v>4</v>
      </c>
      <c r="BP343" s="4">
        <f t="shared" si="230"/>
        <v>4</v>
      </c>
      <c r="BQ343" s="4">
        <f t="shared" si="231"/>
        <v>6</v>
      </c>
      <c r="BR343" s="4">
        <f t="shared" si="232"/>
        <v>4</v>
      </c>
      <c r="BS343" s="4">
        <f t="shared" si="233"/>
        <v>4</v>
      </c>
      <c r="BT343" s="4">
        <f t="shared" si="234"/>
        <v>4</v>
      </c>
      <c r="BU343" s="4">
        <f t="shared" si="235"/>
        <v>4</v>
      </c>
      <c r="BV343" s="4" t="str">
        <f t="shared" si="236"/>
        <v>0</v>
      </c>
      <c r="BW343" s="4">
        <f t="shared" si="237"/>
        <v>6</v>
      </c>
      <c r="BX343" s="4">
        <f t="shared" si="238"/>
        <v>0</v>
      </c>
      <c r="BY343" s="4">
        <f t="shared" si="239"/>
        <v>0</v>
      </c>
      <c r="BZ343" s="37">
        <f t="shared" si="240"/>
        <v>92</v>
      </c>
      <c r="CA343" s="32" t="str">
        <f>VLOOKUP(J:J,'Agent wise'!A:C,3,0)</f>
        <v>Adharsh</v>
      </c>
      <c r="CB343" s="32">
        <f t="shared" si="206"/>
        <v>45915</v>
      </c>
      <c r="CC343" t="str">
        <f t="shared" si="207"/>
        <v>Good</v>
      </c>
      <c r="CJ343">
        <f t="shared" si="208"/>
        <v>15</v>
      </c>
      <c r="CK343">
        <f t="shared" si="209"/>
        <v>9</v>
      </c>
      <c r="CL343">
        <f t="shared" si="210"/>
        <v>2025</v>
      </c>
    </row>
    <row r="344" spans="1:90" ht="15" customHeight="1" x14ac:dyDescent="0.35">
      <c r="A344" s="32">
        <v>45915.967553240742</v>
      </c>
      <c r="B344" t="s">
        <v>188</v>
      </c>
      <c r="C344" s="32">
        <v>0</v>
      </c>
      <c r="D344" t="s">
        <v>61</v>
      </c>
      <c r="E344" s="32">
        <v>45915</v>
      </c>
      <c r="F344" t="s">
        <v>140</v>
      </c>
      <c r="G344" s="32">
        <v>45915</v>
      </c>
      <c r="H344">
        <v>9495720183</v>
      </c>
      <c r="I344">
        <v>128</v>
      </c>
      <c r="J344" t="s">
        <v>106</v>
      </c>
      <c r="K344" t="s">
        <v>46</v>
      </c>
      <c r="L344" t="s">
        <v>47</v>
      </c>
      <c r="M344" t="s">
        <v>48</v>
      </c>
      <c r="N344" t="s">
        <v>48</v>
      </c>
      <c r="O344" t="s">
        <v>48</v>
      </c>
      <c r="P344" t="s">
        <v>48</v>
      </c>
      <c r="Q344" t="s">
        <v>48</v>
      </c>
      <c r="R344" t="s">
        <v>48</v>
      </c>
      <c r="S344" t="s">
        <v>48</v>
      </c>
      <c r="T344" t="s">
        <v>48</v>
      </c>
      <c r="U344" t="s">
        <v>49</v>
      </c>
      <c r="V344" t="s">
        <v>48</v>
      </c>
      <c r="W344" t="s">
        <v>48</v>
      </c>
      <c r="X344" t="s">
        <v>48</v>
      </c>
      <c r="Y344" t="s">
        <v>48</v>
      </c>
      <c r="Z344" t="s">
        <v>48</v>
      </c>
      <c r="AA344" t="s">
        <v>48</v>
      </c>
      <c r="AB344" t="s">
        <v>48</v>
      </c>
      <c r="AC344" t="s">
        <v>50</v>
      </c>
      <c r="AD344" t="s">
        <v>48</v>
      </c>
      <c r="AE344" t="s">
        <v>48</v>
      </c>
      <c r="AF344" t="s">
        <v>50</v>
      </c>
      <c r="AG344" t="s">
        <v>48</v>
      </c>
      <c r="AH344" t="s">
        <v>50</v>
      </c>
      <c r="AI344" t="s">
        <v>50</v>
      </c>
      <c r="AJ344" t="s">
        <v>48</v>
      </c>
      <c r="AK344" t="s">
        <v>48</v>
      </c>
      <c r="AL344" t="s">
        <v>49</v>
      </c>
      <c r="AM344" t="s">
        <v>48</v>
      </c>
      <c r="AN344" t="s">
        <v>48</v>
      </c>
      <c r="AO344" t="s">
        <v>48</v>
      </c>
      <c r="AP344" t="s">
        <v>767</v>
      </c>
      <c r="AQ344" s="1" t="s">
        <v>768</v>
      </c>
      <c r="AR344" t="s">
        <v>51</v>
      </c>
      <c r="AS344" t="s">
        <v>103</v>
      </c>
      <c r="AT344" t="s">
        <v>386</v>
      </c>
      <c r="AW344" s="4">
        <f t="shared" si="211"/>
        <v>6</v>
      </c>
      <c r="AX344" s="4">
        <f t="shared" si="212"/>
        <v>4</v>
      </c>
      <c r="AY344" s="4">
        <f t="shared" si="213"/>
        <v>4</v>
      </c>
      <c r="AZ344" s="4">
        <f t="shared" si="214"/>
        <v>2</v>
      </c>
      <c r="BA344" s="4">
        <f t="shared" si="215"/>
        <v>4</v>
      </c>
      <c r="BB344" s="4">
        <f t="shared" si="216"/>
        <v>4</v>
      </c>
      <c r="BC344" s="4">
        <f t="shared" si="217"/>
        <v>4</v>
      </c>
      <c r="BD344" s="4">
        <f t="shared" si="218"/>
        <v>2</v>
      </c>
      <c r="BE344" s="4" t="str">
        <f t="shared" si="219"/>
        <v>0</v>
      </c>
      <c r="BF344" s="4">
        <f t="shared" si="220"/>
        <v>2</v>
      </c>
      <c r="BG344" s="4">
        <f t="shared" si="221"/>
        <v>4</v>
      </c>
      <c r="BH344" s="4">
        <f t="shared" si="222"/>
        <v>4</v>
      </c>
      <c r="BI344" s="4">
        <f t="shared" si="223"/>
        <v>4</v>
      </c>
      <c r="BJ344" s="4">
        <f t="shared" si="224"/>
        <v>2</v>
      </c>
      <c r="BK344" s="4">
        <f t="shared" si="225"/>
        <v>4</v>
      </c>
      <c r="BL344" s="4">
        <f t="shared" si="226"/>
        <v>2</v>
      </c>
      <c r="BM344" s="4">
        <f t="shared" si="227"/>
        <v>4</v>
      </c>
      <c r="BN344" s="4">
        <f t="shared" si="228"/>
        <v>4</v>
      </c>
      <c r="BO344" s="4">
        <f t="shared" si="229"/>
        <v>4</v>
      </c>
      <c r="BP344" s="4">
        <f t="shared" si="230"/>
        <v>4</v>
      </c>
      <c r="BQ344" s="4">
        <f t="shared" si="231"/>
        <v>6</v>
      </c>
      <c r="BR344" s="4">
        <f t="shared" si="232"/>
        <v>4</v>
      </c>
      <c r="BS344" s="4">
        <f t="shared" si="233"/>
        <v>4</v>
      </c>
      <c r="BT344" s="4">
        <f t="shared" si="234"/>
        <v>4</v>
      </c>
      <c r="BU344" s="4">
        <f t="shared" si="235"/>
        <v>4</v>
      </c>
      <c r="BV344" s="4" t="str">
        <f t="shared" si="236"/>
        <v>0</v>
      </c>
      <c r="BW344" s="4">
        <f t="shared" si="237"/>
        <v>6</v>
      </c>
      <c r="BX344" s="4">
        <f t="shared" si="238"/>
        <v>0</v>
      </c>
      <c r="BY344" s="4">
        <f t="shared" si="239"/>
        <v>0</v>
      </c>
      <c r="BZ344" s="37">
        <f t="shared" si="240"/>
        <v>96</v>
      </c>
      <c r="CA344" s="32" t="str">
        <f>VLOOKUP(J:J,'Agent wise'!A:C,3,0)</f>
        <v>Saran S</v>
      </c>
      <c r="CB344" s="32">
        <f t="shared" si="206"/>
        <v>45915</v>
      </c>
      <c r="CC344" t="str">
        <f t="shared" si="207"/>
        <v>Excellent</v>
      </c>
      <c r="CJ344">
        <f t="shared" si="208"/>
        <v>15</v>
      </c>
      <c r="CK344">
        <f t="shared" si="209"/>
        <v>9</v>
      </c>
      <c r="CL344">
        <f t="shared" si="210"/>
        <v>2025</v>
      </c>
    </row>
    <row r="345" spans="1:90" ht="15" customHeight="1" x14ac:dyDescent="0.35">
      <c r="A345" s="32">
        <v>45915.970772476852</v>
      </c>
      <c r="B345" t="s">
        <v>188</v>
      </c>
      <c r="C345" s="32">
        <v>0</v>
      </c>
      <c r="D345" t="s">
        <v>61</v>
      </c>
      <c r="E345" s="32">
        <v>45915</v>
      </c>
      <c r="F345" t="s">
        <v>140</v>
      </c>
      <c r="G345" s="32">
        <v>45915</v>
      </c>
      <c r="H345">
        <v>9961030753</v>
      </c>
      <c r="I345">
        <v>150</v>
      </c>
      <c r="J345" t="s">
        <v>309</v>
      </c>
      <c r="K345" t="s">
        <v>46</v>
      </c>
      <c r="L345" t="s">
        <v>47</v>
      </c>
      <c r="M345" t="s">
        <v>48</v>
      </c>
      <c r="N345" t="s">
        <v>48</v>
      </c>
      <c r="O345" t="s">
        <v>48</v>
      </c>
      <c r="P345" t="s">
        <v>48</v>
      </c>
      <c r="Q345" t="s">
        <v>48</v>
      </c>
      <c r="R345" t="s">
        <v>48</v>
      </c>
      <c r="S345" t="s">
        <v>48</v>
      </c>
      <c r="T345" t="s">
        <v>48</v>
      </c>
      <c r="U345" t="s">
        <v>49</v>
      </c>
      <c r="V345" t="s">
        <v>48</v>
      </c>
      <c r="W345" t="s">
        <v>48</v>
      </c>
      <c r="X345" t="s">
        <v>48</v>
      </c>
      <c r="Y345" t="s">
        <v>48</v>
      </c>
      <c r="Z345" t="s">
        <v>48</v>
      </c>
      <c r="AA345" t="s">
        <v>48</v>
      </c>
      <c r="AB345" t="s">
        <v>49</v>
      </c>
      <c r="AC345" t="s">
        <v>50</v>
      </c>
      <c r="AD345" t="s">
        <v>48</v>
      </c>
      <c r="AE345" t="s">
        <v>48</v>
      </c>
      <c r="AF345" t="s">
        <v>50</v>
      </c>
      <c r="AG345" t="s">
        <v>48</v>
      </c>
      <c r="AH345" t="s">
        <v>50</v>
      </c>
      <c r="AI345" t="s">
        <v>50</v>
      </c>
      <c r="AJ345" t="s">
        <v>48</v>
      </c>
      <c r="AK345" t="s">
        <v>48</v>
      </c>
      <c r="AL345" t="s">
        <v>49</v>
      </c>
      <c r="AM345" t="s">
        <v>48</v>
      </c>
      <c r="AN345" t="s">
        <v>48</v>
      </c>
      <c r="AO345" t="s">
        <v>48</v>
      </c>
      <c r="AP345" t="s">
        <v>769</v>
      </c>
      <c r="AQ345" s="1" t="s">
        <v>524</v>
      </c>
      <c r="AR345" t="s">
        <v>51</v>
      </c>
      <c r="AS345" t="s">
        <v>68</v>
      </c>
      <c r="AT345" t="s">
        <v>69</v>
      </c>
      <c r="AW345" s="4">
        <f t="shared" si="211"/>
        <v>6</v>
      </c>
      <c r="AX345" s="4">
        <f t="shared" si="212"/>
        <v>4</v>
      </c>
      <c r="AY345" s="4">
        <f t="shared" si="213"/>
        <v>4</v>
      </c>
      <c r="AZ345" s="4">
        <f t="shared" si="214"/>
        <v>2</v>
      </c>
      <c r="BA345" s="4">
        <f t="shared" si="215"/>
        <v>4</v>
      </c>
      <c r="BB345" s="4">
        <f t="shared" si="216"/>
        <v>4</v>
      </c>
      <c r="BC345" s="4">
        <f t="shared" si="217"/>
        <v>4</v>
      </c>
      <c r="BD345" s="4">
        <f t="shared" si="218"/>
        <v>2</v>
      </c>
      <c r="BE345" s="4" t="str">
        <f t="shared" si="219"/>
        <v>0</v>
      </c>
      <c r="BF345" s="4">
        <f t="shared" si="220"/>
        <v>2</v>
      </c>
      <c r="BG345" s="4">
        <f t="shared" si="221"/>
        <v>4</v>
      </c>
      <c r="BH345" s="4">
        <f t="shared" si="222"/>
        <v>4</v>
      </c>
      <c r="BI345" s="4">
        <f t="shared" si="223"/>
        <v>4</v>
      </c>
      <c r="BJ345" s="4">
        <f t="shared" si="224"/>
        <v>2</v>
      </c>
      <c r="BK345" s="4">
        <f t="shared" si="225"/>
        <v>4</v>
      </c>
      <c r="BL345" s="4" t="str">
        <f t="shared" si="226"/>
        <v>0</v>
      </c>
      <c r="BM345" s="4">
        <f t="shared" si="227"/>
        <v>4</v>
      </c>
      <c r="BN345" s="4">
        <f t="shared" si="228"/>
        <v>4</v>
      </c>
      <c r="BO345" s="4">
        <f t="shared" si="229"/>
        <v>4</v>
      </c>
      <c r="BP345" s="4">
        <f t="shared" si="230"/>
        <v>4</v>
      </c>
      <c r="BQ345" s="4">
        <f t="shared" si="231"/>
        <v>6</v>
      </c>
      <c r="BR345" s="4">
        <f t="shared" si="232"/>
        <v>4</v>
      </c>
      <c r="BS345" s="4">
        <f t="shared" si="233"/>
        <v>4</v>
      </c>
      <c r="BT345" s="4">
        <f t="shared" si="234"/>
        <v>4</v>
      </c>
      <c r="BU345" s="4">
        <f t="shared" si="235"/>
        <v>4</v>
      </c>
      <c r="BV345" s="4" t="str">
        <f t="shared" si="236"/>
        <v>0</v>
      </c>
      <c r="BW345" s="4">
        <f t="shared" si="237"/>
        <v>6</v>
      </c>
      <c r="BX345" s="4">
        <f t="shared" si="238"/>
        <v>0</v>
      </c>
      <c r="BY345" s="4">
        <f t="shared" si="239"/>
        <v>0</v>
      </c>
      <c r="BZ345" s="37">
        <f t="shared" si="240"/>
        <v>94</v>
      </c>
      <c r="CA345" s="32" t="str">
        <f>VLOOKUP(J:J,'Agent wise'!A:C,3,0)</f>
        <v>Saran S</v>
      </c>
      <c r="CB345" s="32">
        <f t="shared" si="206"/>
        <v>45915</v>
      </c>
      <c r="CC345" t="str">
        <f t="shared" si="207"/>
        <v>Good</v>
      </c>
      <c r="CJ345">
        <f t="shared" si="208"/>
        <v>15</v>
      </c>
      <c r="CK345">
        <f t="shared" si="209"/>
        <v>9</v>
      </c>
      <c r="CL345">
        <f t="shared" si="210"/>
        <v>2025</v>
      </c>
    </row>
    <row r="346" spans="1:90" ht="15" customHeight="1" x14ac:dyDescent="0.35">
      <c r="A346" s="32">
        <v>45915.973522314816</v>
      </c>
      <c r="B346" t="s">
        <v>188</v>
      </c>
      <c r="C346" s="32">
        <v>0</v>
      </c>
      <c r="D346" t="s">
        <v>61</v>
      </c>
      <c r="E346" s="32">
        <v>45915</v>
      </c>
      <c r="F346" t="s">
        <v>140</v>
      </c>
      <c r="G346" s="32">
        <v>45915</v>
      </c>
      <c r="H346">
        <v>7598136469</v>
      </c>
      <c r="I346">
        <v>126</v>
      </c>
      <c r="J346" t="s">
        <v>328</v>
      </c>
      <c r="K346" t="s">
        <v>52</v>
      </c>
      <c r="L346" t="s">
        <v>53</v>
      </c>
      <c r="M346" t="s">
        <v>49</v>
      </c>
      <c r="N346" t="s">
        <v>48</v>
      </c>
      <c r="O346" t="s">
        <v>48</v>
      </c>
      <c r="P346" t="s">
        <v>48</v>
      </c>
      <c r="Q346" t="s">
        <v>48</v>
      </c>
      <c r="R346" t="s">
        <v>48</v>
      </c>
      <c r="S346" t="s">
        <v>48</v>
      </c>
      <c r="T346" t="s">
        <v>48</v>
      </c>
      <c r="U346" t="s">
        <v>49</v>
      </c>
      <c r="V346" t="s">
        <v>48</v>
      </c>
      <c r="W346" t="s">
        <v>48</v>
      </c>
      <c r="X346" t="s">
        <v>48</v>
      </c>
      <c r="Y346" t="s">
        <v>48</v>
      </c>
      <c r="Z346" t="s">
        <v>48</v>
      </c>
      <c r="AA346" t="s">
        <v>48</v>
      </c>
      <c r="AB346" t="s">
        <v>49</v>
      </c>
      <c r="AC346" t="s">
        <v>48</v>
      </c>
      <c r="AD346" t="s">
        <v>48</v>
      </c>
      <c r="AE346" t="s">
        <v>48</v>
      </c>
      <c r="AF346" t="s">
        <v>50</v>
      </c>
      <c r="AG346" t="s">
        <v>48</v>
      </c>
      <c r="AH346" t="s">
        <v>50</v>
      </c>
      <c r="AI346" t="s">
        <v>50</v>
      </c>
      <c r="AJ346" t="s">
        <v>48</v>
      </c>
      <c r="AK346" t="s">
        <v>48</v>
      </c>
      <c r="AL346" t="s">
        <v>49</v>
      </c>
      <c r="AM346" t="s">
        <v>48</v>
      </c>
      <c r="AN346" t="s">
        <v>48</v>
      </c>
      <c r="AO346" t="s">
        <v>48</v>
      </c>
      <c r="AP346" t="s">
        <v>770</v>
      </c>
      <c r="AQ346" s="1" t="s">
        <v>652</v>
      </c>
      <c r="AR346" t="s">
        <v>51</v>
      </c>
      <c r="AS346" t="s">
        <v>422</v>
      </c>
      <c r="AT346" t="s">
        <v>67</v>
      </c>
      <c r="AW346" s="4" t="str">
        <f t="shared" si="211"/>
        <v>0</v>
      </c>
      <c r="AX346" s="4">
        <f t="shared" si="212"/>
        <v>4</v>
      </c>
      <c r="AY346" s="4">
        <f t="shared" si="213"/>
        <v>4</v>
      </c>
      <c r="AZ346" s="4">
        <f t="shared" si="214"/>
        <v>2</v>
      </c>
      <c r="BA346" s="4">
        <f t="shared" si="215"/>
        <v>4</v>
      </c>
      <c r="BB346" s="4">
        <f t="shared" si="216"/>
        <v>4</v>
      </c>
      <c r="BC346" s="4">
        <f t="shared" si="217"/>
        <v>4</v>
      </c>
      <c r="BD346" s="4">
        <f t="shared" si="218"/>
        <v>2</v>
      </c>
      <c r="BE346" s="4" t="str">
        <f t="shared" si="219"/>
        <v>0</v>
      </c>
      <c r="BF346" s="4">
        <f t="shared" si="220"/>
        <v>2</v>
      </c>
      <c r="BG346" s="4">
        <f t="shared" si="221"/>
        <v>4</v>
      </c>
      <c r="BH346" s="4">
        <f t="shared" si="222"/>
        <v>4</v>
      </c>
      <c r="BI346" s="4">
        <f t="shared" si="223"/>
        <v>4</v>
      </c>
      <c r="BJ346" s="4">
        <f t="shared" si="224"/>
        <v>2</v>
      </c>
      <c r="BK346" s="4">
        <f t="shared" si="225"/>
        <v>4</v>
      </c>
      <c r="BL346" s="4" t="str">
        <f t="shared" si="226"/>
        <v>0</v>
      </c>
      <c r="BM346" s="4">
        <f t="shared" si="227"/>
        <v>4</v>
      </c>
      <c r="BN346" s="4">
        <f t="shared" si="228"/>
        <v>4</v>
      </c>
      <c r="BO346" s="4">
        <f t="shared" si="229"/>
        <v>4</v>
      </c>
      <c r="BP346" s="4">
        <f t="shared" si="230"/>
        <v>4</v>
      </c>
      <c r="BQ346" s="4">
        <f t="shared" si="231"/>
        <v>6</v>
      </c>
      <c r="BR346" s="4">
        <f t="shared" si="232"/>
        <v>4</v>
      </c>
      <c r="BS346" s="4">
        <f t="shared" si="233"/>
        <v>4</v>
      </c>
      <c r="BT346" s="4">
        <f t="shared" si="234"/>
        <v>4</v>
      </c>
      <c r="BU346" s="4">
        <f t="shared" si="235"/>
        <v>4</v>
      </c>
      <c r="BV346" s="4" t="str">
        <f t="shared" si="236"/>
        <v>0</v>
      </c>
      <c r="BW346" s="4">
        <f t="shared" si="237"/>
        <v>6</v>
      </c>
      <c r="BX346" s="4">
        <f t="shared" si="238"/>
        <v>0</v>
      </c>
      <c r="BY346" s="4">
        <f t="shared" si="239"/>
        <v>0</v>
      </c>
      <c r="BZ346" s="37">
        <f t="shared" si="240"/>
        <v>88</v>
      </c>
      <c r="CA346" s="32" t="str">
        <f>VLOOKUP(J:J,'Agent wise'!A:C,3,0)</f>
        <v>Saran S</v>
      </c>
      <c r="CB346" s="32">
        <f t="shared" si="206"/>
        <v>45915</v>
      </c>
      <c r="CC346" t="str">
        <f t="shared" si="207"/>
        <v>Average</v>
      </c>
      <c r="CJ346">
        <f t="shared" si="208"/>
        <v>15</v>
      </c>
      <c r="CK346">
        <f t="shared" si="209"/>
        <v>9</v>
      </c>
      <c r="CL346">
        <f t="shared" si="210"/>
        <v>2025</v>
      </c>
    </row>
    <row r="347" spans="1:90" ht="15" customHeight="1" x14ac:dyDescent="0.35">
      <c r="A347" s="32">
        <v>45915.976169652778</v>
      </c>
      <c r="B347" t="s">
        <v>188</v>
      </c>
      <c r="C347" s="32">
        <v>0</v>
      </c>
      <c r="D347" t="s">
        <v>61</v>
      </c>
      <c r="E347" s="32">
        <v>45915</v>
      </c>
      <c r="F347" t="s">
        <v>140</v>
      </c>
      <c r="G347" s="32">
        <v>45915</v>
      </c>
      <c r="H347">
        <v>8281079188</v>
      </c>
      <c r="I347">
        <v>130</v>
      </c>
      <c r="J347" t="s">
        <v>353</v>
      </c>
      <c r="K347" t="s">
        <v>46</v>
      </c>
      <c r="L347" t="s">
        <v>47</v>
      </c>
      <c r="M347" t="s">
        <v>48</v>
      </c>
      <c r="N347" t="s">
        <v>48</v>
      </c>
      <c r="O347" t="s">
        <v>48</v>
      </c>
      <c r="P347" t="s">
        <v>48</v>
      </c>
      <c r="Q347" t="s">
        <v>48</v>
      </c>
      <c r="R347" t="s">
        <v>48</v>
      </c>
      <c r="S347" t="s">
        <v>48</v>
      </c>
      <c r="T347" t="s">
        <v>48</v>
      </c>
      <c r="U347" t="s">
        <v>49</v>
      </c>
      <c r="V347" t="s">
        <v>48</v>
      </c>
      <c r="W347" t="s">
        <v>48</v>
      </c>
      <c r="X347" t="s">
        <v>48</v>
      </c>
      <c r="Y347" t="s">
        <v>48</v>
      </c>
      <c r="Z347" t="s">
        <v>48</v>
      </c>
      <c r="AA347" t="s">
        <v>48</v>
      </c>
      <c r="AB347" t="s">
        <v>49</v>
      </c>
      <c r="AC347" t="s">
        <v>49</v>
      </c>
      <c r="AD347" t="s">
        <v>48</v>
      </c>
      <c r="AE347" t="s">
        <v>48</v>
      </c>
      <c r="AF347" t="s">
        <v>50</v>
      </c>
      <c r="AG347" t="s">
        <v>49</v>
      </c>
      <c r="AH347" t="s">
        <v>50</v>
      </c>
      <c r="AI347" t="s">
        <v>50</v>
      </c>
      <c r="AJ347" t="s">
        <v>48</v>
      </c>
      <c r="AK347" t="s">
        <v>48</v>
      </c>
      <c r="AL347" t="s">
        <v>49</v>
      </c>
      <c r="AM347" t="s">
        <v>48</v>
      </c>
      <c r="AN347" t="s">
        <v>48</v>
      </c>
      <c r="AO347" t="s">
        <v>48</v>
      </c>
      <c r="AP347" t="s">
        <v>771</v>
      </c>
      <c r="AQ347" s="1" t="s">
        <v>772</v>
      </c>
      <c r="AR347" t="s">
        <v>51</v>
      </c>
      <c r="AS347" t="s">
        <v>103</v>
      </c>
      <c r="AT347" t="s">
        <v>386</v>
      </c>
      <c r="AW347" s="4">
        <f t="shared" si="211"/>
        <v>6</v>
      </c>
      <c r="AX347" s="4">
        <f t="shared" si="212"/>
        <v>4</v>
      </c>
      <c r="AY347" s="4">
        <f t="shared" si="213"/>
        <v>4</v>
      </c>
      <c r="AZ347" s="4">
        <f t="shared" si="214"/>
        <v>2</v>
      </c>
      <c r="BA347" s="4">
        <f t="shared" si="215"/>
        <v>4</v>
      </c>
      <c r="BB347" s="4">
        <f t="shared" si="216"/>
        <v>4</v>
      </c>
      <c r="BC347" s="4">
        <f t="shared" si="217"/>
        <v>4</v>
      </c>
      <c r="BD347" s="4">
        <f t="shared" si="218"/>
        <v>2</v>
      </c>
      <c r="BE347" s="4" t="str">
        <f t="shared" si="219"/>
        <v>0</v>
      </c>
      <c r="BF347" s="4">
        <f t="shared" si="220"/>
        <v>2</v>
      </c>
      <c r="BG347" s="4">
        <f t="shared" si="221"/>
        <v>4</v>
      </c>
      <c r="BH347" s="4">
        <f t="shared" si="222"/>
        <v>4</v>
      </c>
      <c r="BI347" s="4">
        <f t="shared" si="223"/>
        <v>4</v>
      </c>
      <c r="BJ347" s="4">
        <f t="shared" si="224"/>
        <v>2</v>
      </c>
      <c r="BK347" s="4">
        <f t="shared" si="225"/>
        <v>4</v>
      </c>
      <c r="BL347" s="4" t="str">
        <f t="shared" si="226"/>
        <v>0</v>
      </c>
      <c r="BM347" s="4" t="str">
        <f t="shared" si="227"/>
        <v>0</v>
      </c>
      <c r="BN347" s="4">
        <f t="shared" si="228"/>
        <v>4</v>
      </c>
      <c r="BO347" s="4">
        <f t="shared" si="229"/>
        <v>4</v>
      </c>
      <c r="BP347" s="4">
        <f t="shared" si="230"/>
        <v>4</v>
      </c>
      <c r="BQ347" s="4" t="str">
        <f t="shared" si="231"/>
        <v>0</v>
      </c>
      <c r="BR347" s="4">
        <f t="shared" si="232"/>
        <v>4</v>
      </c>
      <c r="BS347" s="4">
        <f t="shared" si="233"/>
        <v>4</v>
      </c>
      <c r="BT347" s="4">
        <f t="shared" si="234"/>
        <v>4</v>
      </c>
      <c r="BU347" s="4">
        <f t="shared" si="235"/>
        <v>4</v>
      </c>
      <c r="BV347" s="4" t="str">
        <f t="shared" si="236"/>
        <v>0</v>
      </c>
      <c r="BW347" s="4">
        <f t="shared" si="237"/>
        <v>6</v>
      </c>
      <c r="BX347" s="4">
        <f t="shared" si="238"/>
        <v>0</v>
      </c>
      <c r="BY347" s="4">
        <f t="shared" si="239"/>
        <v>0</v>
      </c>
      <c r="BZ347" s="37">
        <f t="shared" si="240"/>
        <v>84</v>
      </c>
      <c r="CA347" s="32" t="str">
        <f>VLOOKUP(J:J,'Agent wise'!A:C,3,0)</f>
        <v>Saran S</v>
      </c>
      <c r="CB347" s="32">
        <f t="shared" si="206"/>
        <v>45915</v>
      </c>
      <c r="CC347" t="str">
        <f t="shared" si="207"/>
        <v>FC</v>
      </c>
      <c r="CJ347">
        <f t="shared" si="208"/>
        <v>15</v>
      </c>
      <c r="CK347">
        <f t="shared" si="209"/>
        <v>9</v>
      </c>
      <c r="CL347">
        <f t="shared" si="210"/>
        <v>2025</v>
      </c>
    </row>
    <row r="348" spans="1:90" ht="15" customHeight="1" x14ac:dyDescent="0.35">
      <c r="A348" s="32">
        <v>45915.978835081019</v>
      </c>
      <c r="B348" t="s">
        <v>188</v>
      </c>
      <c r="C348" s="32">
        <v>0</v>
      </c>
      <c r="D348" t="s">
        <v>61</v>
      </c>
      <c r="E348" s="32">
        <v>45915</v>
      </c>
      <c r="F348" t="s">
        <v>140</v>
      </c>
      <c r="G348" s="32">
        <v>45915</v>
      </c>
      <c r="H348">
        <v>8304052796</v>
      </c>
      <c r="I348">
        <v>147</v>
      </c>
      <c r="J348" t="s">
        <v>459</v>
      </c>
      <c r="K348" t="s">
        <v>46</v>
      </c>
      <c r="L348" t="s">
        <v>47</v>
      </c>
      <c r="M348" t="s">
        <v>48</v>
      </c>
      <c r="N348" t="s">
        <v>48</v>
      </c>
      <c r="O348" t="s">
        <v>48</v>
      </c>
      <c r="P348" t="s">
        <v>48</v>
      </c>
      <c r="Q348" t="s">
        <v>48</v>
      </c>
      <c r="R348" t="s">
        <v>48</v>
      </c>
      <c r="S348" t="s">
        <v>48</v>
      </c>
      <c r="T348" t="s">
        <v>48</v>
      </c>
      <c r="U348" t="s">
        <v>49</v>
      </c>
      <c r="V348" t="s">
        <v>48</v>
      </c>
      <c r="W348" t="s">
        <v>48</v>
      </c>
      <c r="X348" t="s">
        <v>48</v>
      </c>
      <c r="Y348" t="s">
        <v>48</v>
      </c>
      <c r="Z348" t="s">
        <v>48</v>
      </c>
      <c r="AA348" t="s">
        <v>49</v>
      </c>
      <c r="AB348" t="s">
        <v>49</v>
      </c>
      <c r="AC348" t="s">
        <v>49</v>
      </c>
      <c r="AD348" t="s">
        <v>50</v>
      </c>
      <c r="AE348" t="s">
        <v>48</v>
      </c>
      <c r="AF348" t="s">
        <v>50</v>
      </c>
      <c r="AG348" t="s">
        <v>49</v>
      </c>
      <c r="AH348" t="s">
        <v>50</v>
      </c>
      <c r="AI348" t="s">
        <v>50</v>
      </c>
      <c r="AJ348" t="s">
        <v>48</v>
      </c>
      <c r="AK348" t="s">
        <v>48</v>
      </c>
      <c r="AL348" t="s">
        <v>49</v>
      </c>
      <c r="AM348" t="s">
        <v>48</v>
      </c>
      <c r="AN348" t="s">
        <v>48</v>
      </c>
      <c r="AO348" t="s">
        <v>48</v>
      </c>
      <c r="AP348" t="s">
        <v>773</v>
      </c>
      <c r="AQ348" s="1" t="s">
        <v>774</v>
      </c>
      <c r="AR348" t="s">
        <v>51</v>
      </c>
      <c r="AS348" t="s">
        <v>68</v>
      </c>
      <c r="AT348" t="s">
        <v>69</v>
      </c>
      <c r="AW348" s="4">
        <f t="shared" si="211"/>
        <v>6</v>
      </c>
      <c r="AX348" s="4">
        <f t="shared" si="212"/>
        <v>4</v>
      </c>
      <c r="AY348" s="4">
        <f t="shared" si="213"/>
        <v>4</v>
      </c>
      <c r="AZ348" s="4">
        <f t="shared" si="214"/>
        <v>2</v>
      </c>
      <c r="BA348" s="4">
        <f t="shared" si="215"/>
        <v>4</v>
      </c>
      <c r="BB348" s="4">
        <f t="shared" si="216"/>
        <v>4</v>
      </c>
      <c r="BC348" s="4">
        <f t="shared" si="217"/>
        <v>4</v>
      </c>
      <c r="BD348" s="4">
        <f t="shared" si="218"/>
        <v>2</v>
      </c>
      <c r="BE348" s="4" t="str">
        <f t="shared" si="219"/>
        <v>0</v>
      </c>
      <c r="BF348" s="4">
        <f t="shared" si="220"/>
        <v>2</v>
      </c>
      <c r="BG348" s="4">
        <f t="shared" si="221"/>
        <v>4</v>
      </c>
      <c r="BH348" s="4">
        <f t="shared" si="222"/>
        <v>4</v>
      </c>
      <c r="BI348" s="4">
        <f t="shared" si="223"/>
        <v>4</v>
      </c>
      <c r="BJ348" s="4">
        <f t="shared" si="224"/>
        <v>2</v>
      </c>
      <c r="BK348" s="4" t="str">
        <f t="shared" si="225"/>
        <v>0</v>
      </c>
      <c r="BL348" s="4" t="str">
        <f t="shared" si="226"/>
        <v>0</v>
      </c>
      <c r="BM348" s="4" t="str">
        <f t="shared" si="227"/>
        <v>0</v>
      </c>
      <c r="BN348" s="4">
        <f t="shared" si="228"/>
        <v>4</v>
      </c>
      <c r="BO348" s="4">
        <f t="shared" si="229"/>
        <v>4</v>
      </c>
      <c r="BP348" s="4">
        <f t="shared" si="230"/>
        <v>4</v>
      </c>
      <c r="BQ348" s="4" t="str">
        <f t="shared" si="231"/>
        <v>0</v>
      </c>
      <c r="BR348" s="4">
        <f t="shared" si="232"/>
        <v>4</v>
      </c>
      <c r="BS348" s="4">
        <f t="shared" si="233"/>
        <v>4</v>
      </c>
      <c r="BT348" s="4">
        <f t="shared" si="234"/>
        <v>4</v>
      </c>
      <c r="BU348" s="4">
        <f t="shared" si="235"/>
        <v>4</v>
      </c>
      <c r="BV348" s="4" t="str">
        <f t="shared" si="236"/>
        <v>0</v>
      </c>
      <c r="BW348" s="4">
        <f t="shared" si="237"/>
        <v>6</v>
      </c>
      <c r="BX348" s="4">
        <f t="shared" si="238"/>
        <v>0</v>
      </c>
      <c r="BY348" s="4">
        <f t="shared" si="239"/>
        <v>0</v>
      </c>
      <c r="BZ348" s="37">
        <f t="shared" si="240"/>
        <v>80</v>
      </c>
      <c r="CA348" s="32" t="str">
        <f>VLOOKUP(J:J,'Agent wise'!A:C,3,0)</f>
        <v>Saran S</v>
      </c>
      <c r="CB348" s="32">
        <f t="shared" si="206"/>
        <v>45915</v>
      </c>
      <c r="CC348" t="str">
        <f t="shared" si="207"/>
        <v>FC</v>
      </c>
      <c r="CJ348">
        <f t="shared" si="208"/>
        <v>15</v>
      </c>
      <c r="CK348">
        <f t="shared" si="209"/>
        <v>9</v>
      </c>
      <c r="CL348">
        <f t="shared" si="210"/>
        <v>2025</v>
      </c>
    </row>
    <row r="349" spans="1:90" ht="15" customHeight="1" x14ac:dyDescent="0.35">
      <c r="A349" s="32">
        <v>45915.981312141201</v>
      </c>
      <c r="B349" t="s">
        <v>188</v>
      </c>
      <c r="C349" s="32">
        <v>0</v>
      </c>
      <c r="D349" t="s">
        <v>61</v>
      </c>
      <c r="E349" s="32">
        <v>45915</v>
      </c>
      <c r="F349" t="s">
        <v>140</v>
      </c>
      <c r="G349" s="32">
        <v>45915</v>
      </c>
      <c r="H349">
        <v>9444313835</v>
      </c>
      <c r="I349">
        <v>133</v>
      </c>
      <c r="J349" t="s">
        <v>465</v>
      </c>
      <c r="K349" t="s">
        <v>52</v>
      </c>
      <c r="L349" t="s">
        <v>53</v>
      </c>
      <c r="M349" t="s">
        <v>48</v>
      </c>
      <c r="N349" t="s">
        <v>48</v>
      </c>
      <c r="O349" t="s">
        <v>48</v>
      </c>
      <c r="P349" t="s">
        <v>48</v>
      </c>
      <c r="Q349" t="s">
        <v>48</v>
      </c>
      <c r="R349" t="s">
        <v>48</v>
      </c>
      <c r="S349" t="s">
        <v>48</v>
      </c>
      <c r="T349" t="s">
        <v>48</v>
      </c>
      <c r="U349" t="s">
        <v>49</v>
      </c>
      <c r="V349" t="s">
        <v>48</v>
      </c>
      <c r="W349" t="s">
        <v>48</v>
      </c>
      <c r="X349" t="s">
        <v>48</v>
      </c>
      <c r="Y349" t="s">
        <v>48</v>
      </c>
      <c r="Z349" t="s">
        <v>48</v>
      </c>
      <c r="AA349" t="s">
        <v>49</v>
      </c>
      <c r="AB349" t="s">
        <v>49</v>
      </c>
      <c r="AC349" t="s">
        <v>49</v>
      </c>
      <c r="AD349" t="s">
        <v>48</v>
      </c>
      <c r="AE349" t="s">
        <v>48</v>
      </c>
      <c r="AF349" t="s">
        <v>50</v>
      </c>
      <c r="AG349" t="s">
        <v>48</v>
      </c>
      <c r="AH349" t="s">
        <v>50</v>
      </c>
      <c r="AI349" t="s">
        <v>50</v>
      </c>
      <c r="AJ349" t="s">
        <v>48</v>
      </c>
      <c r="AK349" t="s">
        <v>48</v>
      </c>
      <c r="AL349" t="s">
        <v>49</v>
      </c>
      <c r="AM349" t="s">
        <v>48</v>
      </c>
      <c r="AN349" t="s">
        <v>48</v>
      </c>
      <c r="AO349" t="s">
        <v>48</v>
      </c>
      <c r="AP349" t="s">
        <v>775</v>
      </c>
      <c r="AQ349" s="1" t="s">
        <v>776</v>
      </c>
      <c r="AR349" t="s">
        <v>51</v>
      </c>
      <c r="AS349" t="s">
        <v>64</v>
      </c>
      <c r="AT349" t="s">
        <v>65</v>
      </c>
      <c r="AW349" s="4">
        <f t="shared" si="211"/>
        <v>6</v>
      </c>
      <c r="AX349" s="4">
        <f t="shared" si="212"/>
        <v>4</v>
      </c>
      <c r="AY349" s="4">
        <f t="shared" si="213"/>
        <v>4</v>
      </c>
      <c r="AZ349" s="4">
        <f t="shared" si="214"/>
        <v>2</v>
      </c>
      <c r="BA349" s="4">
        <f t="shared" si="215"/>
        <v>4</v>
      </c>
      <c r="BB349" s="4">
        <f t="shared" si="216"/>
        <v>4</v>
      </c>
      <c r="BC349" s="4">
        <f t="shared" si="217"/>
        <v>4</v>
      </c>
      <c r="BD349" s="4">
        <f t="shared" si="218"/>
        <v>2</v>
      </c>
      <c r="BE349" s="4" t="str">
        <f t="shared" si="219"/>
        <v>0</v>
      </c>
      <c r="BF349" s="4">
        <f t="shared" si="220"/>
        <v>2</v>
      </c>
      <c r="BG349" s="4">
        <f t="shared" si="221"/>
        <v>4</v>
      </c>
      <c r="BH349" s="4">
        <f t="shared" si="222"/>
        <v>4</v>
      </c>
      <c r="BI349" s="4">
        <f t="shared" si="223"/>
        <v>4</v>
      </c>
      <c r="BJ349" s="4">
        <f t="shared" si="224"/>
        <v>2</v>
      </c>
      <c r="BK349" s="4" t="str">
        <f t="shared" si="225"/>
        <v>0</v>
      </c>
      <c r="BL349" s="4" t="str">
        <f t="shared" si="226"/>
        <v>0</v>
      </c>
      <c r="BM349" s="4" t="str">
        <f t="shared" si="227"/>
        <v>0</v>
      </c>
      <c r="BN349" s="4">
        <f t="shared" si="228"/>
        <v>4</v>
      </c>
      <c r="BO349" s="4">
        <f t="shared" si="229"/>
        <v>4</v>
      </c>
      <c r="BP349" s="4">
        <f t="shared" si="230"/>
        <v>4</v>
      </c>
      <c r="BQ349" s="4">
        <f t="shared" si="231"/>
        <v>6</v>
      </c>
      <c r="BR349" s="4">
        <f t="shared" si="232"/>
        <v>4</v>
      </c>
      <c r="BS349" s="4">
        <f t="shared" si="233"/>
        <v>4</v>
      </c>
      <c r="BT349" s="4">
        <f t="shared" si="234"/>
        <v>4</v>
      </c>
      <c r="BU349" s="4">
        <f t="shared" si="235"/>
        <v>4</v>
      </c>
      <c r="BV349" s="4" t="str">
        <f t="shared" si="236"/>
        <v>0</v>
      </c>
      <c r="BW349" s="4">
        <f t="shared" si="237"/>
        <v>6</v>
      </c>
      <c r="BX349" s="4">
        <f t="shared" si="238"/>
        <v>0</v>
      </c>
      <c r="BY349" s="4">
        <f t="shared" si="239"/>
        <v>0</v>
      </c>
      <c r="BZ349" s="37">
        <f t="shared" si="240"/>
        <v>86</v>
      </c>
      <c r="CA349" s="32" t="str">
        <f>VLOOKUP(J:J,'Agent wise'!A:C,3,0)</f>
        <v>Saran S</v>
      </c>
      <c r="CB349" s="32">
        <f t="shared" si="206"/>
        <v>45915</v>
      </c>
      <c r="CC349" t="str">
        <f t="shared" si="207"/>
        <v>Average</v>
      </c>
      <c r="CJ349">
        <f t="shared" si="208"/>
        <v>15</v>
      </c>
      <c r="CK349">
        <f t="shared" si="209"/>
        <v>9</v>
      </c>
      <c r="CL349">
        <f t="shared" si="210"/>
        <v>2025</v>
      </c>
    </row>
    <row r="350" spans="1:90" ht="15" customHeight="1" x14ac:dyDescent="0.35">
      <c r="A350" s="32">
        <v>45916.374422326393</v>
      </c>
      <c r="B350" t="s">
        <v>368</v>
      </c>
      <c r="C350" s="32">
        <v>0</v>
      </c>
      <c r="D350" t="s">
        <v>73</v>
      </c>
      <c r="E350" s="32">
        <v>45916</v>
      </c>
      <c r="F350" t="s">
        <v>140</v>
      </c>
      <c r="G350" s="32">
        <v>45915</v>
      </c>
      <c r="H350">
        <v>9486640086</v>
      </c>
      <c r="I350">
        <v>276</v>
      </c>
      <c r="J350" t="s">
        <v>452</v>
      </c>
      <c r="K350" t="s">
        <v>52</v>
      </c>
      <c r="L350" t="s">
        <v>53</v>
      </c>
      <c r="M350" t="s">
        <v>48</v>
      </c>
      <c r="N350" t="s">
        <v>48</v>
      </c>
      <c r="O350" t="s">
        <v>48</v>
      </c>
      <c r="P350" t="s">
        <v>48</v>
      </c>
      <c r="Q350" t="s">
        <v>48</v>
      </c>
      <c r="R350" t="s">
        <v>48</v>
      </c>
      <c r="S350" t="s">
        <v>48</v>
      </c>
      <c r="T350" t="s">
        <v>48</v>
      </c>
      <c r="U350" t="s">
        <v>48</v>
      </c>
      <c r="V350" t="s">
        <v>48</v>
      </c>
      <c r="W350" t="s">
        <v>48</v>
      </c>
      <c r="X350" t="s">
        <v>48</v>
      </c>
      <c r="Y350" t="s">
        <v>48</v>
      </c>
      <c r="Z350" t="s">
        <v>48</v>
      </c>
      <c r="AA350" t="s">
        <v>49</v>
      </c>
      <c r="AB350" t="s">
        <v>49</v>
      </c>
      <c r="AC350" t="s">
        <v>49</v>
      </c>
      <c r="AD350" t="s">
        <v>48</v>
      </c>
      <c r="AE350" t="s">
        <v>48</v>
      </c>
      <c r="AF350" t="s">
        <v>48</v>
      </c>
      <c r="AG350" t="s">
        <v>48</v>
      </c>
      <c r="AH350" t="s">
        <v>50</v>
      </c>
      <c r="AI350" t="s">
        <v>49</v>
      </c>
      <c r="AJ350" t="s">
        <v>48</v>
      </c>
      <c r="AK350" t="s">
        <v>50</v>
      </c>
      <c r="AL350" t="s">
        <v>49</v>
      </c>
      <c r="AM350" t="s">
        <v>48</v>
      </c>
      <c r="AN350" t="s">
        <v>48</v>
      </c>
      <c r="AO350" t="s">
        <v>48</v>
      </c>
      <c r="AP350" t="s">
        <v>777</v>
      </c>
      <c r="AQ350" s="1" t="s">
        <v>778</v>
      </c>
      <c r="AR350" t="s">
        <v>51</v>
      </c>
      <c r="AS350" t="s">
        <v>396</v>
      </c>
      <c r="AT350" t="s">
        <v>149</v>
      </c>
      <c r="AW350" s="4">
        <f t="shared" si="211"/>
        <v>6</v>
      </c>
      <c r="AX350" s="4">
        <f t="shared" si="212"/>
        <v>4</v>
      </c>
      <c r="AY350" s="4">
        <f t="shared" si="213"/>
        <v>4</v>
      </c>
      <c r="AZ350" s="4">
        <f t="shared" si="214"/>
        <v>2</v>
      </c>
      <c r="BA350" s="4">
        <f t="shared" si="215"/>
        <v>4</v>
      </c>
      <c r="BB350" s="4">
        <f t="shared" si="216"/>
        <v>4</v>
      </c>
      <c r="BC350" s="4">
        <f t="shared" si="217"/>
        <v>4</v>
      </c>
      <c r="BD350" s="4">
        <f t="shared" si="218"/>
        <v>2</v>
      </c>
      <c r="BE350" s="4">
        <f t="shared" si="219"/>
        <v>4</v>
      </c>
      <c r="BF350" s="4">
        <f t="shared" si="220"/>
        <v>2</v>
      </c>
      <c r="BG350" s="4">
        <f t="shared" si="221"/>
        <v>4</v>
      </c>
      <c r="BH350" s="4">
        <f t="shared" si="222"/>
        <v>4</v>
      </c>
      <c r="BI350" s="4">
        <f t="shared" si="223"/>
        <v>4</v>
      </c>
      <c r="BJ350" s="4">
        <f t="shared" si="224"/>
        <v>2</v>
      </c>
      <c r="BK350" s="4" t="str">
        <f t="shared" si="225"/>
        <v>0</v>
      </c>
      <c r="BL350" s="4" t="str">
        <f t="shared" si="226"/>
        <v>0</v>
      </c>
      <c r="BM350" s="4" t="str">
        <f t="shared" si="227"/>
        <v>0</v>
      </c>
      <c r="BN350" s="4">
        <f t="shared" si="228"/>
        <v>4</v>
      </c>
      <c r="BO350" s="4">
        <f t="shared" si="229"/>
        <v>4</v>
      </c>
      <c r="BP350" s="4">
        <f t="shared" si="230"/>
        <v>4</v>
      </c>
      <c r="BQ350" s="4">
        <f t="shared" si="231"/>
        <v>6</v>
      </c>
      <c r="BR350" s="4">
        <f t="shared" si="232"/>
        <v>4</v>
      </c>
      <c r="BS350" s="4" t="str">
        <f t="shared" si="233"/>
        <v>0</v>
      </c>
      <c r="BT350" s="4">
        <f t="shared" si="234"/>
        <v>4</v>
      </c>
      <c r="BU350" s="4">
        <f t="shared" si="235"/>
        <v>4</v>
      </c>
      <c r="BV350" s="4" t="str">
        <f t="shared" si="236"/>
        <v>0</v>
      </c>
      <c r="BW350" s="4">
        <f t="shared" si="237"/>
        <v>6</v>
      </c>
      <c r="BX350" s="4">
        <f t="shared" si="238"/>
        <v>0</v>
      </c>
      <c r="BY350" s="4">
        <f t="shared" si="239"/>
        <v>0</v>
      </c>
      <c r="BZ350" s="37">
        <f t="shared" si="240"/>
        <v>86</v>
      </c>
      <c r="CA350" s="32" t="str">
        <f>VLOOKUP(J:J,'Agent wise'!A:C,3,0)</f>
        <v>Saran S</v>
      </c>
      <c r="CB350" s="32">
        <f t="shared" si="206"/>
        <v>45916</v>
      </c>
      <c r="CC350" t="str">
        <f t="shared" si="207"/>
        <v>Average</v>
      </c>
      <c r="CJ350">
        <f t="shared" si="208"/>
        <v>16</v>
      </c>
      <c r="CK350">
        <f t="shared" si="209"/>
        <v>9</v>
      </c>
      <c r="CL350">
        <f t="shared" si="210"/>
        <v>2025</v>
      </c>
    </row>
    <row r="351" spans="1:90" ht="15" customHeight="1" x14ac:dyDescent="0.35">
      <c r="A351" s="32">
        <v>45916.38048983796</v>
      </c>
      <c r="B351" t="s">
        <v>368</v>
      </c>
      <c r="C351" s="32">
        <v>0</v>
      </c>
      <c r="D351" t="s">
        <v>73</v>
      </c>
      <c r="E351" s="32">
        <v>45916</v>
      </c>
      <c r="F351" t="s">
        <v>140</v>
      </c>
      <c r="G351" s="32">
        <v>45915</v>
      </c>
      <c r="H351">
        <v>7845050001</v>
      </c>
      <c r="I351">
        <v>358</v>
      </c>
      <c r="J351" t="s">
        <v>71</v>
      </c>
      <c r="K351" t="s">
        <v>52</v>
      </c>
      <c r="L351" t="s">
        <v>53</v>
      </c>
      <c r="M351" t="s">
        <v>48</v>
      </c>
      <c r="N351" t="s">
        <v>48</v>
      </c>
      <c r="O351" t="s">
        <v>48</v>
      </c>
      <c r="P351" t="s">
        <v>48</v>
      </c>
      <c r="Q351" t="s">
        <v>48</v>
      </c>
      <c r="R351" t="s">
        <v>49</v>
      </c>
      <c r="S351" t="s">
        <v>48</v>
      </c>
      <c r="T351" t="s">
        <v>48</v>
      </c>
      <c r="U351" t="s">
        <v>48</v>
      </c>
      <c r="V351" t="s">
        <v>48</v>
      </c>
      <c r="W351" t="s">
        <v>48</v>
      </c>
      <c r="X351" t="s">
        <v>48</v>
      </c>
      <c r="Y351" t="s">
        <v>49</v>
      </c>
      <c r="Z351" t="s">
        <v>48</v>
      </c>
      <c r="AA351" t="s">
        <v>48</v>
      </c>
      <c r="AB351" t="s">
        <v>48</v>
      </c>
      <c r="AC351" t="s">
        <v>50</v>
      </c>
      <c r="AD351" t="s">
        <v>48</v>
      </c>
      <c r="AE351" t="s">
        <v>49</v>
      </c>
      <c r="AF351" t="s">
        <v>50</v>
      </c>
      <c r="AG351" t="s">
        <v>48</v>
      </c>
      <c r="AH351" t="s">
        <v>50</v>
      </c>
      <c r="AI351" t="s">
        <v>49</v>
      </c>
      <c r="AJ351" t="s">
        <v>48</v>
      </c>
      <c r="AK351" t="s">
        <v>50</v>
      </c>
      <c r="AL351" t="s">
        <v>49</v>
      </c>
      <c r="AM351" t="s">
        <v>49</v>
      </c>
      <c r="AN351" t="s">
        <v>48</v>
      </c>
      <c r="AO351" t="s">
        <v>48</v>
      </c>
      <c r="AP351" t="s">
        <v>779</v>
      </c>
      <c r="AQ351" s="1" t="s">
        <v>780</v>
      </c>
      <c r="AR351" t="s">
        <v>51</v>
      </c>
      <c r="AS351" t="s">
        <v>396</v>
      </c>
      <c r="AT351" t="s">
        <v>149</v>
      </c>
      <c r="AW351" s="4">
        <f t="shared" si="211"/>
        <v>6</v>
      </c>
      <c r="AX351" s="4">
        <f t="shared" si="212"/>
        <v>4</v>
      </c>
      <c r="AY351" s="4">
        <f t="shared" si="213"/>
        <v>4</v>
      </c>
      <c r="AZ351" s="4">
        <f t="shared" si="214"/>
        <v>2</v>
      </c>
      <c r="BA351" s="4">
        <f t="shared" si="215"/>
        <v>4</v>
      </c>
      <c r="BB351" s="4" t="str">
        <f t="shared" si="216"/>
        <v>0</v>
      </c>
      <c r="BC351" s="4">
        <f t="shared" si="217"/>
        <v>4</v>
      </c>
      <c r="BD351" s="4">
        <f t="shared" si="218"/>
        <v>2</v>
      </c>
      <c r="BE351" s="4">
        <f t="shared" si="219"/>
        <v>4</v>
      </c>
      <c r="BF351" s="4">
        <f t="shared" si="220"/>
        <v>2</v>
      </c>
      <c r="BG351" s="4">
        <f t="shared" si="221"/>
        <v>4</v>
      </c>
      <c r="BH351" s="4">
        <f t="shared" si="222"/>
        <v>4</v>
      </c>
      <c r="BI351" s="4" t="str">
        <f t="shared" si="223"/>
        <v>0</v>
      </c>
      <c r="BJ351" s="4">
        <f t="shared" si="224"/>
        <v>2</v>
      </c>
      <c r="BK351" s="4">
        <f t="shared" si="225"/>
        <v>4</v>
      </c>
      <c r="BL351" s="4">
        <f t="shared" si="226"/>
        <v>2</v>
      </c>
      <c r="BM351" s="4">
        <f t="shared" si="227"/>
        <v>4</v>
      </c>
      <c r="BN351" s="4">
        <f t="shared" si="228"/>
        <v>4</v>
      </c>
      <c r="BO351" s="4" t="str">
        <f t="shared" si="229"/>
        <v>0</v>
      </c>
      <c r="BP351" s="4">
        <f t="shared" si="230"/>
        <v>4</v>
      </c>
      <c r="BQ351" s="4">
        <f t="shared" si="231"/>
        <v>6</v>
      </c>
      <c r="BR351" s="4">
        <f t="shared" si="232"/>
        <v>4</v>
      </c>
      <c r="BS351" s="4" t="str">
        <f t="shared" si="233"/>
        <v>0</v>
      </c>
      <c r="BT351" s="4">
        <f t="shared" si="234"/>
        <v>4</v>
      </c>
      <c r="BU351" s="4">
        <f t="shared" si="235"/>
        <v>4</v>
      </c>
      <c r="BV351" s="4" t="str">
        <f t="shared" si="236"/>
        <v>0</v>
      </c>
      <c r="BW351" s="4" t="str">
        <f t="shared" si="237"/>
        <v>0</v>
      </c>
      <c r="BX351" s="4">
        <f t="shared" si="238"/>
        <v>0</v>
      </c>
      <c r="BY351" s="4">
        <f t="shared" si="239"/>
        <v>0</v>
      </c>
      <c r="BZ351" s="37">
        <f t="shared" si="240"/>
        <v>78</v>
      </c>
      <c r="CA351" s="32" t="str">
        <f>VLOOKUP(J:J,'Agent wise'!A:C,3,0)</f>
        <v>Saran S</v>
      </c>
      <c r="CB351" s="32">
        <f t="shared" si="206"/>
        <v>45916</v>
      </c>
      <c r="CC351" t="str">
        <f t="shared" si="207"/>
        <v>FC</v>
      </c>
      <c r="CJ351">
        <f t="shared" si="208"/>
        <v>16</v>
      </c>
      <c r="CK351">
        <f t="shared" si="209"/>
        <v>9</v>
      </c>
      <c r="CL351">
        <f t="shared" si="210"/>
        <v>2025</v>
      </c>
    </row>
    <row r="352" spans="1:90" ht="15" customHeight="1" x14ac:dyDescent="0.35">
      <c r="A352" s="32">
        <v>45916.412040868054</v>
      </c>
      <c r="B352" t="s">
        <v>138</v>
      </c>
      <c r="C352" s="32">
        <v>0</v>
      </c>
      <c r="D352" t="s">
        <v>139</v>
      </c>
      <c r="E352" s="32">
        <v>45915</v>
      </c>
      <c r="F352" t="s">
        <v>140</v>
      </c>
      <c r="G352" s="32">
        <v>45914</v>
      </c>
      <c r="H352">
        <v>9446550290</v>
      </c>
      <c r="I352">
        <v>159</v>
      </c>
      <c r="J352" t="s">
        <v>62</v>
      </c>
      <c r="K352" t="s">
        <v>46</v>
      </c>
      <c r="L352" t="s">
        <v>47</v>
      </c>
      <c r="M352" t="s">
        <v>48</v>
      </c>
      <c r="N352" t="s">
        <v>48</v>
      </c>
      <c r="O352" t="s">
        <v>48</v>
      </c>
      <c r="P352" t="s">
        <v>48</v>
      </c>
      <c r="Q352" t="s">
        <v>48</v>
      </c>
      <c r="R352" t="s">
        <v>48</v>
      </c>
      <c r="S352" t="s">
        <v>48</v>
      </c>
      <c r="T352" t="s">
        <v>48</v>
      </c>
      <c r="U352" t="s">
        <v>48</v>
      </c>
      <c r="V352" t="s">
        <v>48</v>
      </c>
      <c r="W352" t="s">
        <v>48</v>
      </c>
      <c r="X352" t="s">
        <v>48</v>
      </c>
      <c r="Y352" t="s">
        <v>48</v>
      </c>
      <c r="Z352" t="s">
        <v>48</v>
      </c>
      <c r="AA352" t="s">
        <v>48</v>
      </c>
      <c r="AB352" t="s">
        <v>48</v>
      </c>
      <c r="AC352" t="s">
        <v>48</v>
      </c>
      <c r="AD352" t="s">
        <v>48</v>
      </c>
      <c r="AE352" t="s">
        <v>48</v>
      </c>
      <c r="AF352" t="s">
        <v>48</v>
      </c>
      <c r="AG352" t="s">
        <v>48</v>
      </c>
      <c r="AH352" t="s">
        <v>48</v>
      </c>
      <c r="AI352" t="s">
        <v>50</v>
      </c>
      <c r="AJ352" t="s">
        <v>48</v>
      </c>
      <c r="AK352" t="s">
        <v>48</v>
      </c>
      <c r="AL352" t="s">
        <v>48</v>
      </c>
      <c r="AM352" t="s">
        <v>48</v>
      </c>
      <c r="AN352" t="s">
        <v>48</v>
      </c>
      <c r="AO352" t="s">
        <v>48</v>
      </c>
      <c r="AP352" t="s">
        <v>752</v>
      </c>
      <c r="AQ352" s="1" t="s">
        <v>1555</v>
      </c>
      <c r="AR352" t="s">
        <v>51</v>
      </c>
      <c r="AS352" t="s">
        <v>117</v>
      </c>
      <c r="AT352" t="s">
        <v>123</v>
      </c>
      <c r="AW352" s="4">
        <f t="shared" si="211"/>
        <v>6</v>
      </c>
      <c r="AX352" s="4">
        <f t="shared" si="212"/>
        <v>4</v>
      </c>
      <c r="AY352" s="4">
        <f t="shared" si="213"/>
        <v>4</v>
      </c>
      <c r="AZ352" s="4">
        <f t="shared" si="214"/>
        <v>2</v>
      </c>
      <c r="BA352" s="4">
        <f t="shared" si="215"/>
        <v>4</v>
      </c>
      <c r="BB352" s="4">
        <f t="shared" si="216"/>
        <v>4</v>
      </c>
      <c r="BC352" s="4">
        <f t="shared" si="217"/>
        <v>4</v>
      </c>
      <c r="BD352" s="4">
        <f t="shared" si="218"/>
        <v>2</v>
      </c>
      <c r="BE352" s="4">
        <f t="shared" si="219"/>
        <v>4</v>
      </c>
      <c r="BF352" s="4">
        <f t="shared" si="220"/>
        <v>2</v>
      </c>
      <c r="BG352" s="4">
        <f t="shared" si="221"/>
        <v>4</v>
      </c>
      <c r="BH352" s="4">
        <f t="shared" si="222"/>
        <v>4</v>
      </c>
      <c r="BI352" s="4">
        <f t="shared" si="223"/>
        <v>4</v>
      </c>
      <c r="BJ352" s="4">
        <f t="shared" si="224"/>
        <v>2</v>
      </c>
      <c r="BK352" s="4">
        <f t="shared" si="225"/>
        <v>4</v>
      </c>
      <c r="BL352" s="4">
        <f t="shared" si="226"/>
        <v>2</v>
      </c>
      <c r="BM352" s="4">
        <f t="shared" si="227"/>
        <v>4</v>
      </c>
      <c r="BN352" s="4">
        <f t="shared" si="228"/>
        <v>4</v>
      </c>
      <c r="BO352" s="4">
        <f t="shared" si="229"/>
        <v>4</v>
      </c>
      <c r="BP352" s="4">
        <f t="shared" si="230"/>
        <v>4</v>
      </c>
      <c r="BQ352" s="4">
        <f t="shared" si="231"/>
        <v>6</v>
      </c>
      <c r="BR352" s="4">
        <f t="shared" si="232"/>
        <v>4</v>
      </c>
      <c r="BS352" s="4">
        <f t="shared" si="233"/>
        <v>4</v>
      </c>
      <c r="BT352" s="4">
        <f t="shared" si="234"/>
        <v>4</v>
      </c>
      <c r="BU352" s="4">
        <f t="shared" si="235"/>
        <v>4</v>
      </c>
      <c r="BV352" s="4">
        <f t="shared" si="236"/>
        <v>0</v>
      </c>
      <c r="BW352" s="4">
        <f t="shared" si="237"/>
        <v>6</v>
      </c>
      <c r="BX352" s="4">
        <f t="shared" si="238"/>
        <v>0</v>
      </c>
      <c r="BY352" s="4">
        <f t="shared" si="239"/>
        <v>0</v>
      </c>
      <c r="BZ352" s="37">
        <f t="shared" si="240"/>
        <v>100</v>
      </c>
      <c r="CA352" s="32" t="str">
        <f>VLOOKUP(J:J,'Agent wise'!A:C,3,0)</f>
        <v>Saran S</v>
      </c>
      <c r="CB352" s="32">
        <f t="shared" si="206"/>
        <v>45915</v>
      </c>
      <c r="CC352" t="str">
        <f t="shared" si="207"/>
        <v>Excellent</v>
      </c>
      <c r="CJ352">
        <f t="shared" si="208"/>
        <v>15</v>
      </c>
      <c r="CK352">
        <f t="shared" si="209"/>
        <v>9</v>
      </c>
      <c r="CL352">
        <f t="shared" si="210"/>
        <v>2025</v>
      </c>
    </row>
    <row r="353" spans="1:90" ht="15" customHeight="1" x14ac:dyDescent="0.35">
      <c r="A353" s="32">
        <v>45916.41556606481</v>
      </c>
      <c r="B353" t="s">
        <v>138</v>
      </c>
      <c r="C353" s="32">
        <v>0</v>
      </c>
      <c r="D353" t="s">
        <v>139</v>
      </c>
      <c r="E353" s="32">
        <v>45916</v>
      </c>
      <c r="F353" t="s">
        <v>140</v>
      </c>
      <c r="G353" s="32">
        <v>45914</v>
      </c>
      <c r="H353">
        <v>7902837413</v>
      </c>
      <c r="I353">
        <v>149</v>
      </c>
      <c r="J353" t="s">
        <v>70</v>
      </c>
      <c r="K353" t="s">
        <v>46</v>
      </c>
      <c r="L353" t="s">
        <v>47</v>
      </c>
      <c r="M353" t="s">
        <v>48</v>
      </c>
      <c r="N353" t="s">
        <v>48</v>
      </c>
      <c r="O353" t="s">
        <v>48</v>
      </c>
      <c r="P353" t="s">
        <v>48</v>
      </c>
      <c r="Q353" t="s">
        <v>48</v>
      </c>
      <c r="R353" t="s">
        <v>48</v>
      </c>
      <c r="S353" t="s">
        <v>48</v>
      </c>
      <c r="T353" t="s">
        <v>48</v>
      </c>
      <c r="U353" t="s">
        <v>48</v>
      </c>
      <c r="V353" t="s">
        <v>48</v>
      </c>
      <c r="W353" t="s">
        <v>48</v>
      </c>
      <c r="X353" t="s">
        <v>48</v>
      </c>
      <c r="Y353" t="s">
        <v>48</v>
      </c>
      <c r="Z353" t="s">
        <v>48</v>
      </c>
      <c r="AA353" t="s">
        <v>48</v>
      </c>
      <c r="AB353" t="s">
        <v>48</v>
      </c>
      <c r="AC353" t="s">
        <v>48</v>
      </c>
      <c r="AD353" t="s">
        <v>48</v>
      </c>
      <c r="AE353" t="s">
        <v>48</v>
      </c>
      <c r="AF353" t="s">
        <v>48</v>
      </c>
      <c r="AG353" t="s">
        <v>48</v>
      </c>
      <c r="AH353" t="s">
        <v>48</v>
      </c>
      <c r="AI353" t="s">
        <v>50</v>
      </c>
      <c r="AJ353" t="s">
        <v>48</v>
      </c>
      <c r="AK353" t="s">
        <v>48</v>
      </c>
      <c r="AL353" t="s">
        <v>48</v>
      </c>
      <c r="AM353" t="s">
        <v>48</v>
      </c>
      <c r="AN353" t="s">
        <v>48</v>
      </c>
      <c r="AO353" t="s">
        <v>48</v>
      </c>
      <c r="AP353" t="s">
        <v>784</v>
      </c>
      <c r="AQ353" s="1" t="s">
        <v>1556</v>
      </c>
      <c r="AR353" t="s">
        <v>51</v>
      </c>
      <c r="AS353" t="s">
        <v>72</v>
      </c>
      <c r="AT353" t="s">
        <v>76</v>
      </c>
      <c r="AW353" s="4">
        <f t="shared" si="211"/>
        <v>6</v>
      </c>
      <c r="AX353" s="4">
        <f t="shared" si="212"/>
        <v>4</v>
      </c>
      <c r="AY353" s="4">
        <f t="shared" si="213"/>
        <v>4</v>
      </c>
      <c r="AZ353" s="4">
        <f t="shared" si="214"/>
        <v>2</v>
      </c>
      <c r="BA353" s="4">
        <f t="shared" si="215"/>
        <v>4</v>
      </c>
      <c r="BB353" s="4">
        <f t="shared" si="216"/>
        <v>4</v>
      </c>
      <c r="BC353" s="4">
        <f t="shared" si="217"/>
        <v>4</v>
      </c>
      <c r="BD353" s="4">
        <f t="shared" si="218"/>
        <v>2</v>
      </c>
      <c r="BE353" s="4">
        <f t="shared" si="219"/>
        <v>4</v>
      </c>
      <c r="BF353" s="4">
        <f t="shared" si="220"/>
        <v>2</v>
      </c>
      <c r="BG353" s="4">
        <f t="shared" si="221"/>
        <v>4</v>
      </c>
      <c r="BH353" s="4">
        <f t="shared" si="222"/>
        <v>4</v>
      </c>
      <c r="BI353" s="4">
        <f t="shared" si="223"/>
        <v>4</v>
      </c>
      <c r="BJ353" s="4">
        <f t="shared" si="224"/>
        <v>2</v>
      </c>
      <c r="BK353" s="4">
        <f t="shared" si="225"/>
        <v>4</v>
      </c>
      <c r="BL353" s="4">
        <f t="shared" si="226"/>
        <v>2</v>
      </c>
      <c r="BM353" s="4">
        <f t="shared" si="227"/>
        <v>4</v>
      </c>
      <c r="BN353" s="4">
        <f t="shared" si="228"/>
        <v>4</v>
      </c>
      <c r="BO353" s="4">
        <f t="shared" si="229"/>
        <v>4</v>
      </c>
      <c r="BP353" s="4">
        <f t="shared" si="230"/>
        <v>4</v>
      </c>
      <c r="BQ353" s="4">
        <f t="shared" si="231"/>
        <v>6</v>
      </c>
      <c r="BR353" s="4">
        <f t="shared" si="232"/>
        <v>4</v>
      </c>
      <c r="BS353" s="4">
        <f t="shared" si="233"/>
        <v>4</v>
      </c>
      <c r="BT353" s="4">
        <f t="shared" si="234"/>
        <v>4</v>
      </c>
      <c r="BU353" s="4">
        <f t="shared" si="235"/>
        <v>4</v>
      </c>
      <c r="BV353" s="4">
        <f t="shared" si="236"/>
        <v>0</v>
      </c>
      <c r="BW353" s="4">
        <f t="shared" si="237"/>
        <v>6</v>
      </c>
      <c r="BX353" s="4">
        <f t="shared" si="238"/>
        <v>0</v>
      </c>
      <c r="BY353" s="4">
        <f t="shared" si="239"/>
        <v>0</v>
      </c>
      <c r="BZ353" s="37">
        <f t="shared" si="240"/>
        <v>100</v>
      </c>
      <c r="CA353" s="32" t="str">
        <f>VLOOKUP(J:J,'Agent wise'!A:C,3,0)</f>
        <v>Saran S</v>
      </c>
      <c r="CB353" s="32">
        <f t="shared" si="206"/>
        <v>45916</v>
      </c>
      <c r="CC353" t="str">
        <f t="shared" si="207"/>
        <v>Excellent</v>
      </c>
      <c r="CJ353">
        <f t="shared" si="208"/>
        <v>16</v>
      </c>
      <c r="CK353">
        <f t="shared" si="209"/>
        <v>9</v>
      </c>
      <c r="CL353">
        <f t="shared" si="210"/>
        <v>2025</v>
      </c>
    </row>
    <row r="354" spans="1:90" ht="15" customHeight="1" x14ac:dyDescent="0.35">
      <c r="A354" s="32">
        <v>45916.4212916088</v>
      </c>
      <c r="B354" t="s">
        <v>138</v>
      </c>
      <c r="C354" s="32">
        <v>0</v>
      </c>
      <c r="D354" t="s">
        <v>139</v>
      </c>
      <c r="E354" s="32">
        <v>45916</v>
      </c>
      <c r="F354" t="s">
        <v>140</v>
      </c>
      <c r="G354" s="32">
        <v>45914</v>
      </c>
      <c r="H354">
        <v>7373941076</v>
      </c>
      <c r="I354">
        <v>132</v>
      </c>
      <c r="J354" t="s">
        <v>116</v>
      </c>
      <c r="K354" t="s">
        <v>52</v>
      </c>
      <c r="L354" t="s">
        <v>53</v>
      </c>
      <c r="M354" t="s">
        <v>48</v>
      </c>
      <c r="N354" t="s">
        <v>48</v>
      </c>
      <c r="O354" t="s">
        <v>48</v>
      </c>
      <c r="P354" t="s">
        <v>48</v>
      </c>
      <c r="Q354" t="s">
        <v>48</v>
      </c>
      <c r="R354" t="s">
        <v>48</v>
      </c>
      <c r="S354" t="s">
        <v>48</v>
      </c>
      <c r="T354" t="s">
        <v>48</v>
      </c>
      <c r="U354" t="s">
        <v>48</v>
      </c>
      <c r="V354" t="s">
        <v>48</v>
      </c>
      <c r="W354" t="s">
        <v>48</v>
      </c>
      <c r="X354" t="s">
        <v>48</v>
      </c>
      <c r="Y354" t="s">
        <v>48</v>
      </c>
      <c r="Z354" t="s">
        <v>48</v>
      </c>
      <c r="AA354" t="s">
        <v>49</v>
      </c>
      <c r="AB354" t="s">
        <v>48</v>
      </c>
      <c r="AC354" t="s">
        <v>48</v>
      </c>
      <c r="AD354" t="s">
        <v>48</v>
      </c>
      <c r="AE354" t="s">
        <v>48</v>
      </c>
      <c r="AF354" t="s">
        <v>48</v>
      </c>
      <c r="AG354" t="s">
        <v>48</v>
      </c>
      <c r="AH354" t="s">
        <v>48</v>
      </c>
      <c r="AI354" t="s">
        <v>50</v>
      </c>
      <c r="AJ354" t="s">
        <v>48</v>
      </c>
      <c r="AK354" t="s">
        <v>48</v>
      </c>
      <c r="AL354" t="s">
        <v>48</v>
      </c>
      <c r="AM354" t="s">
        <v>48</v>
      </c>
      <c r="AN354" t="s">
        <v>48</v>
      </c>
      <c r="AO354" t="s">
        <v>48</v>
      </c>
      <c r="AP354" t="s">
        <v>570</v>
      </c>
      <c r="AQ354" s="1" t="s">
        <v>1557</v>
      </c>
      <c r="AR354" t="s">
        <v>51</v>
      </c>
      <c r="AS354" t="s">
        <v>68</v>
      </c>
      <c r="AT354" t="s">
        <v>69</v>
      </c>
      <c r="AW354" s="4">
        <f t="shared" si="211"/>
        <v>6</v>
      </c>
      <c r="AX354" s="4">
        <f t="shared" si="212"/>
        <v>4</v>
      </c>
      <c r="AY354" s="4">
        <f t="shared" si="213"/>
        <v>4</v>
      </c>
      <c r="AZ354" s="4">
        <f t="shared" si="214"/>
        <v>2</v>
      </c>
      <c r="BA354" s="4">
        <f t="shared" si="215"/>
        <v>4</v>
      </c>
      <c r="BB354" s="4">
        <f t="shared" si="216"/>
        <v>4</v>
      </c>
      <c r="BC354" s="4">
        <f t="shared" si="217"/>
        <v>4</v>
      </c>
      <c r="BD354" s="4">
        <f t="shared" si="218"/>
        <v>2</v>
      </c>
      <c r="BE354" s="4">
        <f t="shared" si="219"/>
        <v>4</v>
      </c>
      <c r="BF354" s="4">
        <f t="shared" si="220"/>
        <v>2</v>
      </c>
      <c r="BG354" s="4">
        <f t="shared" si="221"/>
        <v>4</v>
      </c>
      <c r="BH354" s="4">
        <f t="shared" si="222"/>
        <v>4</v>
      </c>
      <c r="BI354" s="4">
        <f t="shared" si="223"/>
        <v>4</v>
      </c>
      <c r="BJ354" s="4">
        <f t="shared" si="224"/>
        <v>2</v>
      </c>
      <c r="BK354" s="4" t="str">
        <f t="shared" si="225"/>
        <v>0</v>
      </c>
      <c r="BL354" s="4">
        <f t="shared" si="226"/>
        <v>2</v>
      </c>
      <c r="BM354" s="4">
        <f t="shared" si="227"/>
        <v>4</v>
      </c>
      <c r="BN354" s="4">
        <f t="shared" si="228"/>
        <v>4</v>
      </c>
      <c r="BO354" s="4">
        <f t="shared" si="229"/>
        <v>4</v>
      </c>
      <c r="BP354" s="4">
        <f t="shared" si="230"/>
        <v>4</v>
      </c>
      <c r="BQ354" s="4">
        <f t="shared" si="231"/>
        <v>6</v>
      </c>
      <c r="BR354" s="4">
        <f t="shared" si="232"/>
        <v>4</v>
      </c>
      <c r="BS354" s="4">
        <f t="shared" si="233"/>
        <v>4</v>
      </c>
      <c r="BT354" s="4">
        <f t="shared" si="234"/>
        <v>4</v>
      </c>
      <c r="BU354" s="4">
        <f t="shared" si="235"/>
        <v>4</v>
      </c>
      <c r="BV354" s="4">
        <f t="shared" si="236"/>
        <v>0</v>
      </c>
      <c r="BW354" s="4">
        <f t="shared" si="237"/>
        <v>6</v>
      </c>
      <c r="BX354" s="4">
        <f t="shared" si="238"/>
        <v>0</v>
      </c>
      <c r="BY354" s="4">
        <f t="shared" si="239"/>
        <v>0</v>
      </c>
      <c r="BZ354" s="37">
        <f t="shared" si="240"/>
        <v>96</v>
      </c>
      <c r="CA354" s="32" t="str">
        <f>VLOOKUP(J:J,'Agent wise'!A:C,3,0)</f>
        <v>Adharsh</v>
      </c>
      <c r="CB354" s="32">
        <f t="shared" si="206"/>
        <v>45916</v>
      </c>
      <c r="CC354" t="str">
        <f t="shared" si="207"/>
        <v>Excellent</v>
      </c>
      <c r="CJ354">
        <f t="shared" si="208"/>
        <v>16</v>
      </c>
      <c r="CK354">
        <f t="shared" si="209"/>
        <v>9</v>
      </c>
      <c r="CL354">
        <f t="shared" si="210"/>
        <v>2025</v>
      </c>
    </row>
    <row r="355" spans="1:90" ht="15" customHeight="1" x14ac:dyDescent="0.35">
      <c r="A355" s="32">
        <v>45916.421596446758</v>
      </c>
      <c r="B355" t="s">
        <v>698</v>
      </c>
      <c r="C355" s="32">
        <v>0</v>
      </c>
      <c r="D355" t="s">
        <v>82</v>
      </c>
      <c r="E355" s="32">
        <v>45909</v>
      </c>
      <c r="F355" t="s">
        <v>140</v>
      </c>
      <c r="G355" s="32">
        <v>45908</v>
      </c>
      <c r="H355">
        <v>7904125359</v>
      </c>
      <c r="I355">
        <v>112</v>
      </c>
      <c r="J355" t="s">
        <v>75</v>
      </c>
      <c r="K355" t="s">
        <v>52</v>
      </c>
      <c r="L355" t="s">
        <v>53</v>
      </c>
      <c r="M355" t="s">
        <v>48</v>
      </c>
      <c r="N355" t="s">
        <v>48</v>
      </c>
      <c r="O355" t="s">
        <v>48</v>
      </c>
      <c r="P355" t="s">
        <v>48</v>
      </c>
      <c r="Q355" t="s">
        <v>48</v>
      </c>
      <c r="R355" t="s">
        <v>48</v>
      </c>
      <c r="S355" t="s">
        <v>48</v>
      </c>
      <c r="T355" t="s">
        <v>48</v>
      </c>
      <c r="U355" t="s">
        <v>48</v>
      </c>
      <c r="V355" t="s">
        <v>48</v>
      </c>
      <c r="W355" t="s">
        <v>48</v>
      </c>
      <c r="X355" t="s">
        <v>48</v>
      </c>
      <c r="Y355" t="s">
        <v>48</v>
      </c>
      <c r="Z355" t="s">
        <v>49</v>
      </c>
      <c r="AA355" t="s">
        <v>48</v>
      </c>
      <c r="AB355" t="s">
        <v>48</v>
      </c>
      <c r="AC355" t="s">
        <v>50</v>
      </c>
      <c r="AD355" t="s">
        <v>50</v>
      </c>
      <c r="AE355" t="s">
        <v>48</v>
      </c>
      <c r="AF355" t="s">
        <v>48</v>
      </c>
      <c r="AG355" t="s">
        <v>48</v>
      </c>
      <c r="AH355" t="s">
        <v>50</v>
      </c>
      <c r="AI355" t="s">
        <v>50</v>
      </c>
      <c r="AJ355" t="s">
        <v>48</v>
      </c>
      <c r="AK355" t="s">
        <v>48</v>
      </c>
      <c r="AL355" t="s">
        <v>48</v>
      </c>
      <c r="AM355" t="s">
        <v>48</v>
      </c>
      <c r="AN355" t="s">
        <v>48</v>
      </c>
      <c r="AO355" t="s">
        <v>48</v>
      </c>
      <c r="AP355" t="s">
        <v>785</v>
      </c>
      <c r="AQ355" s="1" t="s">
        <v>786</v>
      </c>
      <c r="AR355" t="s">
        <v>51</v>
      </c>
      <c r="AS355" t="s">
        <v>103</v>
      </c>
      <c r="AT355" t="s">
        <v>386</v>
      </c>
      <c r="AW355" s="4">
        <f t="shared" si="211"/>
        <v>6</v>
      </c>
      <c r="AX355" s="4">
        <f t="shared" si="212"/>
        <v>4</v>
      </c>
      <c r="AY355" s="4">
        <f t="shared" si="213"/>
        <v>4</v>
      </c>
      <c r="AZ355" s="4">
        <f t="shared" si="214"/>
        <v>2</v>
      </c>
      <c r="BA355" s="4">
        <f t="shared" si="215"/>
        <v>4</v>
      </c>
      <c r="BB355" s="4">
        <f t="shared" si="216"/>
        <v>4</v>
      </c>
      <c r="BC355" s="4">
        <f t="shared" si="217"/>
        <v>4</v>
      </c>
      <c r="BD355" s="4">
        <f t="shared" si="218"/>
        <v>2</v>
      </c>
      <c r="BE355" s="4">
        <f t="shared" si="219"/>
        <v>4</v>
      </c>
      <c r="BF355" s="4">
        <f t="shared" si="220"/>
        <v>2</v>
      </c>
      <c r="BG355" s="4">
        <f t="shared" si="221"/>
        <v>4</v>
      </c>
      <c r="BH355" s="4">
        <f t="shared" si="222"/>
        <v>4</v>
      </c>
      <c r="BI355" s="4">
        <f t="shared" si="223"/>
        <v>4</v>
      </c>
      <c r="BJ355" s="4" t="str">
        <f t="shared" si="224"/>
        <v>0</v>
      </c>
      <c r="BK355" s="4">
        <f t="shared" si="225"/>
        <v>4</v>
      </c>
      <c r="BL355" s="4">
        <f t="shared" si="226"/>
        <v>2</v>
      </c>
      <c r="BM355" s="4">
        <f t="shared" si="227"/>
        <v>4</v>
      </c>
      <c r="BN355" s="4">
        <f t="shared" si="228"/>
        <v>4</v>
      </c>
      <c r="BO355" s="4">
        <f t="shared" si="229"/>
        <v>4</v>
      </c>
      <c r="BP355" s="4">
        <f t="shared" si="230"/>
        <v>4</v>
      </c>
      <c r="BQ355" s="4">
        <f t="shared" si="231"/>
        <v>6</v>
      </c>
      <c r="BR355" s="4">
        <f t="shared" si="232"/>
        <v>4</v>
      </c>
      <c r="BS355" s="4">
        <f t="shared" si="233"/>
        <v>4</v>
      </c>
      <c r="BT355" s="4">
        <f t="shared" si="234"/>
        <v>4</v>
      </c>
      <c r="BU355" s="4">
        <f t="shared" si="235"/>
        <v>4</v>
      </c>
      <c r="BV355" s="4">
        <f t="shared" si="236"/>
        <v>0</v>
      </c>
      <c r="BW355" s="4">
        <f t="shared" si="237"/>
        <v>6</v>
      </c>
      <c r="BX355" s="4">
        <f t="shared" si="238"/>
        <v>0</v>
      </c>
      <c r="BY355" s="4">
        <f t="shared" si="239"/>
        <v>0</v>
      </c>
      <c r="BZ355" s="37">
        <f t="shared" si="240"/>
        <v>98</v>
      </c>
      <c r="CA355" s="32" t="str">
        <f>VLOOKUP(J:J,'Agent wise'!A:C,3,0)</f>
        <v xml:space="preserve">Shiny </v>
      </c>
      <c r="CB355" s="32">
        <f t="shared" si="206"/>
        <v>45909</v>
      </c>
      <c r="CC355" t="str">
        <f t="shared" si="207"/>
        <v>Excellent</v>
      </c>
      <c r="CJ355">
        <f t="shared" si="208"/>
        <v>9</v>
      </c>
      <c r="CK355">
        <f t="shared" si="209"/>
        <v>9</v>
      </c>
      <c r="CL355">
        <f t="shared" si="210"/>
        <v>2025</v>
      </c>
    </row>
    <row r="356" spans="1:90" ht="15" customHeight="1" x14ac:dyDescent="0.35">
      <c r="A356" s="32">
        <v>45916.426683587968</v>
      </c>
      <c r="B356" t="s">
        <v>368</v>
      </c>
      <c r="C356" s="32">
        <v>0</v>
      </c>
      <c r="D356" t="s">
        <v>73</v>
      </c>
      <c r="E356" s="32">
        <v>45916</v>
      </c>
      <c r="F356" t="s">
        <v>140</v>
      </c>
      <c r="G356" s="32">
        <v>45915</v>
      </c>
      <c r="H356">
        <v>9445715689</v>
      </c>
      <c r="I356">
        <v>339</v>
      </c>
      <c r="J356" t="s">
        <v>465</v>
      </c>
      <c r="K356" t="s">
        <v>52</v>
      </c>
      <c r="L356" t="s">
        <v>53</v>
      </c>
      <c r="M356" t="s">
        <v>48</v>
      </c>
      <c r="N356" t="s">
        <v>48</v>
      </c>
      <c r="O356" t="s">
        <v>48</v>
      </c>
      <c r="P356" t="s">
        <v>48</v>
      </c>
      <c r="Q356" t="s">
        <v>48</v>
      </c>
      <c r="R356" t="s">
        <v>48</v>
      </c>
      <c r="S356" t="s">
        <v>48</v>
      </c>
      <c r="T356" t="s">
        <v>48</v>
      </c>
      <c r="U356" t="s">
        <v>48</v>
      </c>
      <c r="V356" t="s">
        <v>49</v>
      </c>
      <c r="W356" t="s">
        <v>48</v>
      </c>
      <c r="X356" t="s">
        <v>48</v>
      </c>
      <c r="Y356" t="s">
        <v>48</v>
      </c>
      <c r="Z356" t="s">
        <v>48</v>
      </c>
      <c r="AA356" t="s">
        <v>48</v>
      </c>
      <c r="AB356" t="s">
        <v>49</v>
      </c>
      <c r="AC356" t="s">
        <v>49</v>
      </c>
      <c r="AD356" t="s">
        <v>48</v>
      </c>
      <c r="AE356" t="s">
        <v>48</v>
      </c>
      <c r="AF356" t="s">
        <v>48</v>
      </c>
      <c r="AG356" t="s">
        <v>48</v>
      </c>
      <c r="AH356" t="s">
        <v>50</v>
      </c>
      <c r="AI356" t="s">
        <v>49</v>
      </c>
      <c r="AJ356" t="s">
        <v>48</v>
      </c>
      <c r="AK356" t="s">
        <v>50</v>
      </c>
      <c r="AL356" t="s">
        <v>49</v>
      </c>
      <c r="AM356" t="s">
        <v>48</v>
      </c>
      <c r="AN356" t="s">
        <v>48</v>
      </c>
      <c r="AO356" t="s">
        <v>48</v>
      </c>
      <c r="AP356" t="s">
        <v>787</v>
      </c>
      <c r="AQ356" s="1" t="s">
        <v>370</v>
      </c>
      <c r="AR356" t="s">
        <v>51</v>
      </c>
      <c r="AS356" t="s">
        <v>396</v>
      </c>
      <c r="AT356" t="s">
        <v>149</v>
      </c>
      <c r="AW356" s="4">
        <f t="shared" si="211"/>
        <v>6</v>
      </c>
      <c r="AX356" s="4">
        <f t="shared" si="212"/>
        <v>4</v>
      </c>
      <c r="AY356" s="4">
        <f t="shared" si="213"/>
        <v>4</v>
      </c>
      <c r="AZ356" s="4">
        <f t="shared" si="214"/>
        <v>2</v>
      </c>
      <c r="BA356" s="4">
        <f t="shared" si="215"/>
        <v>4</v>
      </c>
      <c r="BB356" s="4">
        <f t="shared" si="216"/>
        <v>4</v>
      </c>
      <c r="BC356" s="4">
        <f t="shared" si="217"/>
        <v>4</v>
      </c>
      <c r="BD356" s="4">
        <f t="shared" si="218"/>
        <v>2</v>
      </c>
      <c r="BE356" s="4">
        <f t="shared" si="219"/>
        <v>4</v>
      </c>
      <c r="BF356" s="4" t="str">
        <f t="shared" si="220"/>
        <v>0</v>
      </c>
      <c r="BG356" s="4">
        <f t="shared" si="221"/>
        <v>4</v>
      </c>
      <c r="BH356" s="4">
        <f t="shared" si="222"/>
        <v>4</v>
      </c>
      <c r="BI356" s="4">
        <f t="shared" si="223"/>
        <v>4</v>
      </c>
      <c r="BJ356" s="4">
        <f t="shared" si="224"/>
        <v>2</v>
      </c>
      <c r="BK356" s="4">
        <f t="shared" si="225"/>
        <v>4</v>
      </c>
      <c r="BL356" s="4" t="str">
        <f t="shared" si="226"/>
        <v>0</v>
      </c>
      <c r="BM356" s="4" t="str">
        <f t="shared" si="227"/>
        <v>0</v>
      </c>
      <c r="BN356" s="4">
        <f t="shared" si="228"/>
        <v>4</v>
      </c>
      <c r="BO356" s="4">
        <f t="shared" si="229"/>
        <v>4</v>
      </c>
      <c r="BP356" s="4">
        <f t="shared" si="230"/>
        <v>4</v>
      </c>
      <c r="BQ356" s="4">
        <f t="shared" si="231"/>
        <v>6</v>
      </c>
      <c r="BR356" s="4">
        <f t="shared" si="232"/>
        <v>4</v>
      </c>
      <c r="BS356" s="4" t="str">
        <f t="shared" si="233"/>
        <v>0</v>
      </c>
      <c r="BT356" s="4">
        <f t="shared" si="234"/>
        <v>4</v>
      </c>
      <c r="BU356" s="4">
        <f t="shared" si="235"/>
        <v>4</v>
      </c>
      <c r="BV356" s="4" t="str">
        <f t="shared" si="236"/>
        <v>0</v>
      </c>
      <c r="BW356" s="4">
        <f t="shared" si="237"/>
        <v>6</v>
      </c>
      <c r="BX356" s="4">
        <f t="shared" si="238"/>
        <v>0</v>
      </c>
      <c r="BY356" s="4">
        <f t="shared" si="239"/>
        <v>0</v>
      </c>
      <c r="BZ356" s="37">
        <f t="shared" si="240"/>
        <v>88</v>
      </c>
      <c r="CA356" s="32" t="str">
        <f>VLOOKUP(J:J,'Agent wise'!A:C,3,0)</f>
        <v>Saran S</v>
      </c>
      <c r="CB356" s="32">
        <f t="shared" si="206"/>
        <v>45916</v>
      </c>
      <c r="CC356" t="str">
        <f t="shared" si="207"/>
        <v>Average</v>
      </c>
      <c r="CJ356">
        <f t="shared" si="208"/>
        <v>16</v>
      </c>
      <c r="CK356">
        <f t="shared" si="209"/>
        <v>9</v>
      </c>
      <c r="CL356">
        <f t="shared" si="210"/>
        <v>2025</v>
      </c>
    </row>
    <row r="357" spans="1:90" ht="15" customHeight="1" x14ac:dyDescent="0.35">
      <c r="A357" s="32">
        <v>45916.431883865742</v>
      </c>
      <c r="B357" t="s">
        <v>368</v>
      </c>
      <c r="C357" s="32">
        <v>0</v>
      </c>
      <c r="D357" t="s">
        <v>73</v>
      </c>
      <c r="E357" s="32">
        <v>45916</v>
      </c>
      <c r="F357" t="s">
        <v>140</v>
      </c>
      <c r="G357" s="32">
        <v>45915</v>
      </c>
      <c r="H357">
        <v>9495441388</v>
      </c>
      <c r="I357">
        <v>429</v>
      </c>
      <c r="J357" t="s">
        <v>459</v>
      </c>
      <c r="K357" t="s">
        <v>46</v>
      </c>
      <c r="L357" t="s">
        <v>47</v>
      </c>
      <c r="M357" t="s">
        <v>48</v>
      </c>
      <c r="N357" t="s">
        <v>48</v>
      </c>
      <c r="O357" t="s">
        <v>48</v>
      </c>
      <c r="P357" t="s">
        <v>48</v>
      </c>
      <c r="Q357" t="s">
        <v>48</v>
      </c>
      <c r="R357" t="s">
        <v>48</v>
      </c>
      <c r="S357" t="s">
        <v>48</v>
      </c>
      <c r="T357" t="s">
        <v>48</v>
      </c>
      <c r="U357" t="s">
        <v>48</v>
      </c>
      <c r="V357" t="s">
        <v>48</v>
      </c>
      <c r="W357" t="s">
        <v>48</v>
      </c>
      <c r="X357" t="s">
        <v>48</v>
      </c>
      <c r="Y357" t="s">
        <v>48</v>
      </c>
      <c r="Z357" t="s">
        <v>48</v>
      </c>
      <c r="AA357" t="s">
        <v>49</v>
      </c>
      <c r="AB357" t="s">
        <v>49</v>
      </c>
      <c r="AC357" t="s">
        <v>49</v>
      </c>
      <c r="AD357" t="s">
        <v>48</v>
      </c>
      <c r="AE357" t="s">
        <v>49</v>
      </c>
      <c r="AF357" t="s">
        <v>50</v>
      </c>
      <c r="AG357" t="s">
        <v>48</v>
      </c>
      <c r="AH357" t="s">
        <v>50</v>
      </c>
      <c r="AI357" t="s">
        <v>49</v>
      </c>
      <c r="AJ357" t="s">
        <v>48</v>
      </c>
      <c r="AK357" t="s">
        <v>50</v>
      </c>
      <c r="AL357" t="s">
        <v>49</v>
      </c>
      <c r="AM357" t="s">
        <v>48</v>
      </c>
      <c r="AN357" t="s">
        <v>48</v>
      </c>
      <c r="AO357" t="s">
        <v>48</v>
      </c>
      <c r="AP357" t="s">
        <v>788</v>
      </c>
      <c r="AQ357" s="1" t="s">
        <v>631</v>
      </c>
      <c r="AR357" t="s">
        <v>51</v>
      </c>
      <c r="AS357" t="s">
        <v>410</v>
      </c>
      <c r="AT357" t="s">
        <v>538</v>
      </c>
      <c r="AW357" s="4">
        <f t="shared" si="211"/>
        <v>6</v>
      </c>
      <c r="AX357" s="4">
        <f t="shared" si="212"/>
        <v>4</v>
      </c>
      <c r="AY357" s="4">
        <f t="shared" si="213"/>
        <v>4</v>
      </c>
      <c r="AZ357" s="4">
        <f t="shared" si="214"/>
        <v>2</v>
      </c>
      <c r="BA357" s="4">
        <f t="shared" si="215"/>
        <v>4</v>
      </c>
      <c r="BB357" s="4">
        <f t="shared" si="216"/>
        <v>4</v>
      </c>
      <c r="BC357" s="4">
        <f t="shared" si="217"/>
        <v>4</v>
      </c>
      <c r="BD357" s="4">
        <f t="shared" si="218"/>
        <v>2</v>
      </c>
      <c r="BE357" s="4">
        <f t="shared" si="219"/>
        <v>4</v>
      </c>
      <c r="BF357" s="4">
        <f t="shared" si="220"/>
        <v>2</v>
      </c>
      <c r="BG357" s="4">
        <f t="shared" si="221"/>
        <v>4</v>
      </c>
      <c r="BH357" s="4">
        <f t="shared" si="222"/>
        <v>4</v>
      </c>
      <c r="BI357" s="4">
        <f t="shared" si="223"/>
        <v>4</v>
      </c>
      <c r="BJ357" s="4">
        <f t="shared" si="224"/>
        <v>2</v>
      </c>
      <c r="BK357" s="4" t="str">
        <f t="shared" si="225"/>
        <v>0</v>
      </c>
      <c r="BL357" s="4" t="str">
        <f t="shared" si="226"/>
        <v>0</v>
      </c>
      <c r="BM357" s="4" t="str">
        <f t="shared" si="227"/>
        <v>0</v>
      </c>
      <c r="BN357" s="4">
        <f t="shared" si="228"/>
        <v>4</v>
      </c>
      <c r="BO357" s="4" t="str">
        <f t="shared" si="229"/>
        <v>0</v>
      </c>
      <c r="BP357" s="4">
        <f t="shared" si="230"/>
        <v>4</v>
      </c>
      <c r="BQ357" s="4">
        <f t="shared" si="231"/>
        <v>6</v>
      </c>
      <c r="BR357" s="4">
        <f t="shared" si="232"/>
        <v>4</v>
      </c>
      <c r="BS357" s="4" t="str">
        <f t="shared" si="233"/>
        <v>0</v>
      </c>
      <c r="BT357" s="4">
        <f t="shared" si="234"/>
        <v>4</v>
      </c>
      <c r="BU357" s="4">
        <f t="shared" si="235"/>
        <v>4</v>
      </c>
      <c r="BV357" s="4" t="str">
        <f t="shared" si="236"/>
        <v>0</v>
      </c>
      <c r="BW357" s="4">
        <f t="shared" si="237"/>
        <v>6</v>
      </c>
      <c r="BX357" s="4">
        <f t="shared" si="238"/>
        <v>0</v>
      </c>
      <c r="BY357" s="4">
        <f t="shared" si="239"/>
        <v>0</v>
      </c>
      <c r="BZ357" s="37">
        <f t="shared" si="240"/>
        <v>82</v>
      </c>
      <c r="CA357" s="32" t="str">
        <f>VLOOKUP(J:J,'Agent wise'!A:C,3,0)</f>
        <v>Saran S</v>
      </c>
      <c r="CB357" s="32">
        <f t="shared" si="206"/>
        <v>45916</v>
      </c>
      <c r="CC357" t="str">
        <f t="shared" si="207"/>
        <v>FC</v>
      </c>
      <c r="CJ357">
        <f t="shared" si="208"/>
        <v>16</v>
      </c>
      <c r="CK357">
        <f t="shared" si="209"/>
        <v>9</v>
      </c>
      <c r="CL357">
        <f t="shared" si="210"/>
        <v>2025</v>
      </c>
    </row>
    <row r="358" spans="1:90" ht="15" customHeight="1" x14ac:dyDescent="0.35">
      <c r="A358" s="32">
        <v>45916.442155324075</v>
      </c>
      <c r="B358" t="s">
        <v>138</v>
      </c>
      <c r="C358" s="32">
        <v>0</v>
      </c>
      <c r="D358" t="s">
        <v>139</v>
      </c>
      <c r="E358" s="32">
        <v>45916</v>
      </c>
      <c r="F358" t="s">
        <v>140</v>
      </c>
      <c r="G358" s="32">
        <v>45914</v>
      </c>
      <c r="H358">
        <v>9486305804</v>
      </c>
      <c r="I358">
        <v>139</v>
      </c>
      <c r="J358" t="s">
        <v>344</v>
      </c>
      <c r="K358" t="s">
        <v>52</v>
      </c>
      <c r="L358" t="s">
        <v>53</v>
      </c>
      <c r="M358" t="s">
        <v>48</v>
      </c>
      <c r="N358" t="s">
        <v>48</v>
      </c>
      <c r="O358" t="s">
        <v>48</v>
      </c>
      <c r="P358" t="s">
        <v>48</v>
      </c>
      <c r="Q358" t="s">
        <v>48</v>
      </c>
      <c r="R358" t="s">
        <v>48</v>
      </c>
      <c r="S358" t="s">
        <v>48</v>
      </c>
      <c r="T358" t="s">
        <v>48</v>
      </c>
      <c r="U358" t="s">
        <v>48</v>
      </c>
      <c r="V358" t="s">
        <v>48</v>
      </c>
      <c r="W358" t="s">
        <v>48</v>
      </c>
      <c r="X358" t="s">
        <v>48</v>
      </c>
      <c r="Y358" t="s">
        <v>48</v>
      </c>
      <c r="Z358" t="s">
        <v>48</v>
      </c>
      <c r="AA358" t="s">
        <v>49</v>
      </c>
      <c r="AB358" t="s">
        <v>48</v>
      </c>
      <c r="AC358" t="s">
        <v>49</v>
      </c>
      <c r="AD358" t="s">
        <v>48</v>
      </c>
      <c r="AE358" t="s">
        <v>48</v>
      </c>
      <c r="AF358" t="s">
        <v>48</v>
      </c>
      <c r="AG358" t="s">
        <v>49</v>
      </c>
      <c r="AH358" t="s">
        <v>48</v>
      </c>
      <c r="AI358" t="s">
        <v>50</v>
      </c>
      <c r="AJ358" t="s">
        <v>48</v>
      </c>
      <c r="AK358" t="s">
        <v>48</v>
      </c>
      <c r="AL358" t="s">
        <v>48</v>
      </c>
      <c r="AM358" t="s">
        <v>48</v>
      </c>
      <c r="AN358" t="s">
        <v>48</v>
      </c>
      <c r="AO358" t="s">
        <v>48</v>
      </c>
      <c r="AP358" t="s">
        <v>789</v>
      </c>
      <c r="AQ358" s="1" t="s">
        <v>1558</v>
      </c>
      <c r="AR358" t="s">
        <v>51</v>
      </c>
      <c r="AS358" t="s">
        <v>68</v>
      </c>
      <c r="AT358" t="s">
        <v>97</v>
      </c>
      <c r="AW358" s="4">
        <f t="shared" si="211"/>
        <v>6</v>
      </c>
      <c r="AX358" s="4">
        <f t="shared" si="212"/>
        <v>4</v>
      </c>
      <c r="AY358" s="4">
        <f t="shared" si="213"/>
        <v>4</v>
      </c>
      <c r="AZ358" s="4">
        <f t="shared" si="214"/>
        <v>2</v>
      </c>
      <c r="BA358" s="4">
        <f t="shared" si="215"/>
        <v>4</v>
      </c>
      <c r="BB358" s="4">
        <f t="shared" si="216"/>
        <v>4</v>
      </c>
      <c r="BC358" s="4">
        <f t="shared" si="217"/>
        <v>4</v>
      </c>
      <c r="BD358" s="4">
        <f t="shared" si="218"/>
        <v>2</v>
      </c>
      <c r="BE358" s="4">
        <f t="shared" si="219"/>
        <v>4</v>
      </c>
      <c r="BF358" s="4">
        <f t="shared" si="220"/>
        <v>2</v>
      </c>
      <c r="BG358" s="4">
        <f t="shared" si="221"/>
        <v>4</v>
      </c>
      <c r="BH358" s="4">
        <f t="shared" si="222"/>
        <v>4</v>
      </c>
      <c r="BI358" s="4">
        <f t="shared" si="223"/>
        <v>4</v>
      </c>
      <c r="BJ358" s="4">
        <f t="shared" si="224"/>
        <v>2</v>
      </c>
      <c r="BK358" s="4" t="str">
        <f t="shared" si="225"/>
        <v>0</v>
      </c>
      <c r="BL358" s="4">
        <f t="shared" si="226"/>
        <v>2</v>
      </c>
      <c r="BM358" s="4" t="str">
        <f t="shared" si="227"/>
        <v>0</v>
      </c>
      <c r="BN358" s="4">
        <f t="shared" si="228"/>
        <v>4</v>
      </c>
      <c r="BO358" s="4">
        <f t="shared" si="229"/>
        <v>4</v>
      </c>
      <c r="BP358" s="4">
        <f t="shared" si="230"/>
        <v>4</v>
      </c>
      <c r="BQ358" s="4" t="str">
        <f t="shared" si="231"/>
        <v>0</v>
      </c>
      <c r="BR358" s="4">
        <f t="shared" si="232"/>
        <v>4</v>
      </c>
      <c r="BS358" s="4">
        <f t="shared" si="233"/>
        <v>4</v>
      </c>
      <c r="BT358" s="4">
        <f t="shared" si="234"/>
        <v>4</v>
      </c>
      <c r="BU358" s="4">
        <f t="shared" si="235"/>
        <v>4</v>
      </c>
      <c r="BV358" s="4">
        <f t="shared" si="236"/>
        <v>0</v>
      </c>
      <c r="BW358" s="4">
        <f t="shared" si="237"/>
        <v>6</v>
      </c>
      <c r="BX358" s="4">
        <f t="shared" si="238"/>
        <v>0</v>
      </c>
      <c r="BY358" s="4">
        <f t="shared" si="239"/>
        <v>0</v>
      </c>
      <c r="BZ358" s="37">
        <f t="shared" si="240"/>
        <v>86</v>
      </c>
      <c r="CA358" s="32" t="str">
        <f>VLOOKUP(J:J,'Agent wise'!A:C,3,0)</f>
        <v>Adharsh</v>
      </c>
      <c r="CB358" s="32">
        <f t="shared" si="206"/>
        <v>45916</v>
      </c>
      <c r="CC358" t="str">
        <f t="shared" si="207"/>
        <v>Average</v>
      </c>
      <c r="CJ358">
        <f t="shared" si="208"/>
        <v>16</v>
      </c>
      <c r="CK358">
        <f t="shared" si="209"/>
        <v>9</v>
      </c>
      <c r="CL358">
        <f t="shared" si="210"/>
        <v>2025</v>
      </c>
    </row>
    <row r="359" spans="1:90" ht="15" customHeight="1" x14ac:dyDescent="0.35">
      <c r="A359" s="32">
        <v>45916.444806041662</v>
      </c>
      <c r="B359" t="s">
        <v>698</v>
      </c>
      <c r="C359" s="32">
        <v>0</v>
      </c>
      <c r="D359" t="s">
        <v>82</v>
      </c>
      <c r="E359" s="32">
        <v>45909</v>
      </c>
      <c r="F359" t="s">
        <v>140</v>
      </c>
      <c r="G359" s="32">
        <v>45908</v>
      </c>
      <c r="H359">
        <v>8870617819</v>
      </c>
      <c r="I359">
        <v>128</v>
      </c>
      <c r="J359" t="s">
        <v>292</v>
      </c>
      <c r="K359" t="s">
        <v>52</v>
      </c>
      <c r="L359" t="s">
        <v>53</v>
      </c>
      <c r="M359" t="s">
        <v>48</v>
      </c>
      <c r="N359" t="s">
        <v>48</v>
      </c>
      <c r="O359" t="s">
        <v>49</v>
      </c>
      <c r="P359" t="s">
        <v>48</v>
      </c>
      <c r="Q359" t="s">
        <v>48</v>
      </c>
      <c r="R359" t="s">
        <v>48</v>
      </c>
      <c r="S359" t="s">
        <v>48</v>
      </c>
      <c r="T359" t="s">
        <v>48</v>
      </c>
      <c r="U359" t="s">
        <v>48</v>
      </c>
      <c r="V359" t="s">
        <v>48</v>
      </c>
      <c r="W359" t="s">
        <v>48</v>
      </c>
      <c r="X359" t="s">
        <v>48</v>
      </c>
      <c r="Y359" t="s">
        <v>48</v>
      </c>
      <c r="Z359" t="s">
        <v>48</v>
      </c>
      <c r="AA359" t="s">
        <v>48</v>
      </c>
      <c r="AB359" t="s">
        <v>49</v>
      </c>
      <c r="AC359" t="s">
        <v>50</v>
      </c>
      <c r="AD359" t="s">
        <v>48</v>
      </c>
      <c r="AE359" t="s">
        <v>48</v>
      </c>
      <c r="AF359" t="s">
        <v>48</v>
      </c>
      <c r="AG359" t="s">
        <v>48</v>
      </c>
      <c r="AH359" t="s">
        <v>50</v>
      </c>
      <c r="AI359" t="s">
        <v>50</v>
      </c>
      <c r="AJ359" t="s">
        <v>48</v>
      </c>
      <c r="AK359" t="s">
        <v>48</v>
      </c>
      <c r="AL359" t="s">
        <v>48</v>
      </c>
      <c r="AM359" t="s">
        <v>48</v>
      </c>
      <c r="AN359" t="s">
        <v>48</v>
      </c>
      <c r="AO359" t="s">
        <v>48</v>
      </c>
      <c r="AP359" t="s">
        <v>790</v>
      </c>
      <c r="AQ359" s="1" t="s">
        <v>791</v>
      </c>
      <c r="AR359" t="s">
        <v>51</v>
      </c>
      <c r="AS359" t="s">
        <v>68</v>
      </c>
      <c r="AT359" t="s">
        <v>69</v>
      </c>
      <c r="AW359" s="4">
        <f t="shared" si="211"/>
        <v>6</v>
      </c>
      <c r="AX359" s="4">
        <f t="shared" si="212"/>
        <v>4</v>
      </c>
      <c r="AY359" s="4" t="str">
        <f t="shared" si="213"/>
        <v>0</v>
      </c>
      <c r="AZ359" s="4">
        <f t="shared" si="214"/>
        <v>2</v>
      </c>
      <c r="BA359" s="4">
        <f t="shared" si="215"/>
        <v>4</v>
      </c>
      <c r="BB359" s="4">
        <f t="shared" si="216"/>
        <v>4</v>
      </c>
      <c r="BC359" s="4">
        <f t="shared" si="217"/>
        <v>4</v>
      </c>
      <c r="BD359" s="4">
        <f t="shared" si="218"/>
        <v>2</v>
      </c>
      <c r="BE359" s="4">
        <f t="shared" si="219"/>
        <v>4</v>
      </c>
      <c r="BF359" s="4">
        <f t="shared" si="220"/>
        <v>2</v>
      </c>
      <c r="BG359" s="4">
        <f t="shared" si="221"/>
        <v>4</v>
      </c>
      <c r="BH359" s="4">
        <f t="shared" si="222"/>
        <v>4</v>
      </c>
      <c r="BI359" s="4">
        <f t="shared" si="223"/>
        <v>4</v>
      </c>
      <c r="BJ359" s="4">
        <f t="shared" si="224"/>
        <v>2</v>
      </c>
      <c r="BK359" s="4">
        <f t="shared" si="225"/>
        <v>4</v>
      </c>
      <c r="BL359" s="4" t="str">
        <f t="shared" si="226"/>
        <v>0</v>
      </c>
      <c r="BM359" s="4">
        <f t="shared" si="227"/>
        <v>4</v>
      </c>
      <c r="BN359" s="4">
        <f t="shared" si="228"/>
        <v>4</v>
      </c>
      <c r="BO359" s="4">
        <f t="shared" si="229"/>
        <v>4</v>
      </c>
      <c r="BP359" s="4">
        <f t="shared" si="230"/>
        <v>4</v>
      </c>
      <c r="BQ359" s="4">
        <f t="shared" si="231"/>
        <v>6</v>
      </c>
      <c r="BR359" s="4">
        <f t="shared" si="232"/>
        <v>4</v>
      </c>
      <c r="BS359" s="4">
        <f t="shared" si="233"/>
        <v>4</v>
      </c>
      <c r="BT359" s="4">
        <f t="shared" si="234"/>
        <v>4</v>
      </c>
      <c r="BU359" s="4">
        <f t="shared" si="235"/>
        <v>4</v>
      </c>
      <c r="BV359" s="4">
        <f t="shared" si="236"/>
        <v>0</v>
      </c>
      <c r="BW359" s="4">
        <f t="shared" si="237"/>
        <v>6</v>
      </c>
      <c r="BX359" s="4">
        <f t="shared" si="238"/>
        <v>0</v>
      </c>
      <c r="BY359" s="4">
        <f t="shared" si="239"/>
        <v>0</v>
      </c>
      <c r="BZ359" s="37">
        <f t="shared" si="240"/>
        <v>94</v>
      </c>
      <c r="CA359" s="32" t="str">
        <f>VLOOKUP(J:J,'Agent wise'!A:C,3,0)</f>
        <v xml:space="preserve">Shiny </v>
      </c>
      <c r="CB359" s="32">
        <f t="shared" si="206"/>
        <v>45909</v>
      </c>
      <c r="CC359" t="str">
        <f t="shared" si="207"/>
        <v>Good</v>
      </c>
      <c r="CJ359">
        <f t="shared" si="208"/>
        <v>9</v>
      </c>
      <c r="CK359">
        <f t="shared" si="209"/>
        <v>9</v>
      </c>
      <c r="CL359">
        <f t="shared" si="210"/>
        <v>2025</v>
      </c>
    </row>
    <row r="360" spans="1:90" ht="15" customHeight="1" x14ac:dyDescent="0.35">
      <c r="A360" s="32">
        <v>45916.447988622684</v>
      </c>
      <c r="B360" t="s">
        <v>138</v>
      </c>
      <c r="C360" s="32">
        <v>0</v>
      </c>
      <c r="D360" t="s">
        <v>139</v>
      </c>
      <c r="E360" s="32">
        <v>45916</v>
      </c>
      <c r="F360" t="s">
        <v>140</v>
      </c>
      <c r="G360" s="32">
        <v>45914</v>
      </c>
      <c r="H360">
        <v>9487019259</v>
      </c>
      <c r="I360">
        <v>140</v>
      </c>
      <c r="J360" t="s">
        <v>344</v>
      </c>
      <c r="K360" t="s">
        <v>52</v>
      </c>
      <c r="L360" t="s">
        <v>53</v>
      </c>
      <c r="M360" t="s">
        <v>48</v>
      </c>
      <c r="N360" t="s">
        <v>48</v>
      </c>
      <c r="O360" t="s">
        <v>48</v>
      </c>
      <c r="P360" t="s">
        <v>48</v>
      </c>
      <c r="Q360" t="s">
        <v>48</v>
      </c>
      <c r="R360" t="s">
        <v>48</v>
      </c>
      <c r="S360" t="s">
        <v>48</v>
      </c>
      <c r="T360" t="s">
        <v>48</v>
      </c>
      <c r="U360" t="s">
        <v>48</v>
      </c>
      <c r="V360" t="s">
        <v>48</v>
      </c>
      <c r="W360" t="s">
        <v>48</v>
      </c>
      <c r="X360" t="s">
        <v>48</v>
      </c>
      <c r="Y360" t="s">
        <v>48</v>
      </c>
      <c r="Z360" t="s">
        <v>48</v>
      </c>
      <c r="AA360" t="s">
        <v>49</v>
      </c>
      <c r="AB360" t="s">
        <v>49</v>
      </c>
      <c r="AC360" t="s">
        <v>49</v>
      </c>
      <c r="AD360" t="s">
        <v>48</v>
      </c>
      <c r="AE360" t="s">
        <v>48</v>
      </c>
      <c r="AF360" t="s">
        <v>48</v>
      </c>
      <c r="AG360" t="s">
        <v>48</v>
      </c>
      <c r="AH360" t="s">
        <v>48</v>
      </c>
      <c r="AI360" t="s">
        <v>50</v>
      </c>
      <c r="AJ360" t="s">
        <v>48</v>
      </c>
      <c r="AK360" t="s">
        <v>48</v>
      </c>
      <c r="AL360" t="s">
        <v>48</v>
      </c>
      <c r="AM360" t="s">
        <v>48</v>
      </c>
      <c r="AN360" t="s">
        <v>48</v>
      </c>
      <c r="AO360" t="s">
        <v>48</v>
      </c>
      <c r="AP360" t="s">
        <v>792</v>
      </c>
      <c r="AQ360" s="1" t="s">
        <v>1558</v>
      </c>
      <c r="AR360" t="s">
        <v>51</v>
      </c>
      <c r="AS360" t="s">
        <v>68</v>
      </c>
      <c r="AT360" t="s">
        <v>97</v>
      </c>
      <c r="AW360" s="4">
        <f t="shared" si="211"/>
        <v>6</v>
      </c>
      <c r="AX360" s="4">
        <f t="shared" si="212"/>
        <v>4</v>
      </c>
      <c r="AY360" s="4">
        <f t="shared" si="213"/>
        <v>4</v>
      </c>
      <c r="AZ360" s="4">
        <f t="shared" si="214"/>
        <v>2</v>
      </c>
      <c r="BA360" s="4">
        <f t="shared" si="215"/>
        <v>4</v>
      </c>
      <c r="BB360" s="4">
        <f t="shared" si="216"/>
        <v>4</v>
      </c>
      <c r="BC360" s="4">
        <f t="shared" si="217"/>
        <v>4</v>
      </c>
      <c r="BD360" s="4">
        <f t="shared" si="218"/>
        <v>2</v>
      </c>
      <c r="BE360" s="4">
        <f t="shared" si="219"/>
        <v>4</v>
      </c>
      <c r="BF360" s="4">
        <f t="shared" si="220"/>
        <v>2</v>
      </c>
      <c r="BG360" s="4">
        <f t="shared" si="221"/>
        <v>4</v>
      </c>
      <c r="BH360" s="4">
        <f t="shared" si="222"/>
        <v>4</v>
      </c>
      <c r="BI360" s="4">
        <f t="shared" si="223"/>
        <v>4</v>
      </c>
      <c r="BJ360" s="4">
        <f t="shared" si="224"/>
        <v>2</v>
      </c>
      <c r="BK360" s="4" t="str">
        <f t="shared" si="225"/>
        <v>0</v>
      </c>
      <c r="BL360" s="4" t="str">
        <f t="shared" si="226"/>
        <v>0</v>
      </c>
      <c r="BM360" s="4" t="str">
        <f t="shared" si="227"/>
        <v>0</v>
      </c>
      <c r="BN360" s="4">
        <f t="shared" si="228"/>
        <v>4</v>
      </c>
      <c r="BO360" s="4">
        <f t="shared" si="229"/>
        <v>4</v>
      </c>
      <c r="BP360" s="4">
        <f t="shared" si="230"/>
        <v>4</v>
      </c>
      <c r="BQ360" s="4">
        <f t="shared" si="231"/>
        <v>6</v>
      </c>
      <c r="BR360" s="4">
        <f t="shared" si="232"/>
        <v>4</v>
      </c>
      <c r="BS360" s="4">
        <f t="shared" si="233"/>
        <v>4</v>
      </c>
      <c r="BT360" s="4">
        <f t="shared" si="234"/>
        <v>4</v>
      </c>
      <c r="BU360" s="4">
        <f t="shared" si="235"/>
        <v>4</v>
      </c>
      <c r="BV360" s="4">
        <f t="shared" si="236"/>
        <v>0</v>
      </c>
      <c r="BW360" s="4">
        <f t="shared" si="237"/>
        <v>6</v>
      </c>
      <c r="BX360" s="4">
        <f t="shared" si="238"/>
        <v>0</v>
      </c>
      <c r="BY360" s="4">
        <f t="shared" si="239"/>
        <v>0</v>
      </c>
      <c r="BZ360" s="37">
        <f t="shared" si="240"/>
        <v>90</v>
      </c>
      <c r="CA360" s="32" t="str">
        <f>VLOOKUP(J:J,'Agent wise'!A:C,3,0)</f>
        <v>Adharsh</v>
      </c>
      <c r="CB360" s="32">
        <f t="shared" si="206"/>
        <v>45916</v>
      </c>
      <c r="CC360" t="str">
        <f t="shared" si="207"/>
        <v>Good</v>
      </c>
      <c r="CJ360">
        <f t="shared" si="208"/>
        <v>16</v>
      </c>
      <c r="CK360">
        <f t="shared" si="209"/>
        <v>9</v>
      </c>
      <c r="CL360">
        <f t="shared" si="210"/>
        <v>2025</v>
      </c>
    </row>
    <row r="361" spans="1:90" ht="15" customHeight="1" x14ac:dyDescent="0.35">
      <c r="A361" s="32">
        <v>45916.698236782409</v>
      </c>
      <c r="B361" t="s">
        <v>138</v>
      </c>
      <c r="C361" s="32">
        <v>0</v>
      </c>
      <c r="D361" t="s">
        <v>139</v>
      </c>
      <c r="E361" s="32">
        <v>45916</v>
      </c>
      <c r="F361" t="s">
        <v>140</v>
      </c>
      <c r="G361" s="32">
        <v>45914</v>
      </c>
      <c r="H361">
        <v>9645737874</v>
      </c>
      <c r="I361">
        <v>149</v>
      </c>
      <c r="J361" t="s">
        <v>85</v>
      </c>
      <c r="K361" t="s">
        <v>46</v>
      </c>
      <c r="L361" t="s">
        <v>47</v>
      </c>
      <c r="M361" t="s">
        <v>48</v>
      </c>
      <c r="N361" t="s">
        <v>48</v>
      </c>
      <c r="O361" t="s">
        <v>48</v>
      </c>
      <c r="P361" t="s">
        <v>48</v>
      </c>
      <c r="Q361" t="s">
        <v>48</v>
      </c>
      <c r="R361" t="s">
        <v>48</v>
      </c>
      <c r="S361" t="s">
        <v>48</v>
      </c>
      <c r="T361" t="s">
        <v>48</v>
      </c>
      <c r="U361" t="s">
        <v>48</v>
      </c>
      <c r="V361" t="s">
        <v>48</v>
      </c>
      <c r="W361" t="s">
        <v>48</v>
      </c>
      <c r="X361" t="s">
        <v>48</v>
      </c>
      <c r="Y361" t="s">
        <v>48</v>
      </c>
      <c r="Z361" t="s">
        <v>48</v>
      </c>
      <c r="AA361" t="s">
        <v>48</v>
      </c>
      <c r="AB361" t="s">
        <v>48</v>
      </c>
      <c r="AC361" t="s">
        <v>48</v>
      </c>
      <c r="AD361" t="s">
        <v>48</v>
      </c>
      <c r="AE361" t="s">
        <v>48</v>
      </c>
      <c r="AF361" t="s">
        <v>48</v>
      </c>
      <c r="AG361" t="s">
        <v>48</v>
      </c>
      <c r="AH361" t="s">
        <v>48</v>
      </c>
      <c r="AI361" t="s">
        <v>50</v>
      </c>
      <c r="AJ361" t="s">
        <v>48</v>
      </c>
      <c r="AK361" t="s">
        <v>48</v>
      </c>
      <c r="AL361" t="s">
        <v>48</v>
      </c>
      <c r="AM361" t="s">
        <v>48</v>
      </c>
      <c r="AN361" t="s">
        <v>48</v>
      </c>
      <c r="AO361" t="s">
        <v>48</v>
      </c>
      <c r="AP361" t="s">
        <v>643</v>
      </c>
      <c r="AQ361" s="1" t="s">
        <v>1559</v>
      </c>
      <c r="AR361" t="s">
        <v>51</v>
      </c>
      <c r="AS361" t="s">
        <v>117</v>
      </c>
      <c r="AT361" t="s">
        <v>660</v>
      </c>
      <c r="AW361" s="4">
        <f t="shared" si="211"/>
        <v>6</v>
      </c>
      <c r="AX361" s="4">
        <f t="shared" si="212"/>
        <v>4</v>
      </c>
      <c r="AY361" s="4">
        <f t="shared" si="213"/>
        <v>4</v>
      </c>
      <c r="AZ361" s="4">
        <f t="shared" si="214"/>
        <v>2</v>
      </c>
      <c r="BA361" s="4">
        <f t="shared" si="215"/>
        <v>4</v>
      </c>
      <c r="BB361" s="4">
        <f t="shared" si="216"/>
        <v>4</v>
      </c>
      <c r="BC361" s="4">
        <f t="shared" si="217"/>
        <v>4</v>
      </c>
      <c r="BD361" s="4">
        <f t="shared" si="218"/>
        <v>2</v>
      </c>
      <c r="BE361" s="4">
        <f t="shared" si="219"/>
        <v>4</v>
      </c>
      <c r="BF361" s="4">
        <f t="shared" si="220"/>
        <v>2</v>
      </c>
      <c r="BG361" s="4">
        <f t="shared" si="221"/>
        <v>4</v>
      </c>
      <c r="BH361" s="4">
        <f t="shared" si="222"/>
        <v>4</v>
      </c>
      <c r="BI361" s="4">
        <f t="shared" si="223"/>
        <v>4</v>
      </c>
      <c r="BJ361" s="4">
        <f t="shared" si="224"/>
        <v>2</v>
      </c>
      <c r="BK361" s="4">
        <f t="shared" si="225"/>
        <v>4</v>
      </c>
      <c r="BL361" s="4">
        <f t="shared" si="226"/>
        <v>2</v>
      </c>
      <c r="BM361" s="4">
        <f t="shared" si="227"/>
        <v>4</v>
      </c>
      <c r="BN361" s="4">
        <f t="shared" si="228"/>
        <v>4</v>
      </c>
      <c r="BO361" s="4">
        <f t="shared" si="229"/>
        <v>4</v>
      </c>
      <c r="BP361" s="4">
        <f t="shared" si="230"/>
        <v>4</v>
      </c>
      <c r="BQ361" s="4">
        <f t="shared" si="231"/>
        <v>6</v>
      </c>
      <c r="BR361" s="4">
        <f t="shared" si="232"/>
        <v>4</v>
      </c>
      <c r="BS361" s="4">
        <f t="shared" si="233"/>
        <v>4</v>
      </c>
      <c r="BT361" s="4">
        <f t="shared" si="234"/>
        <v>4</v>
      </c>
      <c r="BU361" s="4">
        <f t="shared" si="235"/>
        <v>4</v>
      </c>
      <c r="BV361" s="4">
        <f t="shared" si="236"/>
        <v>0</v>
      </c>
      <c r="BW361" s="4">
        <f t="shared" si="237"/>
        <v>6</v>
      </c>
      <c r="BX361" s="4">
        <f t="shared" si="238"/>
        <v>0</v>
      </c>
      <c r="BY361" s="4">
        <f t="shared" si="239"/>
        <v>0</v>
      </c>
      <c r="BZ361" s="37">
        <f t="shared" si="240"/>
        <v>100</v>
      </c>
      <c r="CA361" s="32" t="str">
        <f>VLOOKUP(J:J,'Agent wise'!A:C,3,0)</f>
        <v>Saran S</v>
      </c>
      <c r="CB361" s="32">
        <f t="shared" si="206"/>
        <v>45916</v>
      </c>
      <c r="CC361" t="str">
        <f t="shared" si="207"/>
        <v>Excellent</v>
      </c>
      <c r="CJ361">
        <f t="shared" si="208"/>
        <v>16</v>
      </c>
      <c r="CK361">
        <f t="shared" si="209"/>
        <v>9</v>
      </c>
      <c r="CL361">
        <f t="shared" si="210"/>
        <v>2025</v>
      </c>
    </row>
    <row r="362" spans="1:90" ht="15" customHeight="1" x14ac:dyDescent="0.35">
      <c r="A362" s="32">
        <v>45916.745617766202</v>
      </c>
      <c r="B362" t="s">
        <v>138</v>
      </c>
      <c r="C362" s="32">
        <v>0</v>
      </c>
      <c r="D362" t="s">
        <v>139</v>
      </c>
      <c r="E362" s="32">
        <v>45916</v>
      </c>
      <c r="F362" t="s">
        <v>140</v>
      </c>
      <c r="G362" s="32">
        <v>45914</v>
      </c>
      <c r="H362">
        <v>9444946102</v>
      </c>
      <c r="I362">
        <v>150</v>
      </c>
      <c r="J362" t="s">
        <v>85</v>
      </c>
      <c r="K362" t="s">
        <v>52</v>
      </c>
      <c r="L362" t="s">
        <v>53</v>
      </c>
      <c r="M362" t="s">
        <v>48</v>
      </c>
      <c r="N362" t="s">
        <v>48</v>
      </c>
      <c r="O362" t="s">
        <v>48</v>
      </c>
      <c r="P362" t="s">
        <v>48</v>
      </c>
      <c r="Q362" t="s">
        <v>48</v>
      </c>
      <c r="R362" t="s">
        <v>48</v>
      </c>
      <c r="S362" t="s">
        <v>48</v>
      </c>
      <c r="T362" t="s">
        <v>48</v>
      </c>
      <c r="U362" t="s">
        <v>48</v>
      </c>
      <c r="V362" t="s">
        <v>48</v>
      </c>
      <c r="W362" t="s">
        <v>48</v>
      </c>
      <c r="X362" t="s">
        <v>48</v>
      </c>
      <c r="Y362" t="s">
        <v>48</v>
      </c>
      <c r="Z362" t="s">
        <v>48</v>
      </c>
      <c r="AA362" t="s">
        <v>48</v>
      </c>
      <c r="AB362" t="s">
        <v>48</v>
      </c>
      <c r="AC362" t="s">
        <v>48</v>
      </c>
      <c r="AD362" t="s">
        <v>48</v>
      </c>
      <c r="AE362" t="s">
        <v>48</v>
      </c>
      <c r="AF362" t="s">
        <v>48</v>
      </c>
      <c r="AG362" t="s">
        <v>48</v>
      </c>
      <c r="AH362" t="s">
        <v>48</v>
      </c>
      <c r="AI362" t="s">
        <v>50</v>
      </c>
      <c r="AJ362" t="s">
        <v>48</v>
      </c>
      <c r="AK362" t="s">
        <v>48</v>
      </c>
      <c r="AL362" t="s">
        <v>48</v>
      </c>
      <c r="AM362" t="s">
        <v>48</v>
      </c>
      <c r="AN362" t="s">
        <v>48</v>
      </c>
      <c r="AO362" t="s">
        <v>48</v>
      </c>
      <c r="AP362" t="s">
        <v>643</v>
      </c>
      <c r="AQ362" s="1" t="s">
        <v>1560</v>
      </c>
      <c r="AR362" t="s">
        <v>51</v>
      </c>
      <c r="AS362" t="s">
        <v>103</v>
      </c>
      <c r="AT362" t="s">
        <v>104</v>
      </c>
      <c r="AW362" s="4">
        <f t="shared" si="211"/>
        <v>6</v>
      </c>
      <c r="AX362" s="4">
        <f t="shared" si="212"/>
        <v>4</v>
      </c>
      <c r="AY362" s="4">
        <f t="shared" si="213"/>
        <v>4</v>
      </c>
      <c r="AZ362" s="4">
        <f t="shared" si="214"/>
        <v>2</v>
      </c>
      <c r="BA362" s="4">
        <f t="shared" si="215"/>
        <v>4</v>
      </c>
      <c r="BB362" s="4">
        <f t="shared" si="216"/>
        <v>4</v>
      </c>
      <c r="BC362" s="4">
        <f t="shared" si="217"/>
        <v>4</v>
      </c>
      <c r="BD362" s="4">
        <f t="shared" si="218"/>
        <v>2</v>
      </c>
      <c r="BE362" s="4">
        <f t="shared" si="219"/>
        <v>4</v>
      </c>
      <c r="BF362" s="4">
        <f t="shared" si="220"/>
        <v>2</v>
      </c>
      <c r="BG362" s="4">
        <f t="shared" si="221"/>
        <v>4</v>
      </c>
      <c r="BH362" s="4">
        <f t="shared" si="222"/>
        <v>4</v>
      </c>
      <c r="BI362" s="4">
        <f t="shared" si="223"/>
        <v>4</v>
      </c>
      <c r="BJ362" s="4">
        <f t="shared" si="224"/>
        <v>2</v>
      </c>
      <c r="BK362" s="4">
        <f t="shared" si="225"/>
        <v>4</v>
      </c>
      <c r="BL362" s="4">
        <f t="shared" si="226"/>
        <v>2</v>
      </c>
      <c r="BM362" s="4">
        <f t="shared" si="227"/>
        <v>4</v>
      </c>
      <c r="BN362" s="4">
        <f t="shared" si="228"/>
        <v>4</v>
      </c>
      <c r="BO362" s="4">
        <f t="shared" si="229"/>
        <v>4</v>
      </c>
      <c r="BP362" s="4">
        <f t="shared" si="230"/>
        <v>4</v>
      </c>
      <c r="BQ362" s="4">
        <f t="shared" si="231"/>
        <v>6</v>
      </c>
      <c r="BR362" s="4">
        <f t="shared" si="232"/>
        <v>4</v>
      </c>
      <c r="BS362" s="4">
        <f t="shared" si="233"/>
        <v>4</v>
      </c>
      <c r="BT362" s="4">
        <f t="shared" si="234"/>
        <v>4</v>
      </c>
      <c r="BU362" s="4">
        <f t="shared" si="235"/>
        <v>4</v>
      </c>
      <c r="BV362" s="4">
        <f t="shared" si="236"/>
        <v>0</v>
      </c>
      <c r="BW362" s="4">
        <f t="shared" si="237"/>
        <v>6</v>
      </c>
      <c r="BX362" s="4">
        <f t="shared" si="238"/>
        <v>0</v>
      </c>
      <c r="BY362" s="4">
        <f t="shared" si="239"/>
        <v>0</v>
      </c>
      <c r="BZ362" s="37">
        <f t="shared" si="240"/>
        <v>100</v>
      </c>
      <c r="CA362" s="32" t="str">
        <f>VLOOKUP(J:J,'Agent wise'!A:C,3,0)</f>
        <v>Saran S</v>
      </c>
      <c r="CB362" s="32">
        <f t="shared" si="206"/>
        <v>45916</v>
      </c>
      <c r="CC362" t="str">
        <f t="shared" si="207"/>
        <v>Excellent</v>
      </c>
      <c r="CJ362">
        <f t="shared" si="208"/>
        <v>16</v>
      </c>
      <c r="CK362">
        <f t="shared" si="209"/>
        <v>9</v>
      </c>
      <c r="CL362">
        <f t="shared" si="210"/>
        <v>2025</v>
      </c>
    </row>
    <row r="363" spans="1:90" ht="15" customHeight="1" x14ac:dyDescent="0.35">
      <c r="A363" s="32">
        <v>45916.766241631944</v>
      </c>
      <c r="B363" t="s">
        <v>138</v>
      </c>
      <c r="C363" s="32">
        <v>0</v>
      </c>
      <c r="D363" t="s">
        <v>139</v>
      </c>
      <c r="E363" s="32">
        <v>45916</v>
      </c>
      <c r="F363" t="s">
        <v>140</v>
      </c>
      <c r="G363" s="32">
        <v>45914</v>
      </c>
      <c r="H363">
        <v>8767331797</v>
      </c>
      <c r="I363">
        <v>147</v>
      </c>
      <c r="J363" t="s">
        <v>81</v>
      </c>
      <c r="K363" t="s">
        <v>390</v>
      </c>
      <c r="L363" t="s">
        <v>47</v>
      </c>
      <c r="M363" t="s">
        <v>48</v>
      </c>
      <c r="N363" t="s">
        <v>48</v>
      </c>
      <c r="O363" t="s">
        <v>48</v>
      </c>
      <c r="P363" t="s">
        <v>48</v>
      </c>
      <c r="Q363" t="s">
        <v>48</v>
      </c>
      <c r="R363" t="s">
        <v>48</v>
      </c>
      <c r="S363" t="s">
        <v>48</v>
      </c>
      <c r="T363" t="s">
        <v>48</v>
      </c>
      <c r="U363" t="s">
        <v>48</v>
      </c>
      <c r="V363" t="s">
        <v>48</v>
      </c>
      <c r="W363" t="s">
        <v>48</v>
      </c>
      <c r="X363" t="s">
        <v>48</v>
      </c>
      <c r="Y363" t="s">
        <v>48</v>
      </c>
      <c r="Z363" t="s">
        <v>48</v>
      </c>
      <c r="AA363" t="s">
        <v>49</v>
      </c>
      <c r="AB363" t="s">
        <v>48</v>
      </c>
      <c r="AC363" t="s">
        <v>48</v>
      </c>
      <c r="AD363" t="s">
        <v>48</v>
      </c>
      <c r="AE363" t="s">
        <v>48</v>
      </c>
      <c r="AF363" t="s">
        <v>48</v>
      </c>
      <c r="AG363" t="s">
        <v>48</v>
      </c>
      <c r="AH363" t="s">
        <v>48</v>
      </c>
      <c r="AI363" t="s">
        <v>50</v>
      </c>
      <c r="AJ363" t="s">
        <v>48</v>
      </c>
      <c r="AK363" t="s">
        <v>48</v>
      </c>
      <c r="AL363" t="s">
        <v>48</v>
      </c>
      <c r="AM363" t="s">
        <v>48</v>
      </c>
      <c r="AN363" t="s">
        <v>48</v>
      </c>
      <c r="AO363" t="s">
        <v>48</v>
      </c>
      <c r="AP363" t="s">
        <v>568</v>
      </c>
      <c r="AQ363" s="1" t="s">
        <v>1561</v>
      </c>
      <c r="AR363" t="s">
        <v>51</v>
      </c>
      <c r="AS363" t="s">
        <v>103</v>
      </c>
      <c r="AT363" t="s">
        <v>104</v>
      </c>
      <c r="AW363" s="4">
        <f t="shared" si="211"/>
        <v>6</v>
      </c>
      <c r="AX363" s="4">
        <f t="shared" si="212"/>
        <v>4</v>
      </c>
      <c r="AY363" s="4">
        <f t="shared" si="213"/>
        <v>4</v>
      </c>
      <c r="AZ363" s="4">
        <f t="shared" si="214"/>
        <v>2</v>
      </c>
      <c r="BA363" s="4">
        <f t="shared" si="215"/>
        <v>4</v>
      </c>
      <c r="BB363" s="4">
        <f t="shared" si="216"/>
        <v>4</v>
      </c>
      <c r="BC363" s="4">
        <f t="shared" si="217"/>
        <v>4</v>
      </c>
      <c r="BD363" s="4">
        <f t="shared" si="218"/>
        <v>2</v>
      </c>
      <c r="BE363" s="4">
        <f t="shared" si="219"/>
        <v>4</v>
      </c>
      <c r="BF363" s="4">
        <f t="shared" si="220"/>
        <v>2</v>
      </c>
      <c r="BG363" s="4">
        <f t="shared" si="221"/>
        <v>4</v>
      </c>
      <c r="BH363" s="4">
        <f t="shared" si="222"/>
        <v>4</v>
      </c>
      <c r="BI363" s="4">
        <f t="shared" si="223"/>
        <v>4</v>
      </c>
      <c r="BJ363" s="4">
        <f t="shared" si="224"/>
        <v>2</v>
      </c>
      <c r="BK363" s="4" t="str">
        <f t="shared" si="225"/>
        <v>0</v>
      </c>
      <c r="BL363" s="4">
        <f t="shared" si="226"/>
        <v>2</v>
      </c>
      <c r="BM363" s="4">
        <f t="shared" si="227"/>
        <v>4</v>
      </c>
      <c r="BN363" s="4">
        <f t="shared" si="228"/>
        <v>4</v>
      </c>
      <c r="BO363" s="4">
        <f t="shared" si="229"/>
        <v>4</v>
      </c>
      <c r="BP363" s="4">
        <f t="shared" si="230"/>
        <v>4</v>
      </c>
      <c r="BQ363" s="4">
        <f t="shared" si="231"/>
        <v>6</v>
      </c>
      <c r="BR363" s="4">
        <f t="shared" si="232"/>
        <v>4</v>
      </c>
      <c r="BS363" s="4">
        <f t="shared" si="233"/>
        <v>4</v>
      </c>
      <c r="BT363" s="4">
        <f t="shared" si="234"/>
        <v>4</v>
      </c>
      <c r="BU363" s="4">
        <f t="shared" si="235"/>
        <v>4</v>
      </c>
      <c r="BV363" s="4">
        <f t="shared" si="236"/>
        <v>0</v>
      </c>
      <c r="BW363" s="4">
        <f t="shared" si="237"/>
        <v>6</v>
      </c>
      <c r="BX363" s="4">
        <f t="shared" si="238"/>
        <v>0</v>
      </c>
      <c r="BY363" s="4">
        <f t="shared" si="239"/>
        <v>0</v>
      </c>
      <c r="BZ363" s="37">
        <f t="shared" si="240"/>
        <v>96</v>
      </c>
      <c r="CA363" s="32" t="str">
        <f>VLOOKUP(J:J,'Agent wise'!A:C,3,0)</f>
        <v>Shakeer</v>
      </c>
      <c r="CB363" s="32">
        <f t="shared" si="206"/>
        <v>45916</v>
      </c>
      <c r="CC363" t="str">
        <f t="shared" si="207"/>
        <v>Excellent</v>
      </c>
      <c r="CJ363">
        <f t="shared" si="208"/>
        <v>16</v>
      </c>
      <c r="CK363">
        <f t="shared" si="209"/>
        <v>9</v>
      </c>
      <c r="CL363">
        <f t="shared" si="210"/>
        <v>2025</v>
      </c>
    </row>
    <row r="364" spans="1:90" ht="15" customHeight="1" x14ac:dyDescent="0.35">
      <c r="A364" s="32">
        <v>45916.938934317128</v>
      </c>
      <c r="B364" t="s">
        <v>173</v>
      </c>
      <c r="C364" s="32">
        <v>0</v>
      </c>
      <c r="D364" t="s">
        <v>56</v>
      </c>
      <c r="E364" s="32">
        <v>45916</v>
      </c>
      <c r="F364" t="s">
        <v>140</v>
      </c>
      <c r="G364" s="32">
        <v>45916</v>
      </c>
      <c r="H364">
        <v>9072268428</v>
      </c>
      <c r="I364">
        <v>148</v>
      </c>
      <c r="J364" t="s">
        <v>71</v>
      </c>
      <c r="K364" t="s">
        <v>46</v>
      </c>
      <c r="L364" t="s">
        <v>47</v>
      </c>
      <c r="M364" t="s">
        <v>48</v>
      </c>
      <c r="N364" t="s">
        <v>48</v>
      </c>
      <c r="O364" t="s">
        <v>48</v>
      </c>
      <c r="P364" t="s">
        <v>48</v>
      </c>
      <c r="Q364" t="s">
        <v>48</v>
      </c>
      <c r="R364" t="s">
        <v>48</v>
      </c>
      <c r="S364" t="s">
        <v>48</v>
      </c>
      <c r="T364" t="s">
        <v>48</v>
      </c>
      <c r="U364" t="s">
        <v>49</v>
      </c>
      <c r="V364" t="s">
        <v>48</v>
      </c>
      <c r="W364" t="s">
        <v>48</v>
      </c>
      <c r="X364" t="s">
        <v>50</v>
      </c>
      <c r="Y364" t="s">
        <v>48</v>
      </c>
      <c r="Z364" t="s">
        <v>49</v>
      </c>
      <c r="AA364" t="s">
        <v>48</v>
      </c>
      <c r="AB364" t="s">
        <v>48</v>
      </c>
      <c r="AC364" t="s">
        <v>49</v>
      </c>
      <c r="AD364" t="s">
        <v>50</v>
      </c>
      <c r="AE364" t="s">
        <v>49</v>
      </c>
      <c r="AF364" t="s">
        <v>50</v>
      </c>
      <c r="AG364" t="s">
        <v>48</v>
      </c>
      <c r="AH364" t="s">
        <v>50</v>
      </c>
      <c r="AI364" t="s">
        <v>50</v>
      </c>
      <c r="AJ364" t="s">
        <v>48</v>
      </c>
      <c r="AK364" t="s">
        <v>48</v>
      </c>
      <c r="AL364" t="s">
        <v>49</v>
      </c>
      <c r="AM364" t="s">
        <v>48</v>
      </c>
      <c r="AN364" t="s">
        <v>48</v>
      </c>
      <c r="AO364" t="s">
        <v>48</v>
      </c>
      <c r="AP364" t="s">
        <v>793</v>
      </c>
      <c r="AQ364" s="1" t="s">
        <v>794</v>
      </c>
      <c r="AR364" t="s">
        <v>51</v>
      </c>
      <c r="AS364" t="s">
        <v>554</v>
      </c>
      <c r="AT364" t="s">
        <v>555</v>
      </c>
      <c r="AW364" s="4">
        <f t="shared" si="211"/>
        <v>6</v>
      </c>
      <c r="AX364" s="4">
        <f t="shared" si="212"/>
        <v>4</v>
      </c>
      <c r="AY364" s="4">
        <f t="shared" si="213"/>
        <v>4</v>
      </c>
      <c r="AZ364" s="4">
        <f t="shared" si="214"/>
        <v>2</v>
      </c>
      <c r="BA364" s="4">
        <f t="shared" si="215"/>
        <v>4</v>
      </c>
      <c r="BB364" s="4">
        <f t="shared" si="216"/>
        <v>4</v>
      </c>
      <c r="BC364" s="4">
        <f t="shared" si="217"/>
        <v>4</v>
      </c>
      <c r="BD364" s="4">
        <f t="shared" si="218"/>
        <v>2</v>
      </c>
      <c r="BE364" s="4" t="str">
        <f t="shared" si="219"/>
        <v>0</v>
      </c>
      <c r="BF364" s="4">
        <f t="shared" si="220"/>
        <v>2</v>
      </c>
      <c r="BG364" s="4">
        <f t="shared" si="221"/>
        <v>4</v>
      </c>
      <c r="BH364" s="4">
        <f t="shared" si="222"/>
        <v>4</v>
      </c>
      <c r="BI364" s="4">
        <f t="shared" si="223"/>
        <v>4</v>
      </c>
      <c r="BJ364" s="4" t="str">
        <f t="shared" si="224"/>
        <v>0</v>
      </c>
      <c r="BK364" s="4">
        <f t="shared" si="225"/>
        <v>4</v>
      </c>
      <c r="BL364" s="4">
        <f t="shared" si="226"/>
        <v>2</v>
      </c>
      <c r="BM364" s="4" t="str">
        <f t="shared" si="227"/>
        <v>0</v>
      </c>
      <c r="BN364" s="4">
        <f t="shared" si="228"/>
        <v>4</v>
      </c>
      <c r="BO364" s="4" t="str">
        <f t="shared" si="229"/>
        <v>0</v>
      </c>
      <c r="BP364" s="4">
        <f t="shared" si="230"/>
        <v>4</v>
      </c>
      <c r="BQ364" s="4">
        <f t="shared" si="231"/>
        <v>6</v>
      </c>
      <c r="BR364" s="4">
        <f t="shared" si="232"/>
        <v>4</v>
      </c>
      <c r="BS364" s="4">
        <f t="shared" si="233"/>
        <v>4</v>
      </c>
      <c r="BT364" s="4">
        <f t="shared" si="234"/>
        <v>4</v>
      </c>
      <c r="BU364" s="4">
        <f t="shared" si="235"/>
        <v>4</v>
      </c>
      <c r="BV364" s="4" t="str">
        <f t="shared" si="236"/>
        <v>0</v>
      </c>
      <c r="BW364" s="4">
        <f t="shared" si="237"/>
        <v>6</v>
      </c>
      <c r="BX364" s="4">
        <f t="shared" si="238"/>
        <v>0</v>
      </c>
      <c r="BY364" s="4">
        <f t="shared" si="239"/>
        <v>0</v>
      </c>
      <c r="BZ364" s="37">
        <f t="shared" si="240"/>
        <v>86</v>
      </c>
      <c r="CA364" s="32" t="str">
        <f>VLOOKUP(J:J,'Agent wise'!A:C,3,0)</f>
        <v>Saran S</v>
      </c>
      <c r="CB364" s="32">
        <f t="shared" si="206"/>
        <v>45916</v>
      </c>
      <c r="CC364" t="str">
        <f t="shared" si="207"/>
        <v>Average</v>
      </c>
      <c r="CJ364">
        <f t="shared" si="208"/>
        <v>16</v>
      </c>
      <c r="CK364">
        <f t="shared" si="209"/>
        <v>9</v>
      </c>
      <c r="CL364">
        <f t="shared" si="210"/>
        <v>2025</v>
      </c>
    </row>
    <row r="365" spans="1:90" ht="15" customHeight="1" x14ac:dyDescent="0.35">
      <c r="A365" s="32">
        <v>45916.942033263884</v>
      </c>
      <c r="B365" t="s">
        <v>173</v>
      </c>
      <c r="C365" s="32">
        <v>0</v>
      </c>
      <c r="D365" t="s">
        <v>56</v>
      </c>
      <c r="E365" s="32">
        <v>45916</v>
      </c>
      <c r="F365" t="s">
        <v>140</v>
      </c>
      <c r="G365" s="32">
        <v>45916</v>
      </c>
      <c r="H365">
        <v>8078212418</v>
      </c>
      <c r="I365">
        <v>252</v>
      </c>
      <c r="J365" t="s">
        <v>71</v>
      </c>
      <c r="K365" t="s">
        <v>46</v>
      </c>
      <c r="L365" t="s">
        <v>47</v>
      </c>
      <c r="M365" t="s">
        <v>48</v>
      </c>
      <c r="N365" t="s">
        <v>48</v>
      </c>
      <c r="O365" t="s">
        <v>48</v>
      </c>
      <c r="P365" t="s">
        <v>48</v>
      </c>
      <c r="Q365" t="s">
        <v>48</v>
      </c>
      <c r="R365" t="s">
        <v>48</v>
      </c>
      <c r="S365" t="s">
        <v>48</v>
      </c>
      <c r="T365" t="s">
        <v>48</v>
      </c>
      <c r="U365" t="s">
        <v>49</v>
      </c>
      <c r="V365" t="s">
        <v>48</v>
      </c>
      <c r="W365" t="s">
        <v>48</v>
      </c>
      <c r="X365" t="s">
        <v>50</v>
      </c>
      <c r="Y365" t="s">
        <v>48</v>
      </c>
      <c r="Z365" t="s">
        <v>49</v>
      </c>
      <c r="AA365" t="s">
        <v>48</v>
      </c>
      <c r="AB365" t="s">
        <v>48</v>
      </c>
      <c r="AC365" t="s">
        <v>49</v>
      </c>
      <c r="AD365" t="s">
        <v>48</v>
      </c>
      <c r="AE365" t="s">
        <v>48</v>
      </c>
      <c r="AF365" t="s">
        <v>48</v>
      </c>
      <c r="AG365" t="s">
        <v>48</v>
      </c>
      <c r="AH365" t="s">
        <v>50</v>
      </c>
      <c r="AI365" t="s">
        <v>48</v>
      </c>
      <c r="AJ365" t="s">
        <v>48</v>
      </c>
      <c r="AK365" t="s">
        <v>48</v>
      </c>
      <c r="AL365" t="s">
        <v>49</v>
      </c>
      <c r="AM365" t="s">
        <v>48</v>
      </c>
      <c r="AN365" t="s">
        <v>48</v>
      </c>
      <c r="AO365" t="s">
        <v>48</v>
      </c>
      <c r="AP365" t="s">
        <v>795</v>
      </c>
      <c r="AQ365" s="1" t="s">
        <v>796</v>
      </c>
      <c r="AR365" t="s">
        <v>51</v>
      </c>
      <c r="AS365" t="s">
        <v>184</v>
      </c>
      <c r="AT365" t="s">
        <v>192</v>
      </c>
      <c r="AW365" s="4">
        <f t="shared" si="211"/>
        <v>6</v>
      </c>
      <c r="AX365" s="4">
        <f t="shared" si="212"/>
        <v>4</v>
      </c>
      <c r="AY365" s="4">
        <f t="shared" si="213"/>
        <v>4</v>
      </c>
      <c r="AZ365" s="4">
        <f t="shared" si="214"/>
        <v>2</v>
      </c>
      <c r="BA365" s="4">
        <f t="shared" si="215"/>
        <v>4</v>
      </c>
      <c r="BB365" s="4">
        <f t="shared" si="216"/>
        <v>4</v>
      </c>
      <c r="BC365" s="4">
        <f t="shared" si="217"/>
        <v>4</v>
      </c>
      <c r="BD365" s="4">
        <f t="shared" si="218"/>
        <v>2</v>
      </c>
      <c r="BE365" s="4" t="str">
        <f t="shared" si="219"/>
        <v>0</v>
      </c>
      <c r="BF365" s="4">
        <f t="shared" si="220"/>
        <v>2</v>
      </c>
      <c r="BG365" s="4">
        <f t="shared" si="221"/>
        <v>4</v>
      </c>
      <c r="BH365" s="4">
        <f t="shared" si="222"/>
        <v>4</v>
      </c>
      <c r="BI365" s="4">
        <f t="shared" si="223"/>
        <v>4</v>
      </c>
      <c r="BJ365" s="4" t="str">
        <f t="shared" si="224"/>
        <v>0</v>
      </c>
      <c r="BK365" s="4">
        <f t="shared" si="225"/>
        <v>4</v>
      </c>
      <c r="BL365" s="4">
        <f t="shared" si="226"/>
        <v>2</v>
      </c>
      <c r="BM365" s="4" t="str">
        <f t="shared" si="227"/>
        <v>0</v>
      </c>
      <c r="BN365" s="4">
        <f t="shared" si="228"/>
        <v>4</v>
      </c>
      <c r="BO365" s="4">
        <f t="shared" si="229"/>
        <v>4</v>
      </c>
      <c r="BP365" s="4">
        <f t="shared" si="230"/>
        <v>4</v>
      </c>
      <c r="BQ365" s="4">
        <f t="shared" si="231"/>
        <v>6</v>
      </c>
      <c r="BR365" s="4">
        <f t="shared" si="232"/>
        <v>4</v>
      </c>
      <c r="BS365" s="4">
        <f t="shared" si="233"/>
        <v>4</v>
      </c>
      <c r="BT365" s="4">
        <f t="shared" si="234"/>
        <v>4</v>
      </c>
      <c r="BU365" s="4">
        <f t="shared" si="235"/>
        <v>4</v>
      </c>
      <c r="BV365" s="4" t="str">
        <f t="shared" si="236"/>
        <v>0</v>
      </c>
      <c r="BW365" s="4">
        <f t="shared" si="237"/>
        <v>6</v>
      </c>
      <c r="BX365" s="4">
        <f t="shared" si="238"/>
        <v>0</v>
      </c>
      <c r="BY365" s="4">
        <f t="shared" si="239"/>
        <v>0</v>
      </c>
      <c r="BZ365" s="37">
        <f t="shared" si="240"/>
        <v>90</v>
      </c>
      <c r="CA365" s="32" t="str">
        <f>VLOOKUP(J:J,'Agent wise'!A:C,3,0)</f>
        <v>Saran S</v>
      </c>
      <c r="CB365" s="32">
        <f t="shared" si="206"/>
        <v>45916</v>
      </c>
      <c r="CC365" t="str">
        <f t="shared" si="207"/>
        <v>Good</v>
      </c>
      <c r="CJ365">
        <f t="shared" si="208"/>
        <v>16</v>
      </c>
      <c r="CK365">
        <f t="shared" si="209"/>
        <v>9</v>
      </c>
      <c r="CL365">
        <f t="shared" si="210"/>
        <v>2025</v>
      </c>
    </row>
    <row r="366" spans="1:90" ht="15" customHeight="1" x14ac:dyDescent="0.35">
      <c r="A366" s="32">
        <v>45916.944708009258</v>
      </c>
      <c r="B366" t="s">
        <v>173</v>
      </c>
      <c r="C366" s="32">
        <v>0</v>
      </c>
      <c r="D366" t="s">
        <v>56</v>
      </c>
      <c r="E366" s="32">
        <v>45916</v>
      </c>
      <c r="F366" t="s">
        <v>140</v>
      </c>
      <c r="G366" s="32">
        <v>45916</v>
      </c>
      <c r="H366">
        <v>9048226215</v>
      </c>
      <c r="I366">
        <v>143</v>
      </c>
      <c r="J366" t="s">
        <v>309</v>
      </c>
      <c r="K366" t="s">
        <v>46</v>
      </c>
      <c r="L366" t="s">
        <v>47</v>
      </c>
      <c r="M366" t="s">
        <v>48</v>
      </c>
      <c r="N366" t="s">
        <v>48</v>
      </c>
      <c r="O366" t="s">
        <v>48</v>
      </c>
      <c r="P366" t="s">
        <v>48</v>
      </c>
      <c r="Q366" t="s">
        <v>48</v>
      </c>
      <c r="R366" t="s">
        <v>48</v>
      </c>
      <c r="S366" t="s">
        <v>48</v>
      </c>
      <c r="T366" t="s">
        <v>48</v>
      </c>
      <c r="U366" t="s">
        <v>49</v>
      </c>
      <c r="V366" t="s">
        <v>48</v>
      </c>
      <c r="W366" t="s">
        <v>48</v>
      </c>
      <c r="X366" t="s">
        <v>50</v>
      </c>
      <c r="Y366" t="s">
        <v>48</v>
      </c>
      <c r="Z366" t="s">
        <v>48</v>
      </c>
      <c r="AA366" t="s">
        <v>48</v>
      </c>
      <c r="AB366" t="s">
        <v>49</v>
      </c>
      <c r="AC366" t="s">
        <v>50</v>
      </c>
      <c r="AD366" t="s">
        <v>50</v>
      </c>
      <c r="AE366" t="s">
        <v>48</v>
      </c>
      <c r="AF366" t="s">
        <v>50</v>
      </c>
      <c r="AG366" t="s">
        <v>48</v>
      </c>
      <c r="AH366" t="s">
        <v>50</v>
      </c>
      <c r="AI366" t="s">
        <v>50</v>
      </c>
      <c r="AJ366" t="s">
        <v>48</v>
      </c>
      <c r="AK366" t="s">
        <v>48</v>
      </c>
      <c r="AL366" t="s">
        <v>49</v>
      </c>
      <c r="AM366" t="s">
        <v>48</v>
      </c>
      <c r="AN366" t="s">
        <v>48</v>
      </c>
      <c r="AO366" t="s">
        <v>48</v>
      </c>
      <c r="AP366" t="s">
        <v>797</v>
      </c>
      <c r="AQ366" s="1" t="s">
        <v>798</v>
      </c>
      <c r="AR366" t="s">
        <v>51</v>
      </c>
      <c r="AS366" t="s">
        <v>84</v>
      </c>
      <c r="AT366" t="s">
        <v>799</v>
      </c>
      <c r="AW366" s="4">
        <f t="shared" si="211"/>
        <v>6</v>
      </c>
      <c r="AX366" s="4">
        <f t="shared" si="212"/>
        <v>4</v>
      </c>
      <c r="AY366" s="4">
        <f t="shared" si="213"/>
        <v>4</v>
      </c>
      <c r="AZ366" s="4">
        <f t="shared" si="214"/>
        <v>2</v>
      </c>
      <c r="BA366" s="4">
        <f t="shared" si="215"/>
        <v>4</v>
      </c>
      <c r="BB366" s="4">
        <f t="shared" si="216"/>
        <v>4</v>
      </c>
      <c r="BC366" s="4">
        <f t="shared" si="217"/>
        <v>4</v>
      </c>
      <c r="BD366" s="4">
        <f t="shared" si="218"/>
        <v>2</v>
      </c>
      <c r="BE366" s="4" t="str">
        <f t="shared" si="219"/>
        <v>0</v>
      </c>
      <c r="BF366" s="4">
        <f t="shared" si="220"/>
        <v>2</v>
      </c>
      <c r="BG366" s="4">
        <f t="shared" si="221"/>
        <v>4</v>
      </c>
      <c r="BH366" s="4">
        <f t="shared" si="222"/>
        <v>4</v>
      </c>
      <c r="BI366" s="4">
        <f t="shared" si="223"/>
        <v>4</v>
      </c>
      <c r="BJ366" s="4">
        <f t="shared" si="224"/>
        <v>2</v>
      </c>
      <c r="BK366" s="4">
        <f t="shared" si="225"/>
        <v>4</v>
      </c>
      <c r="BL366" s="4" t="str">
        <f t="shared" si="226"/>
        <v>0</v>
      </c>
      <c r="BM366" s="4">
        <f t="shared" si="227"/>
        <v>4</v>
      </c>
      <c r="BN366" s="4">
        <f t="shared" si="228"/>
        <v>4</v>
      </c>
      <c r="BO366" s="4">
        <f t="shared" si="229"/>
        <v>4</v>
      </c>
      <c r="BP366" s="4">
        <f t="shared" si="230"/>
        <v>4</v>
      </c>
      <c r="BQ366" s="4">
        <f t="shared" si="231"/>
        <v>6</v>
      </c>
      <c r="BR366" s="4">
        <f t="shared" si="232"/>
        <v>4</v>
      </c>
      <c r="BS366" s="4">
        <f t="shared" si="233"/>
        <v>4</v>
      </c>
      <c r="BT366" s="4">
        <f t="shared" si="234"/>
        <v>4</v>
      </c>
      <c r="BU366" s="4">
        <f t="shared" si="235"/>
        <v>4</v>
      </c>
      <c r="BV366" s="4" t="str">
        <f t="shared" si="236"/>
        <v>0</v>
      </c>
      <c r="BW366" s="4">
        <f t="shared" si="237"/>
        <v>6</v>
      </c>
      <c r="BX366" s="4">
        <f t="shared" si="238"/>
        <v>0</v>
      </c>
      <c r="BY366" s="4">
        <f t="shared" si="239"/>
        <v>0</v>
      </c>
      <c r="BZ366" s="37">
        <f t="shared" si="240"/>
        <v>94</v>
      </c>
      <c r="CA366" s="32" t="str">
        <f>VLOOKUP(J:J,'Agent wise'!A:C,3,0)</f>
        <v>Saran S</v>
      </c>
      <c r="CB366" s="32">
        <f t="shared" si="206"/>
        <v>45916</v>
      </c>
      <c r="CC366" t="str">
        <f t="shared" si="207"/>
        <v>Good</v>
      </c>
      <c r="CJ366">
        <f t="shared" si="208"/>
        <v>16</v>
      </c>
      <c r="CK366">
        <f t="shared" si="209"/>
        <v>9</v>
      </c>
      <c r="CL366">
        <f t="shared" si="210"/>
        <v>2025</v>
      </c>
    </row>
    <row r="367" spans="1:90" ht="15" customHeight="1" x14ac:dyDescent="0.35">
      <c r="A367" s="32">
        <v>45916.953188634259</v>
      </c>
      <c r="B367" t="s">
        <v>173</v>
      </c>
      <c r="C367" s="32">
        <v>0</v>
      </c>
      <c r="D367" t="s">
        <v>56</v>
      </c>
      <c r="E367" s="32">
        <v>45916</v>
      </c>
      <c r="F367" t="s">
        <v>140</v>
      </c>
      <c r="G367" s="32">
        <v>45916</v>
      </c>
      <c r="H367">
        <v>9495519020</v>
      </c>
      <c r="I367">
        <v>189</v>
      </c>
      <c r="J367" t="s">
        <v>309</v>
      </c>
      <c r="K367" t="s">
        <v>46</v>
      </c>
      <c r="L367" t="s">
        <v>47</v>
      </c>
      <c r="M367" t="s">
        <v>48</v>
      </c>
      <c r="N367" t="s">
        <v>48</v>
      </c>
      <c r="O367" t="s">
        <v>48</v>
      </c>
      <c r="P367" t="s">
        <v>48</v>
      </c>
      <c r="Q367" t="s">
        <v>48</v>
      </c>
      <c r="R367" t="s">
        <v>48</v>
      </c>
      <c r="S367" t="s">
        <v>48</v>
      </c>
      <c r="T367" t="s">
        <v>48</v>
      </c>
      <c r="U367" t="s">
        <v>49</v>
      </c>
      <c r="V367" t="s">
        <v>48</v>
      </c>
      <c r="W367" t="s">
        <v>48</v>
      </c>
      <c r="X367" t="s">
        <v>50</v>
      </c>
      <c r="Y367" t="s">
        <v>48</v>
      </c>
      <c r="Z367" t="s">
        <v>49</v>
      </c>
      <c r="AA367" t="s">
        <v>48</v>
      </c>
      <c r="AB367" t="s">
        <v>49</v>
      </c>
      <c r="AC367" t="s">
        <v>49</v>
      </c>
      <c r="AD367" t="s">
        <v>48</v>
      </c>
      <c r="AE367" t="s">
        <v>48</v>
      </c>
      <c r="AF367" t="s">
        <v>48</v>
      </c>
      <c r="AG367" t="s">
        <v>48</v>
      </c>
      <c r="AH367" t="s">
        <v>50</v>
      </c>
      <c r="AI367" t="s">
        <v>48</v>
      </c>
      <c r="AJ367" t="s">
        <v>48</v>
      </c>
      <c r="AK367" t="s">
        <v>48</v>
      </c>
      <c r="AL367" t="s">
        <v>49</v>
      </c>
      <c r="AM367" t="s">
        <v>48</v>
      </c>
      <c r="AN367" t="s">
        <v>48</v>
      </c>
      <c r="AO367" t="s">
        <v>48</v>
      </c>
      <c r="AP367" t="s">
        <v>800</v>
      </c>
      <c r="AQ367" s="1" t="s">
        <v>801</v>
      </c>
      <c r="AR367" t="s">
        <v>51</v>
      </c>
      <c r="AS367" t="s">
        <v>184</v>
      </c>
      <c r="AT367" t="s">
        <v>514</v>
      </c>
      <c r="AW367" s="4">
        <f t="shared" si="211"/>
        <v>6</v>
      </c>
      <c r="AX367" s="4">
        <f t="shared" si="212"/>
        <v>4</v>
      </c>
      <c r="AY367" s="4">
        <f t="shared" si="213"/>
        <v>4</v>
      </c>
      <c r="AZ367" s="4">
        <f t="shared" si="214"/>
        <v>2</v>
      </c>
      <c r="BA367" s="4">
        <f t="shared" si="215"/>
        <v>4</v>
      </c>
      <c r="BB367" s="4">
        <f t="shared" si="216"/>
        <v>4</v>
      </c>
      <c r="BC367" s="4">
        <f t="shared" si="217"/>
        <v>4</v>
      </c>
      <c r="BD367" s="4">
        <f t="shared" si="218"/>
        <v>2</v>
      </c>
      <c r="BE367" s="4" t="str">
        <f t="shared" si="219"/>
        <v>0</v>
      </c>
      <c r="BF367" s="4">
        <f t="shared" si="220"/>
        <v>2</v>
      </c>
      <c r="BG367" s="4">
        <f t="shared" si="221"/>
        <v>4</v>
      </c>
      <c r="BH367" s="4">
        <f t="shared" si="222"/>
        <v>4</v>
      </c>
      <c r="BI367" s="4">
        <f t="shared" si="223"/>
        <v>4</v>
      </c>
      <c r="BJ367" s="4" t="str">
        <f t="shared" si="224"/>
        <v>0</v>
      </c>
      <c r="BK367" s="4">
        <f t="shared" si="225"/>
        <v>4</v>
      </c>
      <c r="BL367" s="4" t="str">
        <f t="shared" si="226"/>
        <v>0</v>
      </c>
      <c r="BM367" s="4" t="str">
        <f t="shared" si="227"/>
        <v>0</v>
      </c>
      <c r="BN367" s="4">
        <f t="shared" si="228"/>
        <v>4</v>
      </c>
      <c r="BO367" s="4">
        <f t="shared" si="229"/>
        <v>4</v>
      </c>
      <c r="BP367" s="4">
        <f t="shared" si="230"/>
        <v>4</v>
      </c>
      <c r="BQ367" s="4">
        <f t="shared" si="231"/>
        <v>6</v>
      </c>
      <c r="BR367" s="4">
        <f t="shared" si="232"/>
        <v>4</v>
      </c>
      <c r="BS367" s="4">
        <f t="shared" si="233"/>
        <v>4</v>
      </c>
      <c r="BT367" s="4">
        <f t="shared" si="234"/>
        <v>4</v>
      </c>
      <c r="BU367" s="4">
        <f t="shared" si="235"/>
        <v>4</v>
      </c>
      <c r="BV367" s="4" t="str">
        <f t="shared" si="236"/>
        <v>0</v>
      </c>
      <c r="BW367" s="4">
        <f t="shared" si="237"/>
        <v>6</v>
      </c>
      <c r="BX367" s="4">
        <f t="shared" si="238"/>
        <v>0</v>
      </c>
      <c r="BY367" s="4">
        <f t="shared" si="239"/>
        <v>0</v>
      </c>
      <c r="BZ367" s="37">
        <f t="shared" si="240"/>
        <v>88</v>
      </c>
      <c r="CA367" s="32" t="str">
        <f>VLOOKUP(J:J,'Agent wise'!A:C,3,0)</f>
        <v>Saran S</v>
      </c>
      <c r="CB367" s="32">
        <f t="shared" si="206"/>
        <v>45916</v>
      </c>
      <c r="CC367" t="str">
        <f t="shared" si="207"/>
        <v>Average</v>
      </c>
      <c r="CJ367">
        <f t="shared" si="208"/>
        <v>16</v>
      </c>
      <c r="CK367">
        <f t="shared" si="209"/>
        <v>9</v>
      </c>
      <c r="CL367">
        <f t="shared" si="210"/>
        <v>2025</v>
      </c>
    </row>
    <row r="368" spans="1:90" ht="15" customHeight="1" x14ac:dyDescent="0.35">
      <c r="A368" s="32">
        <v>45917.422021446764</v>
      </c>
      <c r="B368" t="s">
        <v>138</v>
      </c>
      <c r="C368" s="32">
        <v>0</v>
      </c>
      <c r="D368" t="s">
        <v>139</v>
      </c>
      <c r="E368" s="32">
        <v>45916</v>
      </c>
      <c r="F368" t="s">
        <v>140</v>
      </c>
      <c r="G368" s="32">
        <v>45914</v>
      </c>
      <c r="H368">
        <v>9444046054</v>
      </c>
      <c r="I368">
        <v>157</v>
      </c>
      <c r="J368" t="s">
        <v>78</v>
      </c>
      <c r="K368" t="s">
        <v>52</v>
      </c>
      <c r="L368" t="s">
        <v>53</v>
      </c>
      <c r="M368" t="s">
        <v>48</v>
      </c>
      <c r="N368" t="s">
        <v>48</v>
      </c>
      <c r="O368" t="s">
        <v>48</v>
      </c>
      <c r="P368" t="s">
        <v>48</v>
      </c>
      <c r="Q368" t="s">
        <v>48</v>
      </c>
      <c r="R368" t="s">
        <v>48</v>
      </c>
      <c r="S368" t="s">
        <v>48</v>
      </c>
      <c r="T368" t="s">
        <v>48</v>
      </c>
      <c r="U368" t="s">
        <v>48</v>
      </c>
      <c r="V368" t="s">
        <v>48</v>
      </c>
      <c r="W368" t="s">
        <v>48</v>
      </c>
      <c r="X368" t="s">
        <v>48</v>
      </c>
      <c r="Y368" t="s">
        <v>48</v>
      </c>
      <c r="Z368" t="s">
        <v>48</v>
      </c>
      <c r="AA368" t="s">
        <v>49</v>
      </c>
      <c r="AB368" t="s">
        <v>48</v>
      </c>
      <c r="AC368" t="s">
        <v>48</v>
      </c>
      <c r="AD368" t="s">
        <v>48</v>
      </c>
      <c r="AE368" t="s">
        <v>48</v>
      </c>
      <c r="AF368" t="s">
        <v>48</v>
      </c>
      <c r="AG368" t="s">
        <v>48</v>
      </c>
      <c r="AH368" t="s">
        <v>48</v>
      </c>
      <c r="AI368" t="s">
        <v>50</v>
      </c>
      <c r="AJ368" t="s">
        <v>48</v>
      </c>
      <c r="AK368" t="s">
        <v>48</v>
      </c>
      <c r="AL368" t="s">
        <v>48</v>
      </c>
      <c r="AM368" t="s">
        <v>48</v>
      </c>
      <c r="AN368" t="s">
        <v>48</v>
      </c>
      <c r="AO368" t="s">
        <v>48</v>
      </c>
      <c r="AP368" t="s">
        <v>568</v>
      </c>
      <c r="AQ368" s="1" t="s">
        <v>1562</v>
      </c>
      <c r="AR368" t="s">
        <v>51</v>
      </c>
      <c r="AS368" t="s">
        <v>103</v>
      </c>
      <c r="AT368" t="s">
        <v>802</v>
      </c>
      <c r="AW368" s="4">
        <f t="shared" si="211"/>
        <v>6</v>
      </c>
      <c r="AX368" s="4">
        <f t="shared" si="212"/>
        <v>4</v>
      </c>
      <c r="AY368" s="4">
        <f t="shared" si="213"/>
        <v>4</v>
      </c>
      <c r="AZ368" s="4">
        <f t="shared" si="214"/>
        <v>2</v>
      </c>
      <c r="BA368" s="4">
        <f t="shared" si="215"/>
        <v>4</v>
      </c>
      <c r="BB368" s="4">
        <f t="shared" si="216"/>
        <v>4</v>
      </c>
      <c r="BC368" s="4">
        <f t="shared" si="217"/>
        <v>4</v>
      </c>
      <c r="BD368" s="4">
        <f t="shared" si="218"/>
        <v>2</v>
      </c>
      <c r="BE368" s="4">
        <f t="shared" si="219"/>
        <v>4</v>
      </c>
      <c r="BF368" s="4">
        <f t="shared" si="220"/>
        <v>2</v>
      </c>
      <c r="BG368" s="4">
        <f t="shared" si="221"/>
        <v>4</v>
      </c>
      <c r="BH368" s="4">
        <f t="shared" si="222"/>
        <v>4</v>
      </c>
      <c r="BI368" s="4">
        <f t="shared" si="223"/>
        <v>4</v>
      </c>
      <c r="BJ368" s="4">
        <f t="shared" si="224"/>
        <v>2</v>
      </c>
      <c r="BK368" s="4" t="str">
        <f t="shared" si="225"/>
        <v>0</v>
      </c>
      <c r="BL368" s="4">
        <f t="shared" si="226"/>
        <v>2</v>
      </c>
      <c r="BM368" s="4">
        <f t="shared" si="227"/>
        <v>4</v>
      </c>
      <c r="BN368" s="4">
        <f t="shared" si="228"/>
        <v>4</v>
      </c>
      <c r="BO368" s="4">
        <f t="shared" si="229"/>
        <v>4</v>
      </c>
      <c r="BP368" s="4">
        <f t="shared" si="230"/>
        <v>4</v>
      </c>
      <c r="BQ368" s="4">
        <f t="shared" si="231"/>
        <v>6</v>
      </c>
      <c r="BR368" s="4">
        <f t="shared" si="232"/>
        <v>4</v>
      </c>
      <c r="BS368" s="4">
        <f t="shared" si="233"/>
        <v>4</v>
      </c>
      <c r="BT368" s="4">
        <f t="shared" si="234"/>
        <v>4</v>
      </c>
      <c r="BU368" s="4">
        <f t="shared" si="235"/>
        <v>4</v>
      </c>
      <c r="BV368" s="4">
        <f t="shared" si="236"/>
        <v>0</v>
      </c>
      <c r="BW368" s="4">
        <f t="shared" si="237"/>
        <v>6</v>
      </c>
      <c r="BX368" s="4">
        <f t="shared" si="238"/>
        <v>0</v>
      </c>
      <c r="BY368" s="4">
        <f t="shared" si="239"/>
        <v>0</v>
      </c>
      <c r="BZ368" s="37">
        <f t="shared" si="240"/>
        <v>96</v>
      </c>
      <c r="CA368" s="32" t="str">
        <f>VLOOKUP(J:J,'Agent wise'!A:C,3,0)</f>
        <v>Shakeer</v>
      </c>
      <c r="CB368" s="32">
        <f t="shared" si="206"/>
        <v>45916</v>
      </c>
      <c r="CC368" t="str">
        <f t="shared" si="207"/>
        <v>Excellent</v>
      </c>
      <c r="CJ368">
        <f t="shared" si="208"/>
        <v>16</v>
      </c>
      <c r="CK368">
        <f t="shared" si="209"/>
        <v>9</v>
      </c>
      <c r="CL368">
        <f t="shared" si="210"/>
        <v>2025</v>
      </c>
    </row>
    <row r="369" spans="1:90" ht="15" customHeight="1" x14ac:dyDescent="0.35">
      <c r="A369" s="32">
        <v>45917.437942951394</v>
      </c>
      <c r="B369" t="s">
        <v>368</v>
      </c>
      <c r="C369" s="32">
        <v>0</v>
      </c>
      <c r="D369" t="s">
        <v>73</v>
      </c>
      <c r="E369" s="32">
        <v>45917</v>
      </c>
      <c r="F369" t="s">
        <v>140</v>
      </c>
      <c r="G369" s="32">
        <v>45916</v>
      </c>
      <c r="H369">
        <v>9750593193</v>
      </c>
      <c r="I369">
        <v>314</v>
      </c>
      <c r="J369" t="s">
        <v>87</v>
      </c>
      <c r="K369" t="s">
        <v>52</v>
      </c>
      <c r="L369" t="s">
        <v>53</v>
      </c>
      <c r="M369" t="s">
        <v>48</v>
      </c>
      <c r="N369" t="s">
        <v>48</v>
      </c>
      <c r="O369" t="s">
        <v>48</v>
      </c>
      <c r="P369" t="s">
        <v>48</v>
      </c>
      <c r="Q369" t="s">
        <v>48</v>
      </c>
      <c r="R369" t="s">
        <v>48</v>
      </c>
      <c r="S369" t="s">
        <v>48</v>
      </c>
      <c r="T369" t="s">
        <v>48</v>
      </c>
      <c r="U369" t="s">
        <v>48</v>
      </c>
      <c r="V369" t="s">
        <v>48</v>
      </c>
      <c r="W369" t="s">
        <v>48</v>
      </c>
      <c r="X369" t="s">
        <v>48</v>
      </c>
      <c r="Y369" t="s">
        <v>48</v>
      </c>
      <c r="Z369" t="s">
        <v>48</v>
      </c>
      <c r="AA369" t="s">
        <v>48</v>
      </c>
      <c r="AB369" t="s">
        <v>48</v>
      </c>
      <c r="AC369" t="s">
        <v>50</v>
      </c>
      <c r="AD369" t="s">
        <v>49</v>
      </c>
      <c r="AE369" t="s">
        <v>48</v>
      </c>
      <c r="AF369" t="s">
        <v>50</v>
      </c>
      <c r="AG369" t="s">
        <v>48</v>
      </c>
      <c r="AH369" t="s">
        <v>50</v>
      </c>
      <c r="AI369" t="s">
        <v>49</v>
      </c>
      <c r="AJ369" t="s">
        <v>48</v>
      </c>
      <c r="AK369" t="s">
        <v>50</v>
      </c>
      <c r="AL369" t="s">
        <v>49</v>
      </c>
      <c r="AM369" t="s">
        <v>48</v>
      </c>
      <c r="AN369" t="s">
        <v>48</v>
      </c>
      <c r="AO369" t="s">
        <v>48</v>
      </c>
      <c r="AP369" t="s">
        <v>803</v>
      </c>
      <c r="AQ369" s="1" t="s">
        <v>804</v>
      </c>
      <c r="AR369" t="s">
        <v>51</v>
      </c>
      <c r="AS369" t="s">
        <v>396</v>
      </c>
      <c r="AT369" t="s">
        <v>149</v>
      </c>
      <c r="AW369" s="4">
        <f t="shared" si="211"/>
        <v>6</v>
      </c>
      <c r="AX369" s="4">
        <f t="shared" si="212"/>
        <v>4</v>
      </c>
      <c r="AY369" s="4">
        <f t="shared" si="213"/>
        <v>4</v>
      </c>
      <c r="AZ369" s="4">
        <f t="shared" si="214"/>
        <v>2</v>
      </c>
      <c r="BA369" s="4">
        <f t="shared" si="215"/>
        <v>4</v>
      </c>
      <c r="BB369" s="4">
        <f t="shared" si="216"/>
        <v>4</v>
      </c>
      <c r="BC369" s="4">
        <f t="shared" si="217"/>
        <v>4</v>
      </c>
      <c r="BD369" s="4">
        <f t="shared" si="218"/>
        <v>2</v>
      </c>
      <c r="BE369" s="4">
        <f t="shared" si="219"/>
        <v>4</v>
      </c>
      <c r="BF369" s="4">
        <f t="shared" si="220"/>
        <v>2</v>
      </c>
      <c r="BG369" s="4">
        <f t="shared" si="221"/>
        <v>4</v>
      </c>
      <c r="BH369" s="4">
        <f t="shared" si="222"/>
        <v>4</v>
      </c>
      <c r="BI369" s="4">
        <f t="shared" si="223"/>
        <v>4</v>
      </c>
      <c r="BJ369" s="4">
        <f t="shared" si="224"/>
        <v>2</v>
      </c>
      <c r="BK369" s="4">
        <f t="shared" si="225"/>
        <v>4</v>
      </c>
      <c r="BL369" s="4">
        <f t="shared" si="226"/>
        <v>2</v>
      </c>
      <c r="BM369" s="4">
        <f t="shared" si="227"/>
        <v>4</v>
      </c>
      <c r="BN369" s="4" t="str">
        <f t="shared" si="228"/>
        <v>0</v>
      </c>
      <c r="BO369" s="4">
        <f t="shared" si="229"/>
        <v>4</v>
      </c>
      <c r="BP369" s="4">
        <f t="shared" si="230"/>
        <v>4</v>
      </c>
      <c r="BQ369" s="4">
        <f t="shared" si="231"/>
        <v>6</v>
      </c>
      <c r="BR369" s="4">
        <f t="shared" si="232"/>
        <v>4</v>
      </c>
      <c r="BS369" s="4" t="str">
        <f t="shared" si="233"/>
        <v>0</v>
      </c>
      <c r="BT369" s="4">
        <f t="shared" si="234"/>
        <v>4</v>
      </c>
      <c r="BU369" s="4">
        <f t="shared" si="235"/>
        <v>4</v>
      </c>
      <c r="BV369" s="4" t="str">
        <f t="shared" si="236"/>
        <v>0</v>
      </c>
      <c r="BW369" s="4">
        <f t="shared" si="237"/>
        <v>6</v>
      </c>
      <c r="BX369" s="4">
        <f t="shared" si="238"/>
        <v>0</v>
      </c>
      <c r="BY369" s="4">
        <f t="shared" si="239"/>
        <v>0</v>
      </c>
      <c r="BZ369" s="37">
        <f t="shared" si="240"/>
        <v>92</v>
      </c>
      <c r="CA369" s="32" t="str">
        <f>VLOOKUP(J:J,'Agent wise'!A:C,3,0)</f>
        <v>Adharsh</v>
      </c>
      <c r="CB369" s="32">
        <f t="shared" si="206"/>
        <v>45917</v>
      </c>
      <c r="CC369" t="str">
        <f t="shared" si="207"/>
        <v>Good</v>
      </c>
      <c r="CJ369">
        <f t="shared" si="208"/>
        <v>17</v>
      </c>
      <c r="CK369">
        <f t="shared" si="209"/>
        <v>9</v>
      </c>
      <c r="CL369">
        <f t="shared" si="210"/>
        <v>2025</v>
      </c>
    </row>
    <row r="370" spans="1:90" ht="15" customHeight="1" x14ac:dyDescent="0.35">
      <c r="A370" s="32">
        <v>45917.440119236111</v>
      </c>
      <c r="B370" t="s">
        <v>368</v>
      </c>
      <c r="C370" s="32">
        <v>0</v>
      </c>
      <c r="D370" t="s">
        <v>73</v>
      </c>
      <c r="E370" s="32">
        <v>45917</v>
      </c>
      <c r="F370" t="s">
        <v>140</v>
      </c>
      <c r="G370" s="32">
        <v>45916</v>
      </c>
      <c r="H370">
        <v>9787230461</v>
      </c>
      <c r="I370">
        <v>190</v>
      </c>
      <c r="J370" t="s">
        <v>102</v>
      </c>
      <c r="K370" t="s">
        <v>52</v>
      </c>
      <c r="L370" t="s">
        <v>53</v>
      </c>
      <c r="M370" t="s">
        <v>48</v>
      </c>
      <c r="N370" t="s">
        <v>48</v>
      </c>
      <c r="O370" t="s">
        <v>48</v>
      </c>
      <c r="P370" t="s">
        <v>48</v>
      </c>
      <c r="Q370" t="s">
        <v>48</v>
      </c>
      <c r="R370" t="s">
        <v>49</v>
      </c>
      <c r="S370" t="s">
        <v>48</v>
      </c>
      <c r="T370" t="s">
        <v>48</v>
      </c>
      <c r="U370" t="s">
        <v>48</v>
      </c>
      <c r="V370" t="s">
        <v>48</v>
      </c>
      <c r="W370" t="s">
        <v>48</v>
      </c>
      <c r="X370" t="s">
        <v>48</v>
      </c>
      <c r="Y370" t="s">
        <v>48</v>
      </c>
      <c r="Z370" t="s">
        <v>48</v>
      </c>
      <c r="AA370" t="s">
        <v>48</v>
      </c>
      <c r="AB370" t="s">
        <v>49</v>
      </c>
      <c r="AC370" t="s">
        <v>50</v>
      </c>
      <c r="AD370" t="s">
        <v>48</v>
      </c>
      <c r="AE370" t="s">
        <v>48</v>
      </c>
      <c r="AF370" t="s">
        <v>50</v>
      </c>
      <c r="AG370" t="s">
        <v>48</v>
      </c>
      <c r="AH370" t="s">
        <v>50</v>
      </c>
      <c r="AI370" t="s">
        <v>49</v>
      </c>
      <c r="AJ370" t="s">
        <v>48</v>
      </c>
      <c r="AK370" t="s">
        <v>50</v>
      </c>
      <c r="AL370" t="s">
        <v>49</v>
      </c>
      <c r="AM370" t="s">
        <v>48</v>
      </c>
      <c r="AN370" t="s">
        <v>48</v>
      </c>
      <c r="AO370" t="s">
        <v>48</v>
      </c>
      <c r="AP370" t="s">
        <v>805</v>
      </c>
      <c r="AQ370" s="1" t="s">
        <v>370</v>
      </c>
      <c r="AR370" t="s">
        <v>51</v>
      </c>
      <c r="AS370" t="s">
        <v>396</v>
      </c>
      <c r="AT370" t="s">
        <v>149</v>
      </c>
      <c r="AW370" s="4">
        <f t="shared" si="211"/>
        <v>6</v>
      </c>
      <c r="AX370" s="4">
        <f t="shared" si="212"/>
        <v>4</v>
      </c>
      <c r="AY370" s="4">
        <f t="shared" si="213"/>
        <v>4</v>
      </c>
      <c r="AZ370" s="4">
        <f t="shared" si="214"/>
        <v>2</v>
      </c>
      <c r="BA370" s="4">
        <f t="shared" si="215"/>
        <v>4</v>
      </c>
      <c r="BB370" s="4" t="str">
        <f t="shared" si="216"/>
        <v>0</v>
      </c>
      <c r="BC370" s="4">
        <f t="shared" si="217"/>
        <v>4</v>
      </c>
      <c r="BD370" s="4">
        <f t="shared" si="218"/>
        <v>2</v>
      </c>
      <c r="BE370" s="4">
        <f t="shared" si="219"/>
        <v>4</v>
      </c>
      <c r="BF370" s="4">
        <f t="shared" si="220"/>
        <v>2</v>
      </c>
      <c r="BG370" s="4">
        <f t="shared" si="221"/>
        <v>4</v>
      </c>
      <c r="BH370" s="4">
        <f t="shared" si="222"/>
        <v>4</v>
      </c>
      <c r="BI370" s="4">
        <f t="shared" si="223"/>
        <v>4</v>
      </c>
      <c r="BJ370" s="4">
        <f t="shared" si="224"/>
        <v>2</v>
      </c>
      <c r="BK370" s="4">
        <f t="shared" si="225"/>
        <v>4</v>
      </c>
      <c r="BL370" s="4" t="str">
        <f t="shared" si="226"/>
        <v>0</v>
      </c>
      <c r="BM370" s="4">
        <f t="shared" si="227"/>
        <v>4</v>
      </c>
      <c r="BN370" s="4">
        <f t="shared" si="228"/>
        <v>4</v>
      </c>
      <c r="BO370" s="4">
        <f t="shared" si="229"/>
        <v>4</v>
      </c>
      <c r="BP370" s="4">
        <f t="shared" si="230"/>
        <v>4</v>
      </c>
      <c r="BQ370" s="4">
        <f t="shared" si="231"/>
        <v>6</v>
      </c>
      <c r="BR370" s="4">
        <f t="shared" si="232"/>
        <v>4</v>
      </c>
      <c r="BS370" s="4" t="str">
        <f t="shared" si="233"/>
        <v>0</v>
      </c>
      <c r="BT370" s="4">
        <f t="shared" si="234"/>
        <v>4</v>
      </c>
      <c r="BU370" s="4">
        <f t="shared" si="235"/>
        <v>4</v>
      </c>
      <c r="BV370" s="4" t="str">
        <f t="shared" si="236"/>
        <v>0</v>
      </c>
      <c r="BW370" s="4">
        <f t="shared" si="237"/>
        <v>6</v>
      </c>
      <c r="BX370" s="4">
        <f t="shared" si="238"/>
        <v>0</v>
      </c>
      <c r="BY370" s="4">
        <f t="shared" si="239"/>
        <v>0</v>
      </c>
      <c r="BZ370" s="37">
        <f t="shared" si="240"/>
        <v>90</v>
      </c>
      <c r="CA370" s="32" t="str">
        <f>VLOOKUP(J:J,'Agent wise'!A:C,3,0)</f>
        <v>Adharsh</v>
      </c>
      <c r="CB370" s="32">
        <f t="shared" si="206"/>
        <v>45917</v>
      </c>
      <c r="CC370" t="str">
        <f t="shared" si="207"/>
        <v>Good</v>
      </c>
      <c r="CJ370">
        <f t="shared" si="208"/>
        <v>17</v>
      </c>
      <c r="CK370">
        <f t="shared" si="209"/>
        <v>9</v>
      </c>
      <c r="CL370">
        <f t="shared" si="210"/>
        <v>2025</v>
      </c>
    </row>
    <row r="371" spans="1:90" ht="15" customHeight="1" x14ac:dyDescent="0.35">
      <c r="A371" s="32">
        <v>45917.44764622685</v>
      </c>
      <c r="B371" t="s">
        <v>368</v>
      </c>
      <c r="C371" s="32">
        <v>0</v>
      </c>
      <c r="D371" t="s">
        <v>73</v>
      </c>
      <c r="E371" s="32">
        <v>45917</v>
      </c>
      <c r="F371" t="s">
        <v>140</v>
      </c>
      <c r="G371" s="32">
        <v>45916</v>
      </c>
      <c r="H371">
        <v>9159480566</v>
      </c>
      <c r="I371">
        <v>504</v>
      </c>
      <c r="J371" t="s">
        <v>332</v>
      </c>
      <c r="K371" t="s">
        <v>52</v>
      </c>
      <c r="L371" t="s">
        <v>53</v>
      </c>
      <c r="M371" t="s">
        <v>48</v>
      </c>
      <c r="N371" t="s">
        <v>48</v>
      </c>
      <c r="O371" t="s">
        <v>48</v>
      </c>
      <c r="P371" t="s">
        <v>48</v>
      </c>
      <c r="Q371" t="s">
        <v>48</v>
      </c>
      <c r="R371" t="s">
        <v>49</v>
      </c>
      <c r="S371" t="s">
        <v>48</v>
      </c>
      <c r="T371" t="s">
        <v>48</v>
      </c>
      <c r="U371" t="s">
        <v>48</v>
      </c>
      <c r="V371" t="s">
        <v>48</v>
      </c>
      <c r="W371" t="s">
        <v>48</v>
      </c>
      <c r="X371" t="s">
        <v>48</v>
      </c>
      <c r="Y371" t="s">
        <v>48</v>
      </c>
      <c r="Z371" t="s">
        <v>48</v>
      </c>
      <c r="AA371" t="s">
        <v>49</v>
      </c>
      <c r="AB371" t="s">
        <v>49</v>
      </c>
      <c r="AC371" t="s">
        <v>49</v>
      </c>
      <c r="AD371" t="s">
        <v>48</v>
      </c>
      <c r="AE371" t="s">
        <v>48</v>
      </c>
      <c r="AF371" t="s">
        <v>50</v>
      </c>
      <c r="AG371" t="s">
        <v>48</v>
      </c>
      <c r="AH371" t="s">
        <v>50</v>
      </c>
      <c r="AI371" t="s">
        <v>49</v>
      </c>
      <c r="AJ371" t="s">
        <v>48</v>
      </c>
      <c r="AK371" t="s">
        <v>50</v>
      </c>
      <c r="AL371" t="s">
        <v>49</v>
      </c>
      <c r="AM371" t="s">
        <v>49</v>
      </c>
      <c r="AN371" t="s">
        <v>48</v>
      </c>
      <c r="AO371" t="s">
        <v>49</v>
      </c>
      <c r="AP371" t="s">
        <v>806</v>
      </c>
      <c r="AQ371" s="1" t="s">
        <v>693</v>
      </c>
      <c r="AR371" t="s">
        <v>51</v>
      </c>
      <c r="AS371" t="s">
        <v>410</v>
      </c>
      <c r="AT371" t="s">
        <v>538</v>
      </c>
      <c r="AW371" s="4">
        <f t="shared" si="211"/>
        <v>6</v>
      </c>
      <c r="AX371" s="4">
        <f t="shared" si="212"/>
        <v>4</v>
      </c>
      <c r="AY371" s="4">
        <f t="shared" si="213"/>
        <v>4</v>
      </c>
      <c r="AZ371" s="4">
        <f t="shared" si="214"/>
        <v>2</v>
      </c>
      <c r="BA371" s="4">
        <f t="shared" si="215"/>
        <v>4</v>
      </c>
      <c r="BB371" s="4" t="str">
        <f t="shared" si="216"/>
        <v>0</v>
      </c>
      <c r="BC371" s="4">
        <f t="shared" si="217"/>
        <v>4</v>
      </c>
      <c r="BD371" s="4">
        <f t="shared" si="218"/>
        <v>2</v>
      </c>
      <c r="BE371" s="4">
        <f t="shared" si="219"/>
        <v>4</v>
      </c>
      <c r="BF371" s="4">
        <f t="shared" si="220"/>
        <v>2</v>
      </c>
      <c r="BG371" s="4">
        <f t="shared" si="221"/>
        <v>4</v>
      </c>
      <c r="BH371" s="4">
        <f t="shared" si="222"/>
        <v>4</v>
      </c>
      <c r="BI371" s="4">
        <f t="shared" si="223"/>
        <v>4</v>
      </c>
      <c r="BJ371" s="4">
        <f t="shared" si="224"/>
        <v>2</v>
      </c>
      <c r="BK371" s="4" t="str">
        <f t="shared" si="225"/>
        <v>0</v>
      </c>
      <c r="BL371" s="4" t="str">
        <f t="shared" si="226"/>
        <v>0</v>
      </c>
      <c r="BM371" s="4" t="str">
        <f t="shared" si="227"/>
        <v>0</v>
      </c>
      <c r="BN371" s="4">
        <f t="shared" si="228"/>
        <v>4</v>
      </c>
      <c r="BO371" s="4">
        <f t="shared" si="229"/>
        <v>4</v>
      </c>
      <c r="BP371" s="4">
        <f t="shared" si="230"/>
        <v>4</v>
      </c>
      <c r="BQ371" s="4">
        <f t="shared" si="231"/>
        <v>6</v>
      </c>
      <c r="BR371" s="4">
        <f t="shared" si="232"/>
        <v>4</v>
      </c>
      <c r="BS371" s="4" t="str">
        <f t="shared" si="233"/>
        <v>0</v>
      </c>
      <c r="BT371" s="4">
        <f t="shared" si="234"/>
        <v>4</v>
      </c>
      <c r="BU371" s="4">
        <f t="shared" si="235"/>
        <v>4</v>
      </c>
      <c r="BV371" s="4" t="str">
        <f t="shared" si="236"/>
        <v>0</v>
      </c>
      <c r="BW371" s="4" t="str">
        <f t="shared" si="237"/>
        <v>0</v>
      </c>
      <c r="BX371" s="4">
        <f t="shared" si="238"/>
        <v>0</v>
      </c>
      <c r="BY371" s="4" t="str">
        <f t="shared" si="239"/>
        <v>0</v>
      </c>
      <c r="BZ371" s="37">
        <f t="shared" si="240"/>
        <v>76</v>
      </c>
      <c r="CA371" s="32" t="str">
        <f>VLOOKUP(J:J,'Agent wise'!A:C,3,0)</f>
        <v>Adharsh</v>
      </c>
      <c r="CB371" s="32">
        <f t="shared" si="206"/>
        <v>45917</v>
      </c>
      <c r="CC371" t="str">
        <f t="shared" si="207"/>
        <v>FC</v>
      </c>
      <c r="CJ371">
        <f t="shared" si="208"/>
        <v>17</v>
      </c>
      <c r="CK371">
        <f t="shared" si="209"/>
        <v>9</v>
      </c>
      <c r="CL371">
        <f t="shared" si="210"/>
        <v>2025</v>
      </c>
    </row>
    <row r="372" spans="1:90" ht="15" customHeight="1" x14ac:dyDescent="0.35">
      <c r="A372" s="32">
        <v>45917.472397094913</v>
      </c>
      <c r="B372" t="s">
        <v>368</v>
      </c>
      <c r="C372" s="32">
        <v>0</v>
      </c>
      <c r="D372" t="s">
        <v>73</v>
      </c>
      <c r="E372" s="32">
        <v>45917</v>
      </c>
      <c r="F372" t="s">
        <v>140</v>
      </c>
      <c r="G372" s="32">
        <v>45916</v>
      </c>
      <c r="H372">
        <v>9496399465</v>
      </c>
      <c r="I372">
        <v>169</v>
      </c>
      <c r="J372" t="s">
        <v>335</v>
      </c>
      <c r="K372" t="s">
        <v>46</v>
      </c>
      <c r="L372" t="s">
        <v>47</v>
      </c>
      <c r="M372" t="s">
        <v>48</v>
      </c>
      <c r="N372" t="s">
        <v>48</v>
      </c>
      <c r="O372" t="s">
        <v>48</v>
      </c>
      <c r="P372" t="s">
        <v>48</v>
      </c>
      <c r="Q372" t="s">
        <v>48</v>
      </c>
      <c r="R372" t="s">
        <v>49</v>
      </c>
      <c r="S372" t="s">
        <v>48</v>
      </c>
      <c r="T372" t="s">
        <v>48</v>
      </c>
      <c r="U372" t="s">
        <v>48</v>
      </c>
      <c r="V372" t="s">
        <v>48</v>
      </c>
      <c r="W372" t="s">
        <v>48</v>
      </c>
      <c r="X372" t="s">
        <v>48</v>
      </c>
      <c r="Y372" t="s">
        <v>48</v>
      </c>
      <c r="Z372" t="s">
        <v>48</v>
      </c>
      <c r="AA372" t="s">
        <v>49</v>
      </c>
      <c r="AB372" t="s">
        <v>49</v>
      </c>
      <c r="AC372" t="s">
        <v>49</v>
      </c>
      <c r="AD372" t="s">
        <v>48</v>
      </c>
      <c r="AE372" t="s">
        <v>48</v>
      </c>
      <c r="AF372" t="s">
        <v>48</v>
      </c>
      <c r="AG372" t="s">
        <v>48</v>
      </c>
      <c r="AH372" t="s">
        <v>50</v>
      </c>
      <c r="AI372" t="s">
        <v>49</v>
      </c>
      <c r="AJ372" t="s">
        <v>48</v>
      </c>
      <c r="AK372" t="s">
        <v>50</v>
      </c>
      <c r="AL372" t="s">
        <v>49</v>
      </c>
      <c r="AM372" t="s">
        <v>48</v>
      </c>
      <c r="AN372" t="s">
        <v>48</v>
      </c>
      <c r="AO372" t="s">
        <v>48</v>
      </c>
      <c r="AP372" t="s">
        <v>807</v>
      </c>
      <c r="AQ372" s="1" t="s">
        <v>372</v>
      </c>
      <c r="AR372" t="s">
        <v>51</v>
      </c>
      <c r="AS372" t="s">
        <v>410</v>
      </c>
      <c r="AT372" t="s">
        <v>538</v>
      </c>
      <c r="AW372" s="4">
        <f t="shared" si="211"/>
        <v>6</v>
      </c>
      <c r="AX372" s="4">
        <f t="shared" si="212"/>
        <v>4</v>
      </c>
      <c r="AY372" s="4">
        <f t="shared" si="213"/>
        <v>4</v>
      </c>
      <c r="AZ372" s="4">
        <f t="shared" si="214"/>
        <v>2</v>
      </c>
      <c r="BA372" s="4">
        <f t="shared" si="215"/>
        <v>4</v>
      </c>
      <c r="BB372" s="4" t="str">
        <f t="shared" si="216"/>
        <v>0</v>
      </c>
      <c r="BC372" s="4">
        <f t="shared" si="217"/>
        <v>4</v>
      </c>
      <c r="BD372" s="4">
        <f t="shared" si="218"/>
        <v>2</v>
      </c>
      <c r="BE372" s="4">
        <f t="shared" si="219"/>
        <v>4</v>
      </c>
      <c r="BF372" s="4">
        <f t="shared" si="220"/>
        <v>2</v>
      </c>
      <c r="BG372" s="4">
        <f t="shared" si="221"/>
        <v>4</v>
      </c>
      <c r="BH372" s="4">
        <f t="shared" si="222"/>
        <v>4</v>
      </c>
      <c r="BI372" s="4">
        <f t="shared" si="223"/>
        <v>4</v>
      </c>
      <c r="BJ372" s="4">
        <f t="shared" si="224"/>
        <v>2</v>
      </c>
      <c r="BK372" s="4" t="str">
        <f t="shared" si="225"/>
        <v>0</v>
      </c>
      <c r="BL372" s="4" t="str">
        <f t="shared" si="226"/>
        <v>0</v>
      </c>
      <c r="BM372" s="4" t="str">
        <f t="shared" si="227"/>
        <v>0</v>
      </c>
      <c r="BN372" s="4">
        <f t="shared" si="228"/>
        <v>4</v>
      </c>
      <c r="BO372" s="4">
        <f t="shared" si="229"/>
        <v>4</v>
      </c>
      <c r="BP372" s="4">
        <f t="shared" si="230"/>
        <v>4</v>
      </c>
      <c r="BQ372" s="4">
        <f t="shared" si="231"/>
        <v>6</v>
      </c>
      <c r="BR372" s="4">
        <f t="shared" si="232"/>
        <v>4</v>
      </c>
      <c r="BS372" s="4" t="str">
        <f t="shared" si="233"/>
        <v>0</v>
      </c>
      <c r="BT372" s="4">
        <f t="shared" si="234"/>
        <v>4</v>
      </c>
      <c r="BU372" s="4">
        <f t="shared" si="235"/>
        <v>4</v>
      </c>
      <c r="BV372" s="4" t="str">
        <f t="shared" si="236"/>
        <v>0</v>
      </c>
      <c r="BW372" s="4">
        <f t="shared" si="237"/>
        <v>6</v>
      </c>
      <c r="BX372" s="4">
        <f t="shared" si="238"/>
        <v>0</v>
      </c>
      <c r="BY372" s="4">
        <f t="shared" si="239"/>
        <v>0</v>
      </c>
      <c r="BZ372" s="37">
        <f t="shared" si="240"/>
        <v>82</v>
      </c>
      <c r="CA372" s="32" t="str">
        <f>VLOOKUP(J:J,'Agent wise'!A:C,3,0)</f>
        <v>Adharsh</v>
      </c>
      <c r="CB372" s="32">
        <f t="shared" si="206"/>
        <v>45917</v>
      </c>
      <c r="CC372" t="str">
        <f t="shared" si="207"/>
        <v>FC</v>
      </c>
      <c r="CJ372">
        <f t="shared" si="208"/>
        <v>17</v>
      </c>
      <c r="CK372">
        <f t="shared" si="209"/>
        <v>9</v>
      </c>
      <c r="CL372">
        <f t="shared" si="210"/>
        <v>2025</v>
      </c>
    </row>
    <row r="373" spans="1:90" ht="15" customHeight="1" x14ac:dyDescent="0.35">
      <c r="A373" s="32">
        <v>45917.481688449072</v>
      </c>
      <c r="B373" t="s">
        <v>138</v>
      </c>
      <c r="C373" s="32">
        <v>0</v>
      </c>
      <c r="D373" t="s">
        <v>139</v>
      </c>
      <c r="E373" s="32">
        <v>45917</v>
      </c>
      <c r="F373" t="s">
        <v>140</v>
      </c>
      <c r="G373" s="32">
        <v>45914</v>
      </c>
      <c r="H373">
        <v>9092063980</v>
      </c>
      <c r="I373">
        <v>156</v>
      </c>
      <c r="J373" t="s">
        <v>78</v>
      </c>
      <c r="K373" t="s">
        <v>52</v>
      </c>
      <c r="L373" t="s">
        <v>53</v>
      </c>
      <c r="M373" t="s">
        <v>48</v>
      </c>
      <c r="N373" t="s">
        <v>48</v>
      </c>
      <c r="O373" t="s">
        <v>48</v>
      </c>
      <c r="P373" t="s">
        <v>48</v>
      </c>
      <c r="Q373" t="s">
        <v>48</v>
      </c>
      <c r="R373" t="s">
        <v>48</v>
      </c>
      <c r="S373" t="s">
        <v>48</v>
      </c>
      <c r="T373" t="s">
        <v>48</v>
      </c>
      <c r="U373" t="s">
        <v>48</v>
      </c>
      <c r="V373" t="s">
        <v>48</v>
      </c>
      <c r="W373" t="s">
        <v>48</v>
      </c>
      <c r="X373" t="s">
        <v>48</v>
      </c>
      <c r="Y373" t="s">
        <v>48</v>
      </c>
      <c r="Z373" t="s">
        <v>48</v>
      </c>
      <c r="AA373" t="s">
        <v>49</v>
      </c>
      <c r="AB373" t="s">
        <v>48</v>
      </c>
      <c r="AC373" t="s">
        <v>48</v>
      </c>
      <c r="AD373" t="s">
        <v>48</v>
      </c>
      <c r="AE373" t="s">
        <v>48</v>
      </c>
      <c r="AF373" t="s">
        <v>48</v>
      </c>
      <c r="AG373" t="s">
        <v>48</v>
      </c>
      <c r="AH373" t="s">
        <v>48</v>
      </c>
      <c r="AI373" t="s">
        <v>50</v>
      </c>
      <c r="AJ373" t="s">
        <v>48</v>
      </c>
      <c r="AK373" t="s">
        <v>48</v>
      </c>
      <c r="AL373" t="s">
        <v>48</v>
      </c>
      <c r="AM373" t="s">
        <v>48</v>
      </c>
      <c r="AN373" t="s">
        <v>48</v>
      </c>
      <c r="AO373" t="s">
        <v>49</v>
      </c>
      <c r="AP373" t="s">
        <v>808</v>
      </c>
      <c r="AQ373" s="1" t="s">
        <v>1563</v>
      </c>
      <c r="AR373" t="s">
        <v>51</v>
      </c>
      <c r="AS373" t="s">
        <v>64</v>
      </c>
      <c r="AT373" t="s">
        <v>65</v>
      </c>
      <c r="AW373" s="4">
        <f t="shared" si="211"/>
        <v>6</v>
      </c>
      <c r="AX373" s="4">
        <f t="shared" si="212"/>
        <v>4</v>
      </c>
      <c r="AY373" s="4">
        <f t="shared" si="213"/>
        <v>4</v>
      </c>
      <c r="AZ373" s="4">
        <f t="shared" si="214"/>
        <v>2</v>
      </c>
      <c r="BA373" s="4">
        <f t="shared" si="215"/>
        <v>4</v>
      </c>
      <c r="BB373" s="4">
        <f t="shared" si="216"/>
        <v>4</v>
      </c>
      <c r="BC373" s="4">
        <f t="shared" si="217"/>
        <v>4</v>
      </c>
      <c r="BD373" s="4">
        <f t="shared" si="218"/>
        <v>2</v>
      </c>
      <c r="BE373" s="4">
        <f t="shared" si="219"/>
        <v>4</v>
      </c>
      <c r="BF373" s="4">
        <f t="shared" si="220"/>
        <v>2</v>
      </c>
      <c r="BG373" s="4">
        <f t="shared" si="221"/>
        <v>4</v>
      </c>
      <c r="BH373" s="4">
        <f t="shared" si="222"/>
        <v>4</v>
      </c>
      <c r="BI373" s="4">
        <f t="shared" si="223"/>
        <v>4</v>
      </c>
      <c r="BJ373" s="4">
        <f t="shared" si="224"/>
        <v>2</v>
      </c>
      <c r="BK373" s="4" t="str">
        <f t="shared" si="225"/>
        <v>0</v>
      </c>
      <c r="BL373" s="4">
        <f t="shared" si="226"/>
        <v>2</v>
      </c>
      <c r="BM373" s="4">
        <f t="shared" si="227"/>
        <v>4</v>
      </c>
      <c r="BN373" s="4">
        <f t="shared" si="228"/>
        <v>4</v>
      </c>
      <c r="BO373" s="4">
        <f t="shared" si="229"/>
        <v>4</v>
      </c>
      <c r="BP373" s="4">
        <f t="shared" si="230"/>
        <v>4</v>
      </c>
      <c r="BQ373" s="4">
        <f t="shared" si="231"/>
        <v>6</v>
      </c>
      <c r="BR373" s="4">
        <f t="shared" si="232"/>
        <v>4</v>
      </c>
      <c r="BS373" s="4">
        <f t="shared" si="233"/>
        <v>4</v>
      </c>
      <c r="BT373" s="4">
        <f t="shared" si="234"/>
        <v>4</v>
      </c>
      <c r="BU373" s="4">
        <f t="shared" si="235"/>
        <v>4</v>
      </c>
      <c r="BV373" s="4">
        <f t="shared" si="236"/>
        <v>0</v>
      </c>
      <c r="BW373" s="4">
        <f t="shared" si="237"/>
        <v>6</v>
      </c>
      <c r="BX373" s="4">
        <f t="shared" si="238"/>
        <v>0</v>
      </c>
      <c r="BY373" s="4" t="str">
        <f t="shared" si="239"/>
        <v>0</v>
      </c>
      <c r="BZ373" s="37">
        <f t="shared" si="240"/>
        <v>96</v>
      </c>
      <c r="CA373" s="32" t="str">
        <f>VLOOKUP(J:J,'Agent wise'!A:C,3,0)</f>
        <v>Shakeer</v>
      </c>
      <c r="CB373" s="32">
        <f t="shared" si="206"/>
        <v>45917</v>
      </c>
      <c r="CC373" t="str">
        <f t="shared" si="207"/>
        <v>Excellent</v>
      </c>
      <c r="CJ373">
        <f t="shared" si="208"/>
        <v>17</v>
      </c>
      <c r="CK373">
        <f t="shared" si="209"/>
        <v>9</v>
      </c>
      <c r="CL373">
        <f t="shared" si="210"/>
        <v>2025</v>
      </c>
    </row>
    <row r="374" spans="1:90" ht="15" customHeight="1" x14ac:dyDescent="0.35">
      <c r="A374" s="32">
        <v>45917.618069328702</v>
      </c>
      <c r="B374" t="s">
        <v>138</v>
      </c>
      <c r="C374" s="32">
        <v>0</v>
      </c>
      <c r="D374" t="s">
        <v>139</v>
      </c>
      <c r="E374" s="32">
        <v>45917</v>
      </c>
      <c r="F374" t="s">
        <v>140</v>
      </c>
      <c r="G374" s="32">
        <v>45914</v>
      </c>
      <c r="H374">
        <v>8903661160</v>
      </c>
      <c r="I374">
        <v>146</v>
      </c>
      <c r="J374" t="s">
        <v>105</v>
      </c>
      <c r="K374" t="s">
        <v>52</v>
      </c>
      <c r="L374" t="s">
        <v>53</v>
      </c>
      <c r="M374" t="s">
        <v>48</v>
      </c>
      <c r="N374" t="s">
        <v>48</v>
      </c>
      <c r="O374" t="s">
        <v>48</v>
      </c>
      <c r="P374" t="s">
        <v>48</v>
      </c>
      <c r="Q374" t="s">
        <v>48</v>
      </c>
      <c r="R374" t="s">
        <v>48</v>
      </c>
      <c r="S374" t="s">
        <v>48</v>
      </c>
      <c r="T374" t="s">
        <v>48</v>
      </c>
      <c r="U374" t="s">
        <v>48</v>
      </c>
      <c r="V374" t="s">
        <v>48</v>
      </c>
      <c r="W374" t="s">
        <v>48</v>
      </c>
      <c r="X374" t="s">
        <v>48</v>
      </c>
      <c r="Y374" t="s">
        <v>48</v>
      </c>
      <c r="Z374" t="s">
        <v>48</v>
      </c>
      <c r="AA374" t="s">
        <v>49</v>
      </c>
      <c r="AB374" t="s">
        <v>48</v>
      </c>
      <c r="AC374" t="s">
        <v>48</v>
      </c>
      <c r="AD374" t="s">
        <v>48</v>
      </c>
      <c r="AE374" t="s">
        <v>48</v>
      </c>
      <c r="AF374" t="s">
        <v>48</v>
      </c>
      <c r="AG374" t="s">
        <v>48</v>
      </c>
      <c r="AH374" t="s">
        <v>48</v>
      </c>
      <c r="AI374" t="s">
        <v>50</v>
      </c>
      <c r="AJ374" t="s">
        <v>48</v>
      </c>
      <c r="AK374" t="s">
        <v>48</v>
      </c>
      <c r="AL374" t="s">
        <v>48</v>
      </c>
      <c r="AM374" t="s">
        <v>48</v>
      </c>
      <c r="AN374" t="s">
        <v>48</v>
      </c>
      <c r="AO374" t="s">
        <v>48</v>
      </c>
      <c r="AP374" t="s">
        <v>810</v>
      </c>
      <c r="AQ374" s="1" t="s">
        <v>1564</v>
      </c>
      <c r="AR374" t="s">
        <v>51</v>
      </c>
      <c r="AS374" t="s">
        <v>68</v>
      </c>
      <c r="AT374" t="s">
        <v>443</v>
      </c>
      <c r="AW374" s="4">
        <f t="shared" si="211"/>
        <v>6</v>
      </c>
      <c r="AX374" s="4">
        <f t="shared" si="212"/>
        <v>4</v>
      </c>
      <c r="AY374" s="4">
        <f t="shared" si="213"/>
        <v>4</v>
      </c>
      <c r="AZ374" s="4">
        <f t="shared" si="214"/>
        <v>2</v>
      </c>
      <c r="BA374" s="4">
        <f t="shared" si="215"/>
        <v>4</v>
      </c>
      <c r="BB374" s="4">
        <f t="shared" si="216"/>
        <v>4</v>
      </c>
      <c r="BC374" s="4">
        <f t="shared" si="217"/>
        <v>4</v>
      </c>
      <c r="BD374" s="4">
        <f t="shared" si="218"/>
        <v>2</v>
      </c>
      <c r="BE374" s="4">
        <f t="shared" si="219"/>
        <v>4</v>
      </c>
      <c r="BF374" s="4">
        <f t="shared" si="220"/>
        <v>2</v>
      </c>
      <c r="BG374" s="4">
        <f t="shared" si="221"/>
        <v>4</v>
      </c>
      <c r="BH374" s="4">
        <f t="shared" si="222"/>
        <v>4</v>
      </c>
      <c r="BI374" s="4">
        <f t="shared" si="223"/>
        <v>4</v>
      </c>
      <c r="BJ374" s="4">
        <f t="shared" si="224"/>
        <v>2</v>
      </c>
      <c r="BK374" s="4" t="str">
        <f t="shared" si="225"/>
        <v>0</v>
      </c>
      <c r="BL374" s="4">
        <f t="shared" si="226"/>
        <v>2</v>
      </c>
      <c r="BM374" s="4">
        <f t="shared" si="227"/>
        <v>4</v>
      </c>
      <c r="BN374" s="4">
        <f t="shared" si="228"/>
        <v>4</v>
      </c>
      <c r="BO374" s="4">
        <f t="shared" si="229"/>
        <v>4</v>
      </c>
      <c r="BP374" s="4">
        <f t="shared" si="230"/>
        <v>4</v>
      </c>
      <c r="BQ374" s="4">
        <f t="shared" si="231"/>
        <v>6</v>
      </c>
      <c r="BR374" s="4">
        <f t="shared" si="232"/>
        <v>4</v>
      </c>
      <c r="BS374" s="4">
        <f t="shared" si="233"/>
        <v>4</v>
      </c>
      <c r="BT374" s="4">
        <f t="shared" si="234"/>
        <v>4</v>
      </c>
      <c r="BU374" s="4">
        <f t="shared" si="235"/>
        <v>4</v>
      </c>
      <c r="BV374" s="4">
        <f t="shared" si="236"/>
        <v>0</v>
      </c>
      <c r="BW374" s="4">
        <f t="shared" si="237"/>
        <v>6</v>
      </c>
      <c r="BX374" s="4">
        <f t="shared" si="238"/>
        <v>0</v>
      </c>
      <c r="BY374" s="4">
        <f t="shared" si="239"/>
        <v>0</v>
      </c>
      <c r="BZ374" s="37">
        <f t="shared" si="240"/>
        <v>96</v>
      </c>
      <c r="CA374" s="32" t="str">
        <f>VLOOKUP(J:J,'Agent wise'!A:C,3,0)</f>
        <v>Shakeer</v>
      </c>
      <c r="CB374" s="32">
        <f t="shared" si="206"/>
        <v>45917</v>
      </c>
      <c r="CC374" t="str">
        <f t="shared" si="207"/>
        <v>Excellent</v>
      </c>
      <c r="CJ374">
        <f t="shared" si="208"/>
        <v>17</v>
      </c>
      <c r="CK374">
        <f t="shared" si="209"/>
        <v>9</v>
      </c>
      <c r="CL374">
        <f t="shared" si="210"/>
        <v>2025</v>
      </c>
    </row>
    <row r="375" spans="1:90" ht="15" customHeight="1" x14ac:dyDescent="0.35">
      <c r="A375" s="32">
        <v>45917.638260127314</v>
      </c>
      <c r="B375" t="s">
        <v>138</v>
      </c>
      <c r="C375" s="32">
        <v>0</v>
      </c>
      <c r="D375" t="s">
        <v>73</v>
      </c>
      <c r="E375" s="32">
        <v>45917</v>
      </c>
      <c r="F375" t="s">
        <v>140</v>
      </c>
      <c r="G375" s="32">
        <v>45914</v>
      </c>
      <c r="H375">
        <v>9842584950</v>
      </c>
      <c r="I375">
        <v>145</v>
      </c>
      <c r="J375" t="s">
        <v>105</v>
      </c>
      <c r="K375" t="s">
        <v>52</v>
      </c>
      <c r="L375" t="s">
        <v>53</v>
      </c>
      <c r="M375" t="s">
        <v>48</v>
      </c>
      <c r="N375" t="s">
        <v>48</v>
      </c>
      <c r="O375" t="s">
        <v>48</v>
      </c>
      <c r="P375" t="s">
        <v>48</v>
      </c>
      <c r="Q375" t="s">
        <v>48</v>
      </c>
      <c r="R375" t="s">
        <v>48</v>
      </c>
      <c r="S375" t="s">
        <v>48</v>
      </c>
      <c r="T375" t="s">
        <v>48</v>
      </c>
      <c r="U375" t="s">
        <v>48</v>
      </c>
      <c r="V375" t="s">
        <v>48</v>
      </c>
      <c r="W375" t="s">
        <v>48</v>
      </c>
      <c r="X375" t="s">
        <v>48</v>
      </c>
      <c r="Y375" t="s">
        <v>48</v>
      </c>
      <c r="Z375" t="s">
        <v>48</v>
      </c>
      <c r="AA375" t="s">
        <v>48</v>
      </c>
      <c r="AB375" t="s">
        <v>48</v>
      </c>
      <c r="AC375" t="s">
        <v>48</v>
      </c>
      <c r="AD375" t="s">
        <v>48</v>
      </c>
      <c r="AE375" t="s">
        <v>48</v>
      </c>
      <c r="AF375" t="s">
        <v>48</v>
      </c>
      <c r="AG375" t="s">
        <v>48</v>
      </c>
      <c r="AH375" t="s">
        <v>48</v>
      </c>
      <c r="AI375" t="s">
        <v>50</v>
      </c>
      <c r="AJ375" t="s">
        <v>48</v>
      </c>
      <c r="AK375" t="s">
        <v>48</v>
      </c>
      <c r="AL375" t="s">
        <v>48</v>
      </c>
      <c r="AM375" t="s">
        <v>48</v>
      </c>
      <c r="AN375" t="s">
        <v>48</v>
      </c>
      <c r="AO375" t="s">
        <v>48</v>
      </c>
      <c r="AP375" t="s">
        <v>811</v>
      </c>
      <c r="AQ375" s="1" t="s">
        <v>811</v>
      </c>
      <c r="AR375" t="s">
        <v>51</v>
      </c>
      <c r="AS375" t="s">
        <v>811</v>
      </c>
      <c r="AT375" t="s">
        <v>811</v>
      </c>
      <c r="AW375" s="4">
        <f t="shared" si="211"/>
        <v>6</v>
      </c>
      <c r="AX375" s="4">
        <f t="shared" si="212"/>
        <v>4</v>
      </c>
      <c r="AY375" s="4">
        <f t="shared" si="213"/>
        <v>4</v>
      </c>
      <c r="AZ375" s="4">
        <f t="shared" si="214"/>
        <v>2</v>
      </c>
      <c r="BA375" s="4">
        <f t="shared" si="215"/>
        <v>4</v>
      </c>
      <c r="BB375" s="4">
        <f t="shared" si="216"/>
        <v>4</v>
      </c>
      <c r="BC375" s="4">
        <f t="shared" si="217"/>
        <v>4</v>
      </c>
      <c r="BD375" s="4">
        <f t="shared" si="218"/>
        <v>2</v>
      </c>
      <c r="BE375" s="4">
        <f t="shared" si="219"/>
        <v>4</v>
      </c>
      <c r="BF375" s="4">
        <f t="shared" si="220"/>
        <v>2</v>
      </c>
      <c r="BG375" s="4">
        <f t="shared" si="221"/>
        <v>4</v>
      </c>
      <c r="BH375" s="4">
        <f t="shared" si="222"/>
        <v>4</v>
      </c>
      <c r="BI375" s="4">
        <f t="shared" si="223"/>
        <v>4</v>
      </c>
      <c r="BJ375" s="4">
        <f t="shared" si="224"/>
        <v>2</v>
      </c>
      <c r="BK375" s="4">
        <f t="shared" si="225"/>
        <v>4</v>
      </c>
      <c r="BL375" s="4">
        <f t="shared" si="226"/>
        <v>2</v>
      </c>
      <c r="BM375" s="4">
        <f t="shared" si="227"/>
        <v>4</v>
      </c>
      <c r="BN375" s="4">
        <f t="shared" si="228"/>
        <v>4</v>
      </c>
      <c r="BO375" s="4">
        <f t="shared" si="229"/>
        <v>4</v>
      </c>
      <c r="BP375" s="4">
        <f t="shared" si="230"/>
        <v>4</v>
      </c>
      <c r="BQ375" s="4">
        <f t="shared" si="231"/>
        <v>6</v>
      </c>
      <c r="BR375" s="4">
        <f t="shared" si="232"/>
        <v>4</v>
      </c>
      <c r="BS375" s="4">
        <f t="shared" si="233"/>
        <v>4</v>
      </c>
      <c r="BT375" s="4">
        <f t="shared" si="234"/>
        <v>4</v>
      </c>
      <c r="BU375" s="4">
        <f t="shared" si="235"/>
        <v>4</v>
      </c>
      <c r="BV375" s="4">
        <f t="shared" si="236"/>
        <v>0</v>
      </c>
      <c r="BW375" s="4">
        <f t="shared" si="237"/>
        <v>6</v>
      </c>
      <c r="BX375" s="4">
        <f t="shared" si="238"/>
        <v>0</v>
      </c>
      <c r="BY375" s="4">
        <f t="shared" si="239"/>
        <v>0</v>
      </c>
      <c r="BZ375" s="37">
        <f t="shared" si="240"/>
        <v>100</v>
      </c>
      <c r="CA375" s="32" t="str">
        <f>VLOOKUP(J:J,'Agent wise'!A:C,3,0)</f>
        <v>Shakeer</v>
      </c>
      <c r="CB375" s="32">
        <f t="shared" si="206"/>
        <v>45917</v>
      </c>
      <c r="CC375" t="str">
        <f t="shared" si="207"/>
        <v>Excellent</v>
      </c>
      <c r="CJ375">
        <f t="shared" si="208"/>
        <v>17</v>
      </c>
      <c r="CK375">
        <f t="shared" si="209"/>
        <v>9</v>
      </c>
      <c r="CL375">
        <f t="shared" si="210"/>
        <v>2025</v>
      </c>
    </row>
    <row r="376" spans="1:90" ht="15" customHeight="1" x14ac:dyDescent="0.35">
      <c r="A376" s="32">
        <v>45917.646031192126</v>
      </c>
      <c r="B376" t="s">
        <v>138</v>
      </c>
      <c r="C376" s="32">
        <v>0</v>
      </c>
      <c r="D376" t="s">
        <v>139</v>
      </c>
      <c r="E376" s="32">
        <v>45917</v>
      </c>
      <c r="F376" t="s">
        <v>140</v>
      </c>
      <c r="G376" s="32">
        <v>45917</v>
      </c>
      <c r="H376">
        <v>9447383446</v>
      </c>
      <c r="I376">
        <v>137</v>
      </c>
      <c r="J376" t="s">
        <v>74</v>
      </c>
      <c r="K376" t="s">
        <v>46</v>
      </c>
      <c r="L376" t="s">
        <v>47</v>
      </c>
      <c r="M376" t="s">
        <v>48</v>
      </c>
      <c r="N376" t="s">
        <v>48</v>
      </c>
      <c r="O376" t="s">
        <v>48</v>
      </c>
      <c r="P376" t="s">
        <v>48</v>
      </c>
      <c r="Q376" t="s">
        <v>48</v>
      </c>
      <c r="R376" t="s">
        <v>48</v>
      </c>
      <c r="S376" t="s">
        <v>48</v>
      </c>
      <c r="T376" t="s">
        <v>48</v>
      </c>
      <c r="U376" t="s">
        <v>48</v>
      </c>
      <c r="V376" t="s">
        <v>48</v>
      </c>
      <c r="W376" t="s">
        <v>48</v>
      </c>
      <c r="X376" t="s">
        <v>48</v>
      </c>
      <c r="Y376" t="s">
        <v>48</v>
      </c>
      <c r="Z376" t="s">
        <v>48</v>
      </c>
      <c r="AA376" t="s">
        <v>49</v>
      </c>
      <c r="AB376" t="s">
        <v>48</v>
      </c>
      <c r="AC376" t="s">
        <v>48</v>
      </c>
      <c r="AD376" t="s">
        <v>48</v>
      </c>
      <c r="AE376" t="s">
        <v>48</v>
      </c>
      <c r="AF376" t="s">
        <v>48</v>
      </c>
      <c r="AG376" t="s">
        <v>48</v>
      </c>
      <c r="AH376" t="s">
        <v>48</v>
      </c>
      <c r="AI376" t="s">
        <v>50</v>
      </c>
      <c r="AJ376" t="s">
        <v>48</v>
      </c>
      <c r="AK376" t="s">
        <v>48</v>
      </c>
      <c r="AL376" t="s">
        <v>48</v>
      </c>
      <c r="AM376" t="s">
        <v>48</v>
      </c>
      <c r="AN376" t="s">
        <v>48</v>
      </c>
      <c r="AO376" t="s">
        <v>48</v>
      </c>
      <c r="AP376" t="s">
        <v>810</v>
      </c>
      <c r="AQ376" s="1" t="s">
        <v>1564</v>
      </c>
      <c r="AR376" t="s">
        <v>51</v>
      </c>
      <c r="AS376" t="s">
        <v>103</v>
      </c>
      <c r="AT376" t="s">
        <v>684</v>
      </c>
      <c r="AW376" s="4">
        <f t="shared" si="211"/>
        <v>6</v>
      </c>
      <c r="AX376" s="4">
        <f t="shared" si="212"/>
        <v>4</v>
      </c>
      <c r="AY376" s="4">
        <f t="shared" si="213"/>
        <v>4</v>
      </c>
      <c r="AZ376" s="4">
        <f t="shared" si="214"/>
        <v>2</v>
      </c>
      <c r="BA376" s="4">
        <f t="shared" si="215"/>
        <v>4</v>
      </c>
      <c r="BB376" s="4">
        <f t="shared" si="216"/>
        <v>4</v>
      </c>
      <c r="BC376" s="4">
        <f t="shared" si="217"/>
        <v>4</v>
      </c>
      <c r="BD376" s="4">
        <f t="shared" si="218"/>
        <v>2</v>
      </c>
      <c r="BE376" s="4">
        <f t="shared" si="219"/>
        <v>4</v>
      </c>
      <c r="BF376" s="4">
        <f t="shared" si="220"/>
        <v>2</v>
      </c>
      <c r="BG376" s="4">
        <f t="shared" si="221"/>
        <v>4</v>
      </c>
      <c r="BH376" s="4">
        <f t="shared" si="222"/>
        <v>4</v>
      </c>
      <c r="BI376" s="4">
        <f t="shared" si="223"/>
        <v>4</v>
      </c>
      <c r="BJ376" s="4">
        <f t="shared" si="224"/>
        <v>2</v>
      </c>
      <c r="BK376" s="4" t="str">
        <f t="shared" si="225"/>
        <v>0</v>
      </c>
      <c r="BL376" s="4">
        <f t="shared" si="226"/>
        <v>2</v>
      </c>
      <c r="BM376" s="4">
        <f t="shared" si="227"/>
        <v>4</v>
      </c>
      <c r="BN376" s="4">
        <f t="shared" si="228"/>
        <v>4</v>
      </c>
      <c r="BO376" s="4">
        <f t="shared" si="229"/>
        <v>4</v>
      </c>
      <c r="BP376" s="4">
        <f t="shared" si="230"/>
        <v>4</v>
      </c>
      <c r="BQ376" s="4">
        <f t="shared" si="231"/>
        <v>6</v>
      </c>
      <c r="BR376" s="4">
        <f t="shared" si="232"/>
        <v>4</v>
      </c>
      <c r="BS376" s="4">
        <f t="shared" si="233"/>
        <v>4</v>
      </c>
      <c r="BT376" s="4">
        <f t="shared" si="234"/>
        <v>4</v>
      </c>
      <c r="BU376" s="4">
        <f t="shared" si="235"/>
        <v>4</v>
      </c>
      <c r="BV376" s="4">
        <f t="shared" si="236"/>
        <v>0</v>
      </c>
      <c r="BW376" s="4">
        <f t="shared" si="237"/>
        <v>6</v>
      </c>
      <c r="BX376" s="4">
        <f t="shared" si="238"/>
        <v>0</v>
      </c>
      <c r="BY376" s="4">
        <f t="shared" si="239"/>
        <v>0</v>
      </c>
      <c r="BZ376" s="37">
        <f t="shared" si="240"/>
        <v>96</v>
      </c>
      <c r="CA376" s="32" t="str">
        <f>VLOOKUP(J:J,'Agent wise'!A:C,3,0)</f>
        <v xml:space="preserve">Shiny </v>
      </c>
      <c r="CB376" s="32">
        <f t="shared" si="206"/>
        <v>45917</v>
      </c>
      <c r="CC376" t="str">
        <f t="shared" si="207"/>
        <v>Excellent</v>
      </c>
      <c r="CJ376">
        <f t="shared" si="208"/>
        <v>17</v>
      </c>
      <c r="CK376">
        <f t="shared" si="209"/>
        <v>9</v>
      </c>
      <c r="CL376">
        <f t="shared" si="210"/>
        <v>2025</v>
      </c>
    </row>
    <row r="377" spans="1:90" ht="15" customHeight="1" x14ac:dyDescent="0.35">
      <c r="A377" s="32">
        <v>45917.650656041667</v>
      </c>
      <c r="B377" t="s">
        <v>138</v>
      </c>
      <c r="C377" s="32">
        <v>0</v>
      </c>
      <c r="D377" t="s">
        <v>139</v>
      </c>
      <c r="E377" s="32">
        <v>45917</v>
      </c>
      <c r="F377" t="s">
        <v>140</v>
      </c>
      <c r="G377" s="32">
        <v>45915</v>
      </c>
      <c r="H377">
        <v>9496211269</v>
      </c>
      <c r="I377">
        <v>133</v>
      </c>
      <c r="J377" t="s">
        <v>74</v>
      </c>
      <c r="K377" t="s">
        <v>46</v>
      </c>
      <c r="L377" t="s">
        <v>47</v>
      </c>
      <c r="M377" t="s">
        <v>48</v>
      </c>
      <c r="N377" t="s">
        <v>48</v>
      </c>
      <c r="O377" t="s">
        <v>48</v>
      </c>
      <c r="P377" t="s">
        <v>48</v>
      </c>
      <c r="Q377" t="s">
        <v>48</v>
      </c>
      <c r="R377" t="s">
        <v>48</v>
      </c>
      <c r="S377" t="s">
        <v>48</v>
      </c>
      <c r="T377" t="s">
        <v>48</v>
      </c>
      <c r="U377" t="s">
        <v>48</v>
      </c>
      <c r="V377" t="s">
        <v>48</v>
      </c>
      <c r="W377" t="s">
        <v>48</v>
      </c>
      <c r="X377" t="s">
        <v>48</v>
      </c>
      <c r="Y377" t="s">
        <v>48</v>
      </c>
      <c r="Z377" t="s">
        <v>48</v>
      </c>
      <c r="AA377" t="s">
        <v>49</v>
      </c>
      <c r="AB377" t="s">
        <v>48</v>
      </c>
      <c r="AC377" t="s">
        <v>48</v>
      </c>
      <c r="AD377" t="s">
        <v>48</v>
      </c>
      <c r="AE377" t="s">
        <v>48</v>
      </c>
      <c r="AF377" t="s">
        <v>48</v>
      </c>
      <c r="AG377" t="s">
        <v>48</v>
      </c>
      <c r="AH377" t="s">
        <v>48</v>
      </c>
      <c r="AI377" t="s">
        <v>50</v>
      </c>
      <c r="AJ377" t="s">
        <v>48</v>
      </c>
      <c r="AK377" t="s">
        <v>48</v>
      </c>
      <c r="AL377" t="s">
        <v>48</v>
      </c>
      <c r="AM377" t="s">
        <v>48</v>
      </c>
      <c r="AN377" t="s">
        <v>48</v>
      </c>
      <c r="AO377" t="s">
        <v>48</v>
      </c>
      <c r="AP377" t="s">
        <v>810</v>
      </c>
      <c r="AQ377" s="1" t="s">
        <v>1565</v>
      </c>
      <c r="AR377" t="s">
        <v>51</v>
      </c>
      <c r="AS377" t="s">
        <v>103</v>
      </c>
      <c r="AT377" t="s">
        <v>104</v>
      </c>
      <c r="AW377" s="4">
        <f t="shared" si="211"/>
        <v>6</v>
      </c>
      <c r="AX377" s="4">
        <f t="shared" si="212"/>
        <v>4</v>
      </c>
      <c r="AY377" s="4">
        <f t="shared" si="213"/>
        <v>4</v>
      </c>
      <c r="AZ377" s="4">
        <f t="shared" si="214"/>
        <v>2</v>
      </c>
      <c r="BA377" s="4">
        <f t="shared" si="215"/>
        <v>4</v>
      </c>
      <c r="BB377" s="4">
        <f t="shared" si="216"/>
        <v>4</v>
      </c>
      <c r="BC377" s="4">
        <f t="shared" si="217"/>
        <v>4</v>
      </c>
      <c r="BD377" s="4">
        <f t="shared" si="218"/>
        <v>2</v>
      </c>
      <c r="BE377" s="4">
        <f t="shared" si="219"/>
        <v>4</v>
      </c>
      <c r="BF377" s="4">
        <f t="shared" si="220"/>
        <v>2</v>
      </c>
      <c r="BG377" s="4">
        <f t="shared" si="221"/>
        <v>4</v>
      </c>
      <c r="BH377" s="4">
        <f t="shared" si="222"/>
        <v>4</v>
      </c>
      <c r="BI377" s="4">
        <f t="shared" si="223"/>
        <v>4</v>
      </c>
      <c r="BJ377" s="4">
        <f t="shared" si="224"/>
        <v>2</v>
      </c>
      <c r="BK377" s="4" t="str">
        <f t="shared" si="225"/>
        <v>0</v>
      </c>
      <c r="BL377" s="4">
        <f t="shared" si="226"/>
        <v>2</v>
      </c>
      <c r="BM377" s="4">
        <f t="shared" si="227"/>
        <v>4</v>
      </c>
      <c r="BN377" s="4">
        <f t="shared" si="228"/>
        <v>4</v>
      </c>
      <c r="BO377" s="4">
        <f t="shared" si="229"/>
        <v>4</v>
      </c>
      <c r="BP377" s="4">
        <f t="shared" si="230"/>
        <v>4</v>
      </c>
      <c r="BQ377" s="4">
        <f t="shared" si="231"/>
        <v>6</v>
      </c>
      <c r="BR377" s="4">
        <f t="shared" si="232"/>
        <v>4</v>
      </c>
      <c r="BS377" s="4">
        <f t="shared" si="233"/>
        <v>4</v>
      </c>
      <c r="BT377" s="4">
        <f t="shared" si="234"/>
        <v>4</v>
      </c>
      <c r="BU377" s="4">
        <f t="shared" si="235"/>
        <v>4</v>
      </c>
      <c r="BV377" s="4">
        <f t="shared" si="236"/>
        <v>0</v>
      </c>
      <c r="BW377" s="4">
        <f t="shared" si="237"/>
        <v>6</v>
      </c>
      <c r="BX377" s="4">
        <f t="shared" si="238"/>
        <v>0</v>
      </c>
      <c r="BY377" s="4">
        <f t="shared" si="239"/>
        <v>0</v>
      </c>
      <c r="BZ377" s="37">
        <f t="shared" si="240"/>
        <v>96</v>
      </c>
      <c r="CA377" s="32" t="str">
        <f>VLOOKUP(J:J,'Agent wise'!A:C,3,0)</f>
        <v xml:space="preserve">Shiny </v>
      </c>
      <c r="CB377" s="32">
        <f t="shared" si="206"/>
        <v>45917</v>
      </c>
      <c r="CC377" t="str">
        <f t="shared" si="207"/>
        <v>Excellent</v>
      </c>
      <c r="CJ377">
        <f t="shared" si="208"/>
        <v>17</v>
      </c>
      <c r="CK377">
        <f t="shared" si="209"/>
        <v>9</v>
      </c>
      <c r="CL377">
        <f t="shared" si="210"/>
        <v>2025</v>
      </c>
    </row>
    <row r="378" spans="1:90" ht="15" customHeight="1" x14ac:dyDescent="0.35">
      <c r="A378" s="32">
        <v>45917.674931087968</v>
      </c>
      <c r="B378" t="s">
        <v>138</v>
      </c>
      <c r="C378" s="32">
        <v>0</v>
      </c>
      <c r="D378" t="s">
        <v>139</v>
      </c>
      <c r="E378" s="32">
        <v>45917</v>
      </c>
      <c r="F378" t="s">
        <v>140</v>
      </c>
      <c r="G378" s="32">
        <v>45915</v>
      </c>
      <c r="H378">
        <v>9445297362</v>
      </c>
      <c r="I378">
        <v>142</v>
      </c>
      <c r="J378" t="s">
        <v>90</v>
      </c>
      <c r="K378" t="s">
        <v>52</v>
      </c>
      <c r="L378" t="s">
        <v>53</v>
      </c>
      <c r="M378" t="s">
        <v>48</v>
      </c>
      <c r="N378" t="s">
        <v>48</v>
      </c>
      <c r="O378" t="s">
        <v>48</v>
      </c>
      <c r="P378" t="s">
        <v>48</v>
      </c>
      <c r="Q378" t="s">
        <v>48</v>
      </c>
      <c r="R378" t="s">
        <v>48</v>
      </c>
      <c r="S378" t="s">
        <v>48</v>
      </c>
      <c r="T378" t="s">
        <v>48</v>
      </c>
      <c r="U378" t="s">
        <v>48</v>
      </c>
      <c r="V378" t="s">
        <v>48</v>
      </c>
      <c r="W378" t="s">
        <v>48</v>
      </c>
      <c r="X378" t="s">
        <v>48</v>
      </c>
      <c r="Y378" t="s">
        <v>48</v>
      </c>
      <c r="Z378" t="s">
        <v>48</v>
      </c>
      <c r="AA378" t="s">
        <v>49</v>
      </c>
      <c r="AB378" t="s">
        <v>48</v>
      </c>
      <c r="AC378" t="s">
        <v>48</v>
      </c>
      <c r="AD378" t="s">
        <v>48</v>
      </c>
      <c r="AE378" t="s">
        <v>48</v>
      </c>
      <c r="AF378" t="s">
        <v>48</v>
      </c>
      <c r="AG378" t="s">
        <v>48</v>
      </c>
      <c r="AH378" t="s">
        <v>48</v>
      </c>
      <c r="AI378" t="s">
        <v>48</v>
      </c>
      <c r="AJ378" t="s">
        <v>48</v>
      </c>
      <c r="AK378" t="s">
        <v>48</v>
      </c>
      <c r="AL378" t="s">
        <v>48</v>
      </c>
      <c r="AM378" t="s">
        <v>48</v>
      </c>
      <c r="AN378" t="s">
        <v>48</v>
      </c>
      <c r="AO378" t="s">
        <v>48</v>
      </c>
      <c r="AP378" t="s">
        <v>810</v>
      </c>
      <c r="AQ378" s="1" t="s">
        <v>1566</v>
      </c>
      <c r="AR378" t="s">
        <v>51</v>
      </c>
      <c r="AS378" t="s">
        <v>92</v>
      </c>
      <c r="AT378" t="s">
        <v>93</v>
      </c>
      <c r="AW378" s="4">
        <f t="shared" si="211"/>
        <v>6</v>
      </c>
      <c r="AX378" s="4">
        <f t="shared" si="212"/>
        <v>4</v>
      </c>
      <c r="AY378" s="4">
        <f t="shared" si="213"/>
        <v>4</v>
      </c>
      <c r="AZ378" s="4">
        <f t="shared" si="214"/>
        <v>2</v>
      </c>
      <c r="BA378" s="4">
        <f t="shared" si="215"/>
        <v>4</v>
      </c>
      <c r="BB378" s="4">
        <f t="shared" si="216"/>
        <v>4</v>
      </c>
      <c r="BC378" s="4">
        <f t="shared" si="217"/>
        <v>4</v>
      </c>
      <c r="BD378" s="4">
        <f t="shared" si="218"/>
        <v>2</v>
      </c>
      <c r="BE378" s="4">
        <f t="shared" si="219"/>
        <v>4</v>
      </c>
      <c r="BF378" s="4">
        <f t="shared" si="220"/>
        <v>2</v>
      </c>
      <c r="BG378" s="4">
        <f t="shared" si="221"/>
        <v>4</v>
      </c>
      <c r="BH378" s="4">
        <f t="shared" si="222"/>
        <v>4</v>
      </c>
      <c r="BI378" s="4">
        <f t="shared" si="223"/>
        <v>4</v>
      </c>
      <c r="BJ378" s="4">
        <f t="shared" si="224"/>
        <v>2</v>
      </c>
      <c r="BK378" s="4" t="str">
        <f t="shared" si="225"/>
        <v>0</v>
      </c>
      <c r="BL378" s="4">
        <f t="shared" si="226"/>
        <v>2</v>
      </c>
      <c r="BM378" s="4">
        <f t="shared" si="227"/>
        <v>4</v>
      </c>
      <c r="BN378" s="4">
        <f t="shared" si="228"/>
        <v>4</v>
      </c>
      <c r="BO378" s="4">
        <f t="shared" si="229"/>
        <v>4</v>
      </c>
      <c r="BP378" s="4">
        <f t="shared" si="230"/>
        <v>4</v>
      </c>
      <c r="BQ378" s="4">
        <f t="shared" si="231"/>
        <v>6</v>
      </c>
      <c r="BR378" s="4">
        <f t="shared" si="232"/>
        <v>4</v>
      </c>
      <c r="BS378" s="4">
        <f t="shared" si="233"/>
        <v>4</v>
      </c>
      <c r="BT378" s="4">
        <f t="shared" si="234"/>
        <v>4</v>
      </c>
      <c r="BU378" s="4">
        <f t="shared" si="235"/>
        <v>4</v>
      </c>
      <c r="BV378" s="4">
        <f t="shared" si="236"/>
        <v>0</v>
      </c>
      <c r="BW378" s="4">
        <f t="shared" si="237"/>
        <v>6</v>
      </c>
      <c r="BX378" s="4">
        <f t="shared" si="238"/>
        <v>0</v>
      </c>
      <c r="BY378" s="4">
        <f t="shared" si="239"/>
        <v>0</v>
      </c>
      <c r="BZ378" s="37">
        <f t="shared" si="240"/>
        <v>96</v>
      </c>
      <c r="CA378" s="32" t="str">
        <f>VLOOKUP(J:J,'Agent wise'!A:C,3,0)</f>
        <v xml:space="preserve">Shiny </v>
      </c>
      <c r="CB378" s="32">
        <f t="shared" si="206"/>
        <v>45917</v>
      </c>
      <c r="CC378" t="str">
        <f t="shared" si="207"/>
        <v>Excellent</v>
      </c>
      <c r="CJ378">
        <f t="shared" si="208"/>
        <v>17</v>
      </c>
      <c r="CK378">
        <f t="shared" si="209"/>
        <v>9</v>
      </c>
      <c r="CL378">
        <f t="shared" si="210"/>
        <v>2025</v>
      </c>
    </row>
    <row r="379" spans="1:90" ht="15" customHeight="1" x14ac:dyDescent="0.35">
      <c r="A379" s="32">
        <v>45917.68557361111</v>
      </c>
      <c r="B379" t="s">
        <v>138</v>
      </c>
      <c r="C379" s="32">
        <v>0</v>
      </c>
      <c r="D379" t="s">
        <v>139</v>
      </c>
      <c r="E379" s="32">
        <v>45917</v>
      </c>
      <c r="F379" t="s">
        <v>140</v>
      </c>
      <c r="G379" s="32">
        <v>45915</v>
      </c>
      <c r="H379">
        <v>6202538434</v>
      </c>
      <c r="I379">
        <v>139</v>
      </c>
      <c r="J379" t="s">
        <v>91</v>
      </c>
      <c r="K379" t="s">
        <v>390</v>
      </c>
      <c r="L379" t="s">
        <v>53</v>
      </c>
      <c r="M379" t="s">
        <v>48</v>
      </c>
      <c r="N379" t="s">
        <v>48</v>
      </c>
      <c r="O379" t="s">
        <v>48</v>
      </c>
      <c r="P379" t="s">
        <v>48</v>
      </c>
      <c r="Q379" t="s">
        <v>48</v>
      </c>
      <c r="R379" t="s">
        <v>48</v>
      </c>
      <c r="S379" t="s">
        <v>48</v>
      </c>
      <c r="T379" t="s">
        <v>48</v>
      </c>
      <c r="U379" t="s">
        <v>48</v>
      </c>
      <c r="V379" t="s">
        <v>48</v>
      </c>
      <c r="W379" t="s">
        <v>48</v>
      </c>
      <c r="X379" t="s">
        <v>48</v>
      </c>
      <c r="Y379" t="s">
        <v>48</v>
      </c>
      <c r="Z379" t="s">
        <v>48</v>
      </c>
      <c r="AA379" t="s">
        <v>49</v>
      </c>
      <c r="AB379" t="s">
        <v>48</v>
      </c>
      <c r="AC379" t="s">
        <v>48</v>
      </c>
      <c r="AD379" t="s">
        <v>48</v>
      </c>
      <c r="AE379" t="s">
        <v>48</v>
      </c>
      <c r="AF379" t="s">
        <v>48</v>
      </c>
      <c r="AG379" t="s">
        <v>48</v>
      </c>
      <c r="AH379" t="s">
        <v>48</v>
      </c>
      <c r="AI379" t="s">
        <v>50</v>
      </c>
      <c r="AJ379" t="s">
        <v>48</v>
      </c>
      <c r="AK379" t="s">
        <v>48</v>
      </c>
      <c r="AL379" t="s">
        <v>48</v>
      </c>
      <c r="AM379" t="s">
        <v>48</v>
      </c>
      <c r="AN379" t="s">
        <v>49</v>
      </c>
      <c r="AO379" t="s">
        <v>49</v>
      </c>
      <c r="AP379" t="s">
        <v>812</v>
      </c>
      <c r="AQ379" s="1" t="s">
        <v>1567</v>
      </c>
      <c r="AR379" t="s">
        <v>51</v>
      </c>
      <c r="AS379" t="s">
        <v>68</v>
      </c>
      <c r="AT379" t="s">
        <v>69</v>
      </c>
      <c r="AW379" s="4">
        <f t="shared" si="211"/>
        <v>6</v>
      </c>
      <c r="AX379" s="4">
        <f t="shared" si="212"/>
        <v>4</v>
      </c>
      <c r="AY379" s="4">
        <f t="shared" si="213"/>
        <v>4</v>
      </c>
      <c r="AZ379" s="4">
        <f t="shared" si="214"/>
        <v>2</v>
      </c>
      <c r="BA379" s="4">
        <f t="shared" si="215"/>
        <v>4</v>
      </c>
      <c r="BB379" s="4">
        <f t="shared" si="216"/>
        <v>4</v>
      </c>
      <c r="BC379" s="4">
        <f t="shared" si="217"/>
        <v>4</v>
      </c>
      <c r="BD379" s="4">
        <f t="shared" si="218"/>
        <v>2</v>
      </c>
      <c r="BE379" s="4">
        <f t="shared" si="219"/>
        <v>4</v>
      </c>
      <c r="BF379" s="4">
        <f t="shared" si="220"/>
        <v>2</v>
      </c>
      <c r="BG379" s="4">
        <f t="shared" si="221"/>
        <v>4</v>
      </c>
      <c r="BH379" s="4">
        <f t="shared" si="222"/>
        <v>4</v>
      </c>
      <c r="BI379" s="4">
        <f t="shared" si="223"/>
        <v>4</v>
      </c>
      <c r="BJ379" s="4">
        <f t="shared" si="224"/>
        <v>2</v>
      </c>
      <c r="BK379" s="4" t="str">
        <f t="shared" si="225"/>
        <v>0</v>
      </c>
      <c r="BL379" s="4">
        <f t="shared" si="226"/>
        <v>2</v>
      </c>
      <c r="BM379" s="4">
        <f t="shared" si="227"/>
        <v>4</v>
      </c>
      <c r="BN379" s="4">
        <f t="shared" si="228"/>
        <v>4</v>
      </c>
      <c r="BO379" s="4">
        <f t="shared" si="229"/>
        <v>4</v>
      </c>
      <c r="BP379" s="4">
        <f t="shared" si="230"/>
        <v>4</v>
      </c>
      <c r="BQ379" s="4">
        <f t="shared" si="231"/>
        <v>6</v>
      </c>
      <c r="BR379" s="4">
        <f t="shared" si="232"/>
        <v>4</v>
      </c>
      <c r="BS379" s="4">
        <f t="shared" si="233"/>
        <v>4</v>
      </c>
      <c r="BT379" s="4">
        <f t="shared" si="234"/>
        <v>4</v>
      </c>
      <c r="BU379" s="4">
        <f t="shared" si="235"/>
        <v>4</v>
      </c>
      <c r="BV379" s="4">
        <f t="shared" si="236"/>
        <v>0</v>
      </c>
      <c r="BW379" s="4">
        <f t="shared" si="237"/>
        <v>6</v>
      </c>
      <c r="BX379" s="4" t="str">
        <f t="shared" si="238"/>
        <v>0</v>
      </c>
      <c r="BY379" s="4" t="str">
        <f t="shared" si="239"/>
        <v>0</v>
      </c>
      <c r="BZ379" s="37">
        <f t="shared" si="240"/>
        <v>96</v>
      </c>
      <c r="CA379" s="32" t="str">
        <f>VLOOKUP(J:J,'Agent wise'!A:C,3,0)</f>
        <v xml:space="preserve">Shiny </v>
      </c>
      <c r="CB379" s="32">
        <f t="shared" si="206"/>
        <v>45917</v>
      </c>
      <c r="CC379" t="str">
        <f t="shared" si="207"/>
        <v>Excellent</v>
      </c>
      <c r="CJ379">
        <f t="shared" si="208"/>
        <v>17</v>
      </c>
      <c r="CK379">
        <f t="shared" si="209"/>
        <v>9</v>
      </c>
      <c r="CL379">
        <f t="shared" si="210"/>
        <v>2025</v>
      </c>
    </row>
    <row r="380" spans="1:90" ht="15" customHeight="1" x14ac:dyDescent="0.35">
      <c r="A380" s="32">
        <v>45917.697491770828</v>
      </c>
      <c r="B380" t="s">
        <v>138</v>
      </c>
      <c r="C380" s="32">
        <v>0</v>
      </c>
      <c r="D380" t="s">
        <v>139</v>
      </c>
      <c r="E380" s="32">
        <v>45917</v>
      </c>
      <c r="F380" t="s">
        <v>140</v>
      </c>
      <c r="G380" s="32">
        <v>45915</v>
      </c>
      <c r="H380">
        <v>9495933723</v>
      </c>
      <c r="I380">
        <v>145</v>
      </c>
      <c r="J380" t="s">
        <v>77</v>
      </c>
      <c r="K380" t="s">
        <v>46</v>
      </c>
      <c r="L380" t="s">
        <v>47</v>
      </c>
      <c r="M380" t="s">
        <v>48</v>
      </c>
      <c r="N380" t="s">
        <v>48</v>
      </c>
      <c r="O380" t="s">
        <v>48</v>
      </c>
      <c r="P380" t="s">
        <v>48</v>
      </c>
      <c r="Q380" t="s">
        <v>48</v>
      </c>
      <c r="R380" t="s">
        <v>48</v>
      </c>
      <c r="S380" t="s">
        <v>48</v>
      </c>
      <c r="T380" t="s">
        <v>48</v>
      </c>
      <c r="U380" t="s">
        <v>48</v>
      </c>
      <c r="V380" t="s">
        <v>48</v>
      </c>
      <c r="W380" t="s">
        <v>48</v>
      </c>
      <c r="X380" t="s">
        <v>48</v>
      </c>
      <c r="Y380" t="s">
        <v>48</v>
      </c>
      <c r="Z380" t="s">
        <v>48</v>
      </c>
      <c r="AA380" t="s">
        <v>48</v>
      </c>
      <c r="AB380" t="s">
        <v>48</v>
      </c>
      <c r="AC380" t="s">
        <v>49</v>
      </c>
      <c r="AD380" t="s">
        <v>48</v>
      </c>
      <c r="AE380" t="s">
        <v>48</v>
      </c>
      <c r="AF380" t="s">
        <v>48</v>
      </c>
      <c r="AG380" t="s">
        <v>48</v>
      </c>
      <c r="AH380" t="s">
        <v>48</v>
      </c>
      <c r="AI380" t="s">
        <v>50</v>
      </c>
      <c r="AJ380" t="s">
        <v>48</v>
      </c>
      <c r="AK380" t="s">
        <v>48</v>
      </c>
      <c r="AL380" t="s">
        <v>48</v>
      </c>
      <c r="AM380" t="s">
        <v>48</v>
      </c>
      <c r="AN380" t="s">
        <v>48</v>
      </c>
      <c r="AO380" t="s">
        <v>48</v>
      </c>
      <c r="AP380" t="s">
        <v>753</v>
      </c>
      <c r="AQ380" s="1" t="s">
        <v>1568</v>
      </c>
      <c r="AR380" t="s">
        <v>51</v>
      </c>
      <c r="AS380" t="s">
        <v>66</v>
      </c>
      <c r="AT380" t="s">
        <v>536</v>
      </c>
      <c r="AW380" s="4">
        <f t="shared" si="211"/>
        <v>6</v>
      </c>
      <c r="AX380" s="4">
        <f t="shared" si="212"/>
        <v>4</v>
      </c>
      <c r="AY380" s="4">
        <f t="shared" si="213"/>
        <v>4</v>
      </c>
      <c r="AZ380" s="4">
        <f t="shared" si="214"/>
        <v>2</v>
      </c>
      <c r="BA380" s="4">
        <f t="shared" si="215"/>
        <v>4</v>
      </c>
      <c r="BB380" s="4">
        <f t="shared" si="216"/>
        <v>4</v>
      </c>
      <c r="BC380" s="4">
        <f t="shared" si="217"/>
        <v>4</v>
      </c>
      <c r="BD380" s="4">
        <f t="shared" si="218"/>
        <v>2</v>
      </c>
      <c r="BE380" s="4">
        <f t="shared" si="219"/>
        <v>4</v>
      </c>
      <c r="BF380" s="4">
        <f t="shared" si="220"/>
        <v>2</v>
      </c>
      <c r="BG380" s="4">
        <f t="shared" si="221"/>
        <v>4</v>
      </c>
      <c r="BH380" s="4">
        <f t="shared" si="222"/>
        <v>4</v>
      </c>
      <c r="BI380" s="4">
        <f t="shared" si="223"/>
        <v>4</v>
      </c>
      <c r="BJ380" s="4">
        <f t="shared" si="224"/>
        <v>2</v>
      </c>
      <c r="BK380" s="4">
        <f t="shared" si="225"/>
        <v>4</v>
      </c>
      <c r="BL380" s="4">
        <f t="shared" si="226"/>
        <v>2</v>
      </c>
      <c r="BM380" s="4" t="str">
        <f t="shared" si="227"/>
        <v>0</v>
      </c>
      <c r="BN380" s="4">
        <f t="shared" si="228"/>
        <v>4</v>
      </c>
      <c r="BO380" s="4">
        <f t="shared" si="229"/>
        <v>4</v>
      </c>
      <c r="BP380" s="4">
        <f t="shared" si="230"/>
        <v>4</v>
      </c>
      <c r="BQ380" s="4">
        <f t="shared" si="231"/>
        <v>6</v>
      </c>
      <c r="BR380" s="4">
        <f t="shared" si="232"/>
        <v>4</v>
      </c>
      <c r="BS380" s="4">
        <f t="shared" si="233"/>
        <v>4</v>
      </c>
      <c r="BT380" s="4">
        <f t="shared" si="234"/>
        <v>4</v>
      </c>
      <c r="BU380" s="4">
        <f t="shared" si="235"/>
        <v>4</v>
      </c>
      <c r="BV380" s="4">
        <f t="shared" si="236"/>
        <v>0</v>
      </c>
      <c r="BW380" s="4">
        <f t="shared" si="237"/>
        <v>6</v>
      </c>
      <c r="BX380" s="4">
        <f t="shared" si="238"/>
        <v>0</v>
      </c>
      <c r="BY380" s="4">
        <f t="shared" si="239"/>
        <v>0</v>
      </c>
      <c r="BZ380" s="37">
        <f t="shared" si="240"/>
        <v>96</v>
      </c>
      <c r="CA380" s="32" t="str">
        <f>VLOOKUP(J:J,'Agent wise'!A:C,3,0)</f>
        <v xml:space="preserve">Shiny </v>
      </c>
      <c r="CB380" s="32">
        <f t="shared" si="206"/>
        <v>45917</v>
      </c>
      <c r="CC380" t="str">
        <f t="shared" si="207"/>
        <v>Excellent</v>
      </c>
      <c r="CJ380">
        <f t="shared" si="208"/>
        <v>17</v>
      </c>
      <c r="CK380">
        <f t="shared" si="209"/>
        <v>9</v>
      </c>
      <c r="CL380">
        <f t="shared" si="210"/>
        <v>2025</v>
      </c>
    </row>
    <row r="381" spans="1:90" ht="15" customHeight="1" x14ac:dyDescent="0.35">
      <c r="A381" s="32">
        <v>45917.709120173611</v>
      </c>
      <c r="B381" t="s">
        <v>138</v>
      </c>
      <c r="C381" s="32">
        <v>0</v>
      </c>
      <c r="D381" t="s">
        <v>139</v>
      </c>
      <c r="E381" s="32">
        <v>45917</v>
      </c>
      <c r="F381" t="s">
        <v>140</v>
      </c>
      <c r="G381" s="32">
        <v>45915</v>
      </c>
      <c r="H381">
        <v>7598358537</v>
      </c>
      <c r="I381">
        <v>134</v>
      </c>
      <c r="J381" t="s">
        <v>96</v>
      </c>
      <c r="K381" t="s">
        <v>52</v>
      </c>
      <c r="L381" t="s">
        <v>53</v>
      </c>
      <c r="M381" t="s">
        <v>48</v>
      </c>
      <c r="N381" t="s">
        <v>48</v>
      </c>
      <c r="O381" t="s">
        <v>48</v>
      </c>
      <c r="P381" t="s">
        <v>48</v>
      </c>
      <c r="Q381" t="s">
        <v>48</v>
      </c>
      <c r="R381" t="s">
        <v>48</v>
      </c>
      <c r="S381" t="s">
        <v>48</v>
      </c>
      <c r="T381" t="s">
        <v>48</v>
      </c>
      <c r="U381" t="s">
        <v>48</v>
      </c>
      <c r="V381" t="s">
        <v>48</v>
      </c>
      <c r="W381" t="s">
        <v>48</v>
      </c>
      <c r="X381" t="s">
        <v>48</v>
      </c>
      <c r="Y381" t="s">
        <v>48</v>
      </c>
      <c r="Z381" t="s">
        <v>48</v>
      </c>
      <c r="AA381" t="s">
        <v>49</v>
      </c>
      <c r="AB381" t="s">
        <v>48</v>
      </c>
      <c r="AC381" t="s">
        <v>48</v>
      </c>
      <c r="AD381" t="s">
        <v>48</v>
      </c>
      <c r="AE381" t="s">
        <v>48</v>
      </c>
      <c r="AF381" t="s">
        <v>48</v>
      </c>
      <c r="AG381" t="s">
        <v>48</v>
      </c>
      <c r="AH381" t="s">
        <v>48</v>
      </c>
      <c r="AI381" t="s">
        <v>50</v>
      </c>
      <c r="AJ381" t="s">
        <v>48</v>
      </c>
      <c r="AK381" t="s">
        <v>48</v>
      </c>
      <c r="AL381" t="s">
        <v>48</v>
      </c>
      <c r="AM381" t="s">
        <v>48</v>
      </c>
      <c r="AN381" t="s">
        <v>48</v>
      </c>
      <c r="AO381" t="s">
        <v>48</v>
      </c>
      <c r="AP381" t="s">
        <v>810</v>
      </c>
      <c r="AQ381" s="1" t="s">
        <v>1569</v>
      </c>
      <c r="AR381" t="s">
        <v>51</v>
      </c>
      <c r="AS381" t="s">
        <v>813</v>
      </c>
      <c r="AT381" t="s">
        <v>814</v>
      </c>
      <c r="AW381" s="4">
        <f t="shared" si="211"/>
        <v>6</v>
      </c>
      <c r="AX381" s="4">
        <f t="shared" si="212"/>
        <v>4</v>
      </c>
      <c r="AY381" s="4">
        <f t="shared" si="213"/>
        <v>4</v>
      </c>
      <c r="AZ381" s="4">
        <f t="shared" si="214"/>
        <v>2</v>
      </c>
      <c r="BA381" s="4">
        <f t="shared" si="215"/>
        <v>4</v>
      </c>
      <c r="BB381" s="4">
        <f t="shared" si="216"/>
        <v>4</v>
      </c>
      <c r="BC381" s="4">
        <f t="shared" si="217"/>
        <v>4</v>
      </c>
      <c r="BD381" s="4">
        <f t="shared" si="218"/>
        <v>2</v>
      </c>
      <c r="BE381" s="4">
        <f t="shared" si="219"/>
        <v>4</v>
      </c>
      <c r="BF381" s="4">
        <f t="shared" si="220"/>
        <v>2</v>
      </c>
      <c r="BG381" s="4">
        <f t="shared" si="221"/>
        <v>4</v>
      </c>
      <c r="BH381" s="4">
        <f t="shared" si="222"/>
        <v>4</v>
      </c>
      <c r="BI381" s="4">
        <f t="shared" si="223"/>
        <v>4</v>
      </c>
      <c r="BJ381" s="4">
        <f t="shared" si="224"/>
        <v>2</v>
      </c>
      <c r="BK381" s="4" t="str">
        <f t="shared" si="225"/>
        <v>0</v>
      </c>
      <c r="BL381" s="4">
        <f t="shared" si="226"/>
        <v>2</v>
      </c>
      <c r="BM381" s="4">
        <f t="shared" si="227"/>
        <v>4</v>
      </c>
      <c r="BN381" s="4">
        <f t="shared" si="228"/>
        <v>4</v>
      </c>
      <c r="BO381" s="4">
        <f t="shared" si="229"/>
        <v>4</v>
      </c>
      <c r="BP381" s="4">
        <f t="shared" si="230"/>
        <v>4</v>
      </c>
      <c r="BQ381" s="4">
        <f t="shared" si="231"/>
        <v>6</v>
      </c>
      <c r="BR381" s="4">
        <f t="shared" si="232"/>
        <v>4</v>
      </c>
      <c r="BS381" s="4">
        <f t="shared" si="233"/>
        <v>4</v>
      </c>
      <c r="BT381" s="4">
        <f t="shared" si="234"/>
        <v>4</v>
      </c>
      <c r="BU381" s="4">
        <f t="shared" si="235"/>
        <v>4</v>
      </c>
      <c r="BV381" s="4">
        <f t="shared" si="236"/>
        <v>0</v>
      </c>
      <c r="BW381" s="4">
        <f t="shared" si="237"/>
        <v>6</v>
      </c>
      <c r="BX381" s="4">
        <f t="shared" si="238"/>
        <v>0</v>
      </c>
      <c r="BY381" s="4">
        <f t="shared" si="239"/>
        <v>0</v>
      </c>
      <c r="BZ381" s="37">
        <f t="shared" si="240"/>
        <v>96</v>
      </c>
      <c r="CA381" s="32" t="str">
        <f>VLOOKUP(J:J,'Agent wise'!A:C,3,0)</f>
        <v xml:space="preserve">Shiny </v>
      </c>
      <c r="CB381" s="32">
        <f t="shared" si="206"/>
        <v>45917</v>
      </c>
      <c r="CC381" t="str">
        <f t="shared" si="207"/>
        <v>Excellent</v>
      </c>
      <c r="CJ381">
        <f t="shared" si="208"/>
        <v>17</v>
      </c>
      <c r="CK381">
        <f t="shared" si="209"/>
        <v>9</v>
      </c>
      <c r="CL381">
        <f t="shared" si="210"/>
        <v>2025</v>
      </c>
    </row>
    <row r="382" spans="1:90" ht="15" customHeight="1" x14ac:dyDescent="0.35">
      <c r="A382" s="32">
        <v>45917.720404027779</v>
      </c>
      <c r="B382" t="s">
        <v>138</v>
      </c>
      <c r="C382" s="32">
        <v>0</v>
      </c>
      <c r="D382" t="s">
        <v>139</v>
      </c>
      <c r="E382" s="32">
        <v>45917</v>
      </c>
      <c r="F382" t="s">
        <v>140</v>
      </c>
      <c r="G382" s="32">
        <v>45915</v>
      </c>
      <c r="H382">
        <v>8300015309</v>
      </c>
      <c r="I382">
        <v>151</v>
      </c>
      <c r="J382" t="s">
        <v>96</v>
      </c>
      <c r="K382" t="s">
        <v>52</v>
      </c>
      <c r="L382" t="s">
        <v>53</v>
      </c>
      <c r="M382" t="s">
        <v>48</v>
      </c>
      <c r="N382" t="s">
        <v>48</v>
      </c>
      <c r="O382" t="s">
        <v>48</v>
      </c>
      <c r="P382" t="s">
        <v>48</v>
      </c>
      <c r="Q382" t="s">
        <v>48</v>
      </c>
      <c r="R382" t="s">
        <v>48</v>
      </c>
      <c r="S382" t="s">
        <v>48</v>
      </c>
      <c r="T382" t="s">
        <v>48</v>
      </c>
      <c r="U382" t="s">
        <v>48</v>
      </c>
      <c r="V382" t="s">
        <v>48</v>
      </c>
      <c r="W382" t="s">
        <v>48</v>
      </c>
      <c r="X382" t="s">
        <v>48</v>
      </c>
      <c r="Y382" t="s">
        <v>48</v>
      </c>
      <c r="Z382" t="s">
        <v>48</v>
      </c>
      <c r="AA382" t="s">
        <v>48</v>
      </c>
      <c r="AB382" t="s">
        <v>48</v>
      </c>
      <c r="AC382" t="s">
        <v>49</v>
      </c>
      <c r="AD382" t="s">
        <v>48</v>
      </c>
      <c r="AE382" t="s">
        <v>48</v>
      </c>
      <c r="AF382" t="s">
        <v>48</v>
      </c>
      <c r="AG382" t="s">
        <v>48</v>
      </c>
      <c r="AH382" t="s">
        <v>48</v>
      </c>
      <c r="AI382" t="s">
        <v>50</v>
      </c>
      <c r="AJ382" t="s">
        <v>48</v>
      </c>
      <c r="AK382" t="s">
        <v>48</v>
      </c>
      <c r="AL382" t="s">
        <v>48</v>
      </c>
      <c r="AM382" t="s">
        <v>48</v>
      </c>
      <c r="AN382" t="s">
        <v>48</v>
      </c>
      <c r="AO382" t="s">
        <v>48</v>
      </c>
      <c r="AP382" t="s">
        <v>815</v>
      </c>
      <c r="AQ382" s="1" t="s">
        <v>1570</v>
      </c>
      <c r="AR382" t="s">
        <v>51</v>
      </c>
      <c r="AS382" t="s">
        <v>72</v>
      </c>
      <c r="AT382" t="s">
        <v>72</v>
      </c>
      <c r="AW382" s="4">
        <f t="shared" si="211"/>
        <v>6</v>
      </c>
      <c r="AX382" s="4">
        <f t="shared" si="212"/>
        <v>4</v>
      </c>
      <c r="AY382" s="4">
        <f t="shared" si="213"/>
        <v>4</v>
      </c>
      <c r="AZ382" s="4">
        <f t="shared" si="214"/>
        <v>2</v>
      </c>
      <c r="BA382" s="4">
        <f t="shared" si="215"/>
        <v>4</v>
      </c>
      <c r="BB382" s="4">
        <f t="shared" si="216"/>
        <v>4</v>
      </c>
      <c r="BC382" s="4">
        <f t="shared" si="217"/>
        <v>4</v>
      </c>
      <c r="BD382" s="4">
        <f t="shared" si="218"/>
        <v>2</v>
      </c>
      <c r="BE382" s="4">
        <f t="shared" si="219"/>
        <v>4</v>
      </c>
      <c r="BF382" s="4">
        <f t="shared" si="220"/>
        <v>2</v>
      </c>
      <c r="BG382" s="4">
        <f t="shared" si="221"/>
        <v>4</v>
      </c>
      <c r="BH382" s="4">
        <f t="shared" si="222"/>
        <v>4</v>
      </c>
      <c r="BI382" s="4">
        <f t="shared" si="223"/>
        <v>4</v>
      </c>
      <c r="BJ382" s="4">
        <f t="shared" si="224"/>
        <v>2</v>
      </c>
      <c r="BK382" s="4">
        <f t="shared" si="225"/>
        <v>4</v>
      </c>
      <c r="BL382" s="4">
        <f t="shared" si="226"/>
        <v>2</v>
      </c>
      <c r="BM382" s="4" t="str">
        <f t="shared" si="227"/>
        <v>0</v>
      </c>
      <c r="BN382" s="4">
        <f t="shared" si="228"/>
        <v>4</v>
      </c>
      <c r="BO382" s="4">
        <f t="shared" si="229"/>
        <v>4</v>
      </c>
      <c r="BP382" s="4">
        <f t="shared" si="230"/>
        <v>4</v>
      </c>
      <c r="BQ382" s="4">
        <f t="shared" si="231"/>
        <v>6</v>
      </c>
      <c r="BR382" s="4">
        <f t="shared" si="232"/>
        <v>4</v>
      </c>
      <c r="BS382" s="4">
        <f t="shared" si="233"/>
        <v>4</v>
      </c>
      <c r="BT382" s="4">
        <f t="shared" si="234"/>
        <v>4</v>
      </c>
      <c r="BU382" s="4">
        <f t="shared" si="235"/>
        <v>4</v>
      </c>
      <c r="BV382" s="4">
        <f t="shared" si="236"/>
        <v>0</v>
      </c>
      <c r="BW382" s="4">
        <f t="shared" si="237"/>
        <v>6</v>
      </c>
      <c r="BX382" s="4">
        <f t="shared" si="238"/>
        <v>0</v>
      </c>
      <c r="BY382" s="4">
        <f t="shared" si="239"/>
        <v>0</v>
      </c>
      <c r="BZ382" s="37">
        <f t="shared" si="240"/>
        <v>96</v>
      </c>
      <c r="CA382" s="32" t="str">
        <f>VLOOKUP(J:J,'Agent wise'!A:C,3,0)</f>
        <v xml:space="preserve">Shiny </v>
      </c>
      <c r="CB382" s="32">
        <f t="shared" si="206"/>
        <v>45917</v>
      </c>
      <c r="CC382" t="str">
        <f t="shared" si="207"/>
        <v>Excellent</v>
      </c>
      <c r="CJ382">
        <f t="shared" si="208"/>
        <v>17</v>
      </c>
      <c r="CK382">
        <f t="shared" si="209"/>
        <v>9</v>
      </c>
      <c r="CL382">
        <f t="shared" si="210"/>
        <v>2025</v>
      </c>
    </row>
    <row r="383" spans="1:90" ht="15" customHeight="1" x14ac:dyDescent="0.35">
      <c r="A383" s="32">
        <v>45917.727517210646</v>
      </c>
      <c r="B383" t="s">
        <v>138</v>
      </c>
      <c r="C383" s="32">
        <v>0</v>
      </c>
      <c r="D383" t="s">
        <v>139</v>
      </c>
      <c r="E383" s="32">
        <v>45917</v>
      </c>
      <c r="F383" t="s">
        <v>140</v>
      </c>
      <c r="G383" s="32">
        <v>45915</v>
      </c>
      <c r="H383">
        <v>8078035148</v>
      </c>
      <c r="I383">
        <v>149</v>
      </c>
      <c r="J383" t="s">
        <v>108</v>
      </c>
      <c r="K383" t="s">
        <v>46</v>
      </c>
      <c r="L383" t="s">
        <v>47</v>
      </c>
      <c r="M383" t="s">
        <v>48</v>
      </c>
      <c r="N383" t="s">
        <v>48</v>
      </c>
      <c r="O383" t="s">
        <v>48</v>
      </c>
      <c r="P383" t="s">
        <v>48</v>
      </c>
      <c r="Q383" t="s">
        <v>48</v>
      </c>
      <c r="R383" t="s">
        <v>48</v>
      </c>
      <c r="S383" t="s">
        <v>48</v>
      </c>
      <c r="T383" t="s">
        <v>48</v>
      </c>
      <c r="U383" t="s">
        <v>48</v>
      </c>
      <c r="V383" t="s">
        <v>48</v>
      </c>
      <c r="W383" t="s">
        <v>48</v>
      </c>
      <c r="X383" t="s">
        <v>48</v>
      </c>
      <c r="Y383" t="s">
        <v>48</v>
      </c>
      <c r="Z383" t="s">
        <v>48</v>
      </c>
      <c r="AA383" t="s">
        <v>49</v>
      </c>
      <c r="AB383" t="s">
        <v>48</v>
      </c>
      <c r="AC383" t="s">
        <v>48</v>
      </c>
      <c r="AD383" t="s">
        <v>48</v>
      </c>
      <c r="AE383" t="s">
        <v>48</v>
      </c>
      <c r="AF383" t="s">
        <v>48</v>
      </c>
      <c r="AG383" t="s">
        <v>48</v>
      </c>
      <c r="AH383" t="s">
        <v>48</v>
      </c>
      <c r="AI383" t="s">
        <v>50</v>
      </c>
      <c r="AJ383" t="s">
        <v>48</v>
      </c>
      <c r="AK383" t="s">
        <v>48</v>
      </c>
      <c r="AL383" t="s">
        <v>48</v>
      </c>
      <c r="AM383" t="s">
        <v>48</v>
      </c>
      <c r="AN383" t="s">
        <v>48</v>
      </c>
      <c r="AO383" t="s">
        <v>48</v>
      </c>
      <c r="AP383" t="s">
        <v>810</v>
      </c>
      <c r="AQ383" s="1" t="s">
        <v>1571</v>
      </c>
      <c r="AR383" t="s">
        <v>51</v>
      </c>
      <c r="AS383" t="s">
        <v>816</v>
      </c>
      <c r="AT383" t="s">
        <v>69</v>
      </c>
      <c r="AW383" s="4">
        <f t="shared" si="211"/>
        <v>6</v>
      </c>
      <c r="AX383" s="4">
        <f t="shared" si="212"/>
        <v>4</v>
      </c>
      <c r="AY383" s="4">
        <f t="shared" si="213"/>
        <v>4</v>
      </c>
      <c r="AZ383" s="4">
        <f t="shared" si="214"/>
        <v>2</v>
      </c>
      <c r="BA383" s="4">
        <f t="shared" si="215"/>
        <v>4</v>
      </c>
      <c r="BB383" s="4">
        <f t="shared" si="216"/>
        <v>4</v>
      </c>
      <c r="BC383" s="4">
        <f t="shared" si="217"/>
        <v>4</v>
      </c>
      <c r="BD383" s="4">
        <f t="shared" si="218"/>
        <v>2</v>
      </c>
      <c r="BE383" s="4">
        <f t="shared" si="219"/>
        <v>4</v>
      </c>
      <c r="BF383" s="4">
        <f t="shared" si="220"/>
        <v>2</v>
      </c>
      <c r="BG383" s="4">
        <f t="shared" si="221"/>
        <v>4</v>
      </c>
      <c r="BH383" s="4">
        <f t="shared" si="222"/>
        <v>4</v>
      </c>
      <c r="BI383" s="4">
        <f t="shared" si="223"/>
        <v>4</v>
      </c>
      <c r="BJ383" s="4">
        <f t="shared" si="224"/>
        <v>2</v>
      </c>
      <c r="BK383" s="4" t="str">
        <f t="shared" si="225"/>
        <v>0</v>
      </c>
      <c r="BL383" s="4">
        <f t="shared" si="226"/>
        <v>2</v>
      </c>
      <c r="BM383" s="4">
        <f t="shared" si="227"/>
        <v>4</v>
      </c>
      <c r="BN383" s="4">
        <f t="shared" si="228"/>
        <v>4</v>
      </c>
      <c r="BO383" s="4">
        <f t="shared" si="229"/>
        <v>4</v>
      </c>
      <c r="BP383" s="4">
        <f t="shared" si="230"/>
        <v>4</v>
      </c>
      <c r="BQ383" s="4">
        <f t="shared" si="231"/>
        <v>6</v>
      </c>
      <c r="BR383" s="4">
        <f t="shared" si="232"/>
        <v>4</v>
      </c>
      <c r="BS383" s="4">
        <f t="shared" si="233"/>
        <v>4</v>
      </c>
      <c r="BT383" s="4">
        <f t="shared" si="234"/>
        <v>4</v>
      </c>
      <c r="BU383" s="4">
        <f t="shared" si="235"/>
        <v>4</v>
      </c>
      <c r="BV383" s="4">
        <f t="shared" si="236"/>
        <v>0</v>
      </c>
      <c r="BW383" s="4">
        <f t="shared" si="237"/>
        <v>6</v>
      </c>
      <c r="BX383" s="4">
        <f t="shared" si="238"/>
        <v>0</v>
      </c>
      <c r="BY383" s="4">
        <f t="shared" si="239"/>
        <v>0</v>
      </c>
      <c r="BZ383" s="37">
        <f t="shared" si="240"/>
        <v>96</v>
      </c>
      <c r="CA383" s="32" t="str">
        <f>VLOOKUP(J:J,'Agent wise'!A:C,3,0)</f>
        <v>Shakeer</v>
      </c>
      <c r="CB383" s="32">
        <f t="shared" si="206"/>
        <v>45917</v>
      </c>
      <c r="CC383" t="str">
        <f t="shared" si="207"/>
        <v>Excellent</v>
      </c>
      <c r="CJ383">
        <f t="shared" si="208"/>
        <v>17</v>
      </c>
      <c r="CK383">
        <f t="shared" si="209"/>
        <v>9</v>
      </c>
      <c r="CL383">
        <f t="shared" si="210"/>
        <v>2025</v>
      </c>
    </row>
    <row r="384" spans="1:90" ht="15" customHeight="1" x14ac:dyDescent="0.35">
      <c r="A384" s="32">
        <v>45917.739901064815</v>
      </c>
      <c r="B384" t="s">
        <v>138</v>
      </c>
      <c r="C384" s="32">
        <v>0</v>
      </c>
      <c r="D384" t="s">
        <v>139</v>
      </c>
      <c r="E384" s="32">
        <v>45917</v>
      </c>
      <c r="F384" t="s">
        <v>140</v>
      </c>
      <c r="G384" s="32">
        <v>45915</v>
      </c>
      <c r="H384">
        <v>8547106970</v>
      </c>
      <c r="I384">
        <v>141</v>
      </c>
      <c r="J384" t="s">
        <v>118</v>
      </c>
      <c r="K384" t="s">
        <v>46</v>
      </c>
      <c r="L384" t="s">
        <v>47</v>
      </c>
      <c r="M384" t="s">
        <v>48</v>
      </c>
      <c r="N384" t="s">
        <v>48</v>
      </c>
      <c r="O384" t="s">
        <v>48</v>
      </c>
      <c r="P384" t="s">
        <v>48</v>
      </c>
      <c r="Q384" t="s">
        <v>48</v>
      </c>
      <c r="R384" t="s">
        <v>48</v>
      </c>
      <c r="S384" t="s">
        <v>48</v>
      </c>
      <c r="T384" t="s">
        <v>48</v>
      </c>
      <c r="U384" t="s">
        <v>48</v>
      </c>
      <c r="V384" t="s">
        <v>48</v>
      </c>
      <c r="W384" t="s">
        <v>48</v>
      </c>
      <c r="X384" t="s">
        <v>48</v>
      </c>
      <c r="Y384" t="s">
        <v>48</v>
      </c>
      <c r="Z384" t="s">
        <v>48</v>
      </c>
      <c r="AA384" t="s">
        <v>48</v>
      </c>
      <c r="AB384" t="s">
        <v>48</v>
      </c>
      <c r="AC384" t="s">
        <v>48</v>
      </c>
      <c r="AD384" t="s">
        <v>48</v>
      </c>
      <c r="AE384" t="s">
        <v>48</v>
      </c>
      <c r="AF384" t="s">
        <v>48</v>
      </c>
      <c r="AG384" t="s">
        <v>49</v>
      </c>
      <c r="AH384" t="s">
        <v>48</v>
      </c>
      <c r="AI384" t="s">
        <v>49</v>
      </c>
      <c r="AJ384" t="s">
        <v>48</v>
      </c>
      <c r="AK384" t="s">
        <v>48</v>
      </c>
      <c r="AL384" t="s">
        <v>48</v>
      </c>
      <c r="AM384" t="s">
        <v>48</v>
      </c>
      <c r="AN384" t="s">
        <v>48</v>
      </c>
      <c r="AO384" t="s">
        <v>48</v>
      </c>
      <c r="AP384" t="s">
        <v>584</v>
      </c>
      <c r="AQ384" s="1" t="s">
        <v>1572</v>
      </c>
      <c r="AR384" t="s">
        <v>51</v>
      </c>
      <c r="AS384" t="s">
        <v>410</v>
      </c>
      <c r="AT384" t="s">
        <v>817</v>
      </c>
      <c r="AW384" s="4">
        <f t="shared" si="211"/>
        <v>6</v>
      </c>
      <c r="AX384" s="4">
        <f t="shared" si="212"/>
        <v>4</v>
      </c>
      <c r="AY384" s="4">
        <f t="shared" si="213"/>
        <v>4</v>
      </c>
      <c r="AZ384" s="4">
        <f t="shared" si="214"/>
        <v>2</v>
      </c>
      <c r="BA384" s="4">
        <f t="shared" si="215"/>
        <v>4</v>
      </c>
      <c r="BB384" s="4">
        <f t="shared" si="216"/>
        <v>4</v>
      </c>
      <c r="BC384" s="4">
        <f t="shared" si="217"/>
        <v>4</v>
      </c>
      <c r="BD384" s="4">
        <f t="shared" si="218"/>
        <v>2</v>
      </c>
      <c r="BE384" s="4">
        <f t="shared" si="219"/>
        <v>4</v>
      </c>
      <c r="BF384" s="4">
        <f t="shared" si="220"/>
        <v>2</v>
      </c>
      <c r="BG384" s="4">
        <f t="shared" si="221"/>
        <v>4</v>
      </c>
      <c r="BH384" s="4">
        <f t="shared" si="222"/>
        <v>4</v>
      </c>
      <c r="BI384" s="4">
        <f t="shared" si="223"/>
        <v>4</v>
      </c>
      <c r="BJ384" s="4">
        <f t="shared" si="224"/>
        <v>2</v>
      </c>
      <c r="BK384" s="4">
        <f t="shared" si="225"/>
        <v>4</v>
      </c>
      <c r="BL384" s="4">
        <f t="shared" si="226"/>
        <v>2</v>
      </c>
      <c r="BM384" s="4">
        <f t="shared" si="227"/>
        <v>4</v>
      </c>
      <c r="BN384" s="4">
        <f t="shared" si="228"/>
        <v>4</v>
      </c>
      <c r="BO384" s="4">
        <f t="shared" si="229"/>
        <v>4</v>
      </c>
      <c r="BP384" s="4">
        <f t="shared" si="230"/>
        <v>4</v>
      </c>
      <c r="BQ384" s="4" t="str">
        <f t="shared" si="231"/>
        <v>0</v>
      </c>
      <c r="BR384" s="4">
        <f t="shared" si="232"/>
        <v>4</v>
      </c>
      <c r="BS384" s="4" t="str">
        <f t="shared" si="233"/>
        <v>0</v>
      </c>
      <c r="BT384" s="4">
        <f t="shared" si="234"/>
        <v>4</v>
      </c>
      <c r="BU384" s="4">
        <f t="shared" si="235"/>
        <v>4</v>
      </c>
      <c r="BV384" s="4">
        <f t="shared" si="236"/>
        <v>0</v>
      </c>
      <c r="BW384" s="4">
        <f t="shared" si="237"/>
        <v>6</v>
      </c>
      <c r="BX384" s="4">
        <f t="shared" si="238"/>
        <v>0</v>
      </c>
      <c r="BY384" s="4">
        <f t="shared" si="239"/>
        <v>0</v>
      </c>
      <c r="BZ384" s="37">
        <f t="shared" si="240"/>
        <v>90</v>
      </c>
      <c r="CA384" s="32" t="str">
        <f>VLOOKUP(J:J,'Agent wise'!A:C,3,0)</f>
        <v>Adharsh</v>
      </c>
      <c r="CB384" s="32">
        <f t="shared" si="206"/>
        <v>45917</v>
      </c>
      <c r="CC384" t="str">
        <f t="shared" si="207"/>
        <v>Good</v>
      </c>
      <c r="CJ384">
        <f t="shared" si="208"/>
        <v>17</v>
      </c>
      <c r="CK384">
        <f t="shared" si="209"/>
        <v>9</v>
      </c>
      <c r="CL384">
        <f t="shared" si="210"/>
        <v>2025</v>
      </c>
    </row>
    <row r="385" spans="1:90" ht="15" customHeight="1" x14ac:dyDescent="0.35">
      <c r="A385" s="32">
        <v>45917.789452569443</v>
      </c>
      <c r="B385" t="s">
        <v>138</v>
      </c>
      <c r="C385" s="32">
        <v>0</v>
      </c>
      <c r="D385" t="s">
        <v>139</v>
      </c>
      <c r="E385" s="32">
        <v>45917</v>
      </c>
      <c r="F385" t="s">
        <v>140</v>
      </c>
      <c r="G385" s="32">
        <v>45915</v>
      </c>
      <c r="H385">
        <v>9745464296</v>
      </c>
      <c r="I385">
        <v>132</v>
      </c>
      <c r="J385" t="s">
        <v>118</v>
      </c>
      <c r="K385" t="s">
        <v>46</v>
      </c>
      <c r="L385" t="s">
        <v>47</v>
      </c>
      <c r="M385" t="s">
        <v>48</v>
      </c>
      <c r="N385" t="s">
        <v>48</v>
      </c>
      <c r="O385" t="s">
        <v>48</v>
      </c>
      <c r="P385" t="s">
        <v>48</v>
      </c>
      <c r="Q385" t="s">
        <v>48</v>
      </c>
      <c r="R385" t="s">
        <v>48</v>
      </c>
      <c r="S385" t="s">
        <v>48</v>
      </c>
      <c r="T385" t="s">
        <v>48</v>
      </c>
      <c r="U385" t="s">
        <v>48</v>
      </c>
      <c r="V385" t="s">
        <v>48</v>
      </c>
      <c r="W385" t="s">
        <v>48</v>
      </c>
      <c r="X385" t="s">
        <v>48</v>
      </c>
      <c r="Y385" t="s">
        <v>48</v>
      </c>
      <c r="Z385" t="s">
        <v>48</v>
      </c>
      <c r="AA385" t="s">
        <v>49</v>
      </c>
      <c r="AB385" t="s">
        <v>48</v>
      </c>
      <c r="AC385" t="s">
        <v>48</v>
      </c>
      <c r="AD385" t="s">
        <v>48</v>
      </c>
      <c r="AE385" t="s">
        <v>48</v>
      </c>
      <c r="AF385" t="s">
        <v>48</v>
      </c>
      <c r="AG385" t="s">
        <v>48</v>
      </c>
      <c r="AH385" t="s">
        <v>48</v>
      </c>
      <c r="AI385" t="s">
        <v>50</v>
      </c>
      <c r="AJ385" t="s">
        <v>48</v>
      </c>
      <c r="AK385" t="s">
        <v>48</v>
      </c>
      <c r="AL385" t="s">
        <v>48</v>
      </c>
      <c r="AM385" t="s">
        <v>48</v>
      </c>
      <c r="AN385" t="s">
        <v>48</v>
      </c>
      <c r="AO385" t="s">
        <v>48</v>
      </c>
      <c r="AP385" t="s">
        <v>568</v>
      </c>
      <c r="AQ385" s="1" t="s">
        <v>1573</v>
      </c>
      <c r="AR385" t="s">
        <v>51</v>
      </c>
      <c r="AS385" t="s">
        <v>422</v>
      </c>
      <c r="AT385" t="s">
        <v>536</v>
      </c>
      <c r="AW385" s="4">
        <f t="shared" si="211"/>
        <v>6</v>
      </c>
      <c r="AX385" s="4">
        <f t="shared" si="212"/>
        <v>4</v>
      </c>
      <c r="AY385" s="4">
        <f t="shared" si="213"/>
        <v>4</v>
      </c>
      <c r="AZ385" s="4">
        <f t="shared" si="214"/>
        <v>2</v>
      </c>
      <c r="BA385" s="4">
        <f t="shared" si="215"/>
        <v>4</v>
      </c>
      <c r="BB385" s="4">
        <f t="shared" si="216"/>
        <v>4</v>
      </c>
      <c r="BC385" s="4">
        <f t="shared" si="217"/>
        <v>4</v>
      </c>
      <c r="BD385" s="4">
        <f t="shared" si="218"/>
        <v>2</v>
      </c>
      <c r="BE385" s="4">
        <f t="shared" si="219"/>
        <v>4</v>
      </c>
      <c r="BF385" s="4">
        <f t="shared" si="220"/>
        <v>2</v>
      </c>
      <c r="BG385" s="4">
        <f t="shared" si="221"/>
        <v>4</v>
      </c>
      <c r="BH385" s="4">
        <f t="shared" si="222"/>
        <v>4</v>
      </c>
      <c r="BI385" s="4">
        <f t="shared" si="223"/>
        <v>4</v>
      </c>
      <c r="BJ385" s="4">
        <f t="shared" si="224"/>
        <v>2</v>
      </c>
      <c r="BK385" s="4" t="str">
        <f t="shared" si="225"/>
        <v>0</v>
      </c>
      <c r="BL385" s="4">
        <f t="shared" si="226"/>
        <v>2</v>
      </c>
      <c r="BM385" s="4">
        <f t="shared" si="227"/>
        <v>4</v>
      </c>
      <c r="BN385" s="4">
        <f t="shared" si="228"/>
        <v>4</v>
      </c>
      <c r="BO385" s="4">
        <f t="shared" si="229"/>
        <v>4</v>
      </c>
      <c r="BP385" s="4">
        <f t="shared" si="230"/>
        <v>4</v>
      </c>
      <c r="BQ385" s="4">
        <f t="shared" si="231"/>
        <v>6</v>
      </c>
      <c r="BR385" s="4">
        <f t="shared" si="232"/>
        <v>4</v>
      </c>
      <c r="BS385" s="4">
        <f t="shared" si="233"/>
        <v>4</v>
      </c>
      <c r="BT385" s="4">
        <f t="shared" si="234"/>
        <v>4</v>
      </c>
      <c r="BU385" s="4">
        <f t="shared" si="235"/>
        <v>4</v>
      </c>
      <c r="BV385" s="4">
        <f t="shared" si="236"/>
        <v>0</v>
      </c>
      <c r="BW385" s="4">
        <f t="shared" si="237"/>
        <v>6</v>
      </c>
      <c r="BX385" s="4">
        <f t="shared" si="238"/>
        <v>0</v>
      </c>
      <c r="BY385" s="4">
        <f t="shared" si="239"/>
        <v>0</v>
      </c>
      <c r="BZ385" s="37">
        <f t="shared" si="240"/>
        <v>96</v>
      </c>
      <c r="CA385" s="32" t="str">
        <f>VLOOKUP(J:J,'Agent wise'!A:C,3,0)</f>
        <v>Adharsh</v>
      </c>
      <c r="CB385" s="32">
        <f t="shared" si="206"/>
        <v>45917</v>
      </c>
      <c r="CC385" t="str">
        <f t="shared" si="207"/>
        <v>Excellent</v>
      </c>
      <c r="CJ385">
        <f t="shared" si="208"/>
        <v>17</v>
      </c>
      <c r="CK385">
        <f t="shared" si="209"/>
        <v>9</v>
      </c>
      <c r="CL385">
        <f t="shared" si="210"/>
        <v>2025</v>
      </c>
    </row>
    <row r="386" spans="1:90" ht="15" customHeight="1" x14ac:dyDescent="0.35">
      <c r="A386" s="32">
        <v>45917.947344444445</v>
      </c>
      <c r="B386" t="s">
        <v>173</v>
      </c>
      <c r="C386" s="32">
        <v>0</v>
      </c>
      <c r="D386" t="s">
        <v>56</v>
      </c>
      <c r="E386" s="32">
        <v>45917</v>
      </c>
      <c r="F386" t="s">
        <v>140</v>
      </c>
      <c r="G386" s="32">
        <v>45917</v>
      </c>
      <c r="H386">
        <v>9188536256</v>
      </c>
      <c r="I386">
        <v>132</v>
      </c>
      <c r="J386" t="s">
        <v>88</v>
      </c>
      <c r="K386" t="s">
        <v>46</v>
      </c>
      <c r="L386" t="s">
        <v>47</v>
      </c>
      <c r="M386" t="s">
        <v>48</v>
      </c>
      <c r="N386" t="s">
        <v>48</v>
      </c>
      <c r="O386" t="s">
        <v>48</v>
      </c>
      <c r="P386" t="s">
        <v>48</v>
      </c>
      <c r="Q386" t="s">
        <v>48</v>
      </c>
      <c r="R386" t="s">
        <v>48</v>
      </c>
      <c r="S386" t="s">
        <v>48</v>
      </c>
      <c r="T386" t="s">
        <v>48</v>
      </c>
      <c r="U386" t="s">
        <v>49</v>
      </c>
      <c r="V386" t="s">
        <v>48</v>
      </c>
      <c r="W386" t="s">
        <v>48</v>
      </c>
      <c r="X386" t="s">
        <v>50</v>
      </c>
      <c r="Y386" t="s">
        <v>48</v>
      </c>
      <c r="Z386" t="s">
        <v>49</v>
      </c>
      <c r="AA386" t="s">
        <v>48</v>
      </c>
      <c r="AB386" t="s">
        <v>48</v>
      </c>
      <c r="AC386" t="s">
        <v>48</v>
      </c>
      <c r="AD386" t="s">
        <v>50</v>
      </c>
      <c r="AE386" t="s">
        <v>48</v>
      </c>
      <c r="AF386" t="s">
        <v>50</v>
      </c>
      <c r="AG386" t="s">
        <v>48</v>
      </c>
      <c r="AH386" t="s">
        <v>50</v>
      </c>
      <c r="AI386" t="s">
        <v>50</v>
      </c>
      <c r="AJ386" t="s">
        <v>48</v>
      </c>
      <c r="AK386" t="s">
        <v>48</v>
      </c>
      <c r="AL386" t="s">
        <v>49</v>
      </c>
      <c r="AM386" t="s">
        <v>48</v>
      </c>
      <c r="AN386" t="s">
        <v>48</v>
      </c>
      <c r="AO386" t="s">
        <v>48</v>
      </c>
      <c r="AP386" t="s">
        <v>109</v>
      </c>
      <c r="AQ386" s="1" t="s">
        <v>818</v>
      </c>
      <c r="AR386" t="s">
        <v>51</v>
      </c>
      <c r="AS386" t="s">
        <v>819</v>
      </c>
      <c r="AT386" t="s">
        <v>820</v>
      </c>
      <c r="AW386" s="4">
        <f t="shared" si="211"/>
        <v>6</v>
      </c>
      <c r="AX386" s="4">
        <f t="shared" si="212"/>
        <v>4</v>
      </c>
      <c r="AY386" s="4">
        <f t="shared" si="213"/>
        <v>4</v>
      </c>
      <c r="AZ386" s="4">
        <f t="shared" si="214"/>
        <v>2</v>
      </c>
      <c r="BA386" s="4">
        <f t="shared" si="215"/>
        <v>4</v>
      </c>
      <c r="BB386" s="4">
        <f t="shared" si="216"/>
        <v>4</v>
      </c>
      <c r="BC386" s="4">
        <f t="shared" si="217"/>
        <v>4</v>
      </c>
      <c r="BD386" s="4">
        <f t="shared" si="218"/>
        <v>2</v>
      </c>
      <c r="BE386" s="4" t="str">
        <f t="shared" si="219"/>
        <v>0</v>
      </c>
      <c r="BF386" s="4">
        <f t="shared" si="220"/>
        <v>2</v>
      </c>
      <c r="BG386" s="4">
        <f t="shared" si="221"/>
        <v>4</v>
      </c>
      <c r="BH386" s="4">
        <f t="shared" si="222"/>
        <v>4</v>
      </c>
      <c r="BI386" s="4">
        <f t="shared" si="223"/>
        <v>4</v>
      </c>
      <c r="BJ386" s="4" t="str">
        <f t="shared" si="224"/>
        <v>0</v>
      </c>
      <c r="BK386" s="4">
        <f t="shared" si="225"/>
        <v>4</v>
      </c>
      <c r="BL386" s="4">
        <f t="shared" si="226"/>
        <v>2</v>
      </c>
      <c r="BM386" s="4">
        <f t="shared" si="227"/>
        <v>4</v>
      </c>
      <c r="BN386" s="4">
        <f t="shared" si="228"/>
        <v>4</v>
      </c>
      <c r="BO386" s="4">
        <f t="shared" si="229"/>
        <v>4</v>
      </c>
      <c r="BP386" s="4">
        <f t="shared" si="230"/>
        <v>4</v>
      </c>
      <c r="BQ386" s="4">
        <f t="shared" si="231"/>
        <v>6</v>
      </c>
      <c r="BR386" s="4">
        <f t="shared" si="232"/>
        <v>4</v>
      </c>
      <c r="BS386" s="4">
        <f t="shared" si="233"/>
        <v>4</v>
      </c>
      <c r="BT386" s="4">
        <f t="shared" si="234"/>
        <v>4</v>
      </c>
      <c r="BU386" s="4">
        <f t="shared" si="235"/>
        <v>4</v>
      </c>
      <c r="BV386" s="4" t="str">
        <f t="shared" si="236"/>
        <v>0</v>
      </c>
      <c r="BW386" s="4">
        <f t="shared" si="237"/>
        <v>6</v>
      </c>
      <c r="BX386" s="4">
        <f t="shared" si="238"/>
        <v>0</v>
      </c>
      <c r="BY386" s="4">
        <f t="shared" si="239"/>
        <v>0</v>
      </c>
      <c r="BZ386" s="37">
        <f t="shared" si="240"/>
        <v>94</v>
      </c>
      <c r="CA386" s="32" t="str">
        <f>VLOOKUP(J:J,'Agent wise'!A:C,3,0)</f>
        <v>Shakeer</v>
      </c>
      <c r="CB386" s="32">
        <f t="shared" si="206"/>
        <v>45917</v>
      </c>
      <c r="CC386" t="str">
        <f t="shared" si="207"/>
        <v>Good</v>
      </c>
      <c r="CJ386">
        <f t="shared" si="208"/>
        <v>17</v>
      </c>
      <c r="CK386">
        <f t="shared" si="209"/>
        <v>9</v>
      </c>
      <c r="CL386">
        <f t="shared" si="210"/>
        <v>2025</v>
      </c>
    </row>
    <row r="387" spans="1:90" ht="15" customHeight="1" x14ac:dyDescent="0.35">
      <c r="A387" s="32">
        <v>45917.951912384262</v>
      </c>
      <c r="B387" t="s">
        <v>173</v>
      </c>
      <c r="C387" s="32">
        <v>0</v>
      </c>
      <c r="D387" t="s">
        <v>56</v>
      </c>
      <c r="E387" s="32">
        <v>45917</v>
      </c>
      <c r="F387" t="s">
        <v>140</v>
      </c>
      <c r="G387" s="32">
        <v>45917</v>
      </c>
      <c r="H387">
        <v>9447394986</v>
      </c>
      <c r="I387">
        <v>144</v>
      </c>
      <c r="J387" t="s">
        <v>88</v>
      </c>
      <c r="K387" t="s">
        <v>46</v>
      </c>
      <c r="L387" t="s">
        <v>47</v>
      </c>
      <c r="M387" t="s">
        <v>48</v>
      </c>
      <c r="N387" t="s">
        <v>48</v>
      </c>
      <c r="O387" t="s">
        <v>48</v>
      </c>
      <c r="P387" t="s">
        <v>48</v>
      </c>
      <c r="Q387" t="s">
        <v>48</v>
      </c>
      <c r="R387" t="s">
        <v>48</v>
      </c>
      <c r="S387" t="s">
        <v>48</v>
      </c>
      <c r="T387" t="s">
        <v>48</v>
      </c>
      <c r="U387" t="s">
        <v>49</v>
      </c>
      <c r="V387" t="s">
        <v>48</v>
      </c>
      <c r="W387" t="s">
        <v>48</v>
      </c>
      <c r="X387" t="s">
        <v>50</v>
      </c>
      <c r="Y387" t="s">
        <v>48</v>
      </c>
      <c r="Z387" t="s">
        <v>48</v>
      </c>
      <c r="AA387" t="s">
        <v>48</v>
      </c>
      <c r="AB387" t="s">
        <v>48</v>
      </c>
      <c r="AC387" t="s">
        <v>49</v>
      </c>
      <c r="AD387" t="s">
        <v>48</v>
      </c>
      <c r="AE387" t="s">
        <v>48</v>
      </c>
      <c r="AF387" t="s">
        <v>50</v>
      </c>
      <c r="AG387" t="s">
        <v>48</v>
      </c>
      <c r="AH387" t="s">
        <v>50</v>
      </c>
      <c r="AI387" t="s">
        <v>50</v>
      </c>
      <c r="AJ387" t="s">
        <v>48</v>
      </c>
      <c r="AK387" t="s">
        <v>48</v>
      </c>
      <c r="AL387" t="s">
        <v>49</v>
      </c>
      <c r="AM387" t="s">
        <v>48</v>
      </c>
      <c r="AN387" t="s">
        <v>48</v>
      </c>
      <c r="AO387" t="s">
        <v>48</v>
      </c>
      <c r="AP387" t="s">
        <v>821</v>
      </c>
      <c r="AQ387" s="1" t="s">
        <v>822</v>
      </c>
      <c r="AR387" t="s">
        <v>51</v>
      </c>
      <c r="AS387" t="s">
        <v>496</v>
      </c>
      <c r="AT387" t="s">
        <v>823</v>
      </c>
      <c r="AW387" s="4">
        <f t="shared" si="211"/>
        <v>6</v>
      </c>
      <c r="AX387" s="4">
        <f t="shared" si="212"/>
        <v>4</v>
      </c>
      <c r="AY387" s="4">
        <f t="shared" si="213"/>
        <v>4</v>
      </c>
      <c r="AZ387" s="4">
        <f t="shared" si="214"/>
        <v>2</v>
      </c>
      <c r="BA387" s="4">
        <f t="shared" si="215"/>
        <v>4</v>
      </c>
      <c r="BB387" s="4">
        <f t="shared" si="216"/>
        <v>4</v>
      </c>
      <c r="BC387" s="4">
        <f t="shared" si="217"/>
        <v>4</v>
      </c>
      <c r="BD387" s="4">
        <f t="shared" si="218"/>
        <v>2</v>
      </c>
      <c r="BE387" s="4" t="str">
        <f t="shared" si="219"/>
        <v>0</v>
      </c>
      <c r="BF387" s="4">
        <f t="shared" si="220"/>
        <v>2</v>
      </c>
      <c r="BG387" s="4">
        <f t="shared" si="221"/>
        <v>4</v>
      </c>
      <c r="BH387" s="4">
        <f t="shared" si="222"/>
        <v>4</v>
      </c>
      <c r="BI387" s="4">
        <f t="shared" si="223"/>
        <v>4</v>
      </c>
      <c r="BJ387" s="4">
        <f t="shared" si="224"/>
        <v>2</v>
      </c>
      <c r="BK387" s="4">
        <f t="shared" si="225"/>
        <v>4</v>
      </c>
      <c r="BL387" s="4">
        <f t="shared" si="226"/>
        <v>2</v>
      </c>
      <c r="BM387" s="4" t="str">
        <f t="shared" si="227"/>
        <v>0</v>
      </c>
      <c r="BN387" s="4">
        <f t="shared" si="228"/>
        <v>4</v>
      </c>
      <c r="BO387" s="4">
        <f t="shared" si="229"/>
        <v>4</v>
      </c>
      <c r="BP387" s="4">
        <f t="shared" si="230"/>
        <v>4</v>
      </c>
      <c r="BQ387" s="4">
        <f t="shared" si="231"/>
        <v>6</v>
      </c>
      <c r="BR387" s="4">
        <f t="shared" si="232"/>
        <v>4</v>
      </c>
      <c r="BS387" s="4">
        <f t="shared" si="233"/>
        <v>4</v>
      </c>
      <c r="BT387" s="4">
        <f t="shared" si="234"/>
        <v>4</v>
      </c>
      <c r="BU387" s="4">
        <f t="shared" si="235"/>
        <v>4</v>
      </c>
      <c r="BV387" s="4" t="str">
        <f t="shared" si="236"/>
        <v>0</v>
      </c>
      <c r="BW387" s="4">
        <f t="shared" si="237"/>
        <v>6</v>
      </c>
      <c r="BX387" s="4">
        <f t="shared" si="238"/>
        <v>0</v>
      </c>
      <c r="BY387" s="4">
        <f t="shared" si="239"/>
        <v>0</v>
      </c>
      <c r="BZ387" s="37">
        <f t="shared" si="240"/>
        <v>92</v>
      </c>
      <c r="CA387" s="32" t="str">
        <f>VLOOKUP(J:J,'Agent wise'!A:C,3,0)</f>
        <v>Shakeer</v>
      </c>
      <c r="CB387" s="32">
        <f t="shared" si="206"/>
        <v>45917</v>
      </c>
      <c r="CC387" t="str">
        <f t="shared" si="207"/>
        <v>Good</v>
      </c>
      <c r="CJ387">
        <f t="shared" si="208"/>
        <v>17</v>
      </c>
      <c r="CK387">
        <f t="shared" si="209"/>
        <v>9</v>
      </c>
      <c r="CL387">
        <f t="shared" si="210"/>
        <v>2025</v>
      </c>
    </row>
    <row r="388" spans="1:90" ht="15" customHeight="1" x14ac:dyDescent="0.35">
      <c r="A388" s="32">
        <v>45917.955129212962</v>
      </c>
      <c r="B388" t="s">
        <v>173</v>
      </c>
      <c r="C388" s="32">
        <v>0</v>
      </c>
      <c r="D388" t="s">
        <v>56</v>
      </c>
      <c r="E388" s="32">
        <v>45917</v>
      </c>
      <c r="F388" t="s">
        <v>140</v>
      </c>
      <c r="G388" s="32">
        <v>45917</v>
      </c>
      <c r="H388">
        <v>7010887754</v>
      </c>
      <c r="I388">
        <v>131</v>
      </c>
      <c r="J388" t="s">
        <v>78</v>
      </c>
      <c r="K388" t="s">
        <v>52</v>
      </c>
      <c r="L388" t="s">
        <v>53</v>
      </c>
      <c r="M388" t="s">
        <v>48</v>
      </c>
      <c r="N388" t="s">
        <v>48</v>
      </c>
      <c r="O388" t="s">
        <v>48</v>
      </c>
      <c r="P388" t="s">
        <v>48</v>
      </c>
      <c r="Q388" t="s">
        <v>48</v>
      </c>
      <c r="R388" t="s">
        <v>48</v>
      </c>
      <c r="S388" t="s">
        <v>48</v>
      </c>
      <c r="T388" t="s">
        <v>48</v>
      </c>
      <c r="U388" t="s">
        <v>48</v>
      </c>
      <c r="V388" t="s">
        <v>48</v>
      </c>
      <c r="W388" t="s">
        <v>48</v>
      </c>
      <c r="X388" t="s">
        <v>50</v>
      </c>
      <c r="Y388" t="s">
        <v>48</v>
      </c>
      <c r="Z388" t="s">
        <v>48</v>
      </c>
      <c r="AA388" t="s">
        <v>48</v>
      </c>
      <c r="AB388" t="s">
        <v>48</v>
      </c>
      <c r="AC388" t="s">
        <v>50</v>
      </c>
      <c r="AD388" t="s">
        <v>48</v>
      </c>
      <c r="AE388" t="s">
        <v>48</v>
      </c>
      <c r="AF388" t="s">
        <v>48</v>
      </c>
      <c r="AG388" t="s">
        <v>48</v>
      </c>
      <c r="AH388" t="s">
        <v>50</v>
      </c>
      <c r="AI388" t="s">
        <v>50</v>
      </c>
      <c r="AJ388" t="s">
        <v>48</v>
      </c>
      <c r="AK388" t="s">
        <v>48</v>
      </c>
      <c r="AL388" t="s">
        <v>49</v>
      </c>
      <c r="AM388" t="s">
        <v>48</v>
      </c>
      <c r="AN388" t="s">
        <v>48</v>
      </c>
      <c r="AO388" t="s">
        <v>48</v>
      </c>
      <c r="AP388" t="s">
        <v>525</v>
      </c>
      <c r="AQ388" s="1" t="s">
        <v>824</v>
      </c>
      <c r="AR388" t="s">
        <v>51</v>
      </c>
      <c r="AS388" t="s">
        <v>554</v>
      </c>
      <c r="AT388" t="s">
        <v>825</v>
      </c>
      <c r="AW388" s="4">
        <f t="shared" si="211"/>
        <v>6</v>
      </c>
      <c r="AX388" s="4">
        <f t="shared" si="212"/>
        <v>4</v>
      </c>
      <c r="AY388" s="4">
        <f t="shared" si="213"/>
        <v>4</v>
      </c>
      <c r="AZ388" s="4">
        <f t="shared" si="214"/>
        <v>2</v>
      </c>
      <c r="BA388" s="4">
        <f t="shared" si="215"/>
        <v>4</v>
      </c>
      <c r="BB388" s="4">
        <f t="shared" si="216"/>
        <v>4</v>
      </c>
      <c r="BC388" s="4">
        <f t="shared" si="217"/>
        <v>4</v>
      </c>
      <c r="BD388" s="4">
        <f t="shared" si="218"/>
        <v>2</v>
      </c>
      <c r="BE388" s="4">
        <f t="shared" si="219"/>
        <v>4</v>
      </c>
      <c r="BF388" s="4">
        <f t="shared" si="220"/>
        <v>2</v>
      </c>
      <c r="BG388" s="4">
        <f t="shared" si="221"/>
        <v>4</v>
      </c>
      <c r="BH388" s="4">
        <f t="shared" si="222"/>
        <v>4</v>
      </c>
      <c r="BI388" s="4">
        <f t="shared" si="223"/>
        <v>4</v>
      </c>
      <c r="BJ388" s="4">
        <f t="shared" si="224"/>
        <v>2</v>
      </c>
      <c r="BK388" s="4">
        <f t="shared" si="225"/>
        <v>4</v>
      </c>
      <c r="BL388" s="4">
        <f t="shared" si="226"/>
        <v>2</v>
      </c>
      <c r="BM388" s="4">
        <f t="shared" si="227"/>
        <v>4</v>
      </c>
      <c r="BN388" s="4">
        <f t="shared" si="228"/>
        <v>4</v>
      </c>
      <c r="BO388" s="4">
        <f t="shared" si="229"/>
        <v>4</v>
      </c>
      <c r="BP388" s="4">
        <f t="shared" si="230"/>
        <v>4</v>
      </c>
      <c r="BQ388" s="4">
        <f t="shared" si="231"/>
        <v>6</v>
      </c>
      <c r="BR388" s="4">
        <f t="shared" si="232"/>
        <v>4</v>
      </c>
      <c r="BS388" s="4">
        <f t="shared" si="233"/>
        <v>4</v>
      </c>
      <c r="BT388" s="4">
        <f t="shared" si="234"/>
        <v>4</v>
      </c>
      <c r="BU388" s="4">
        <f t="shared" si="235"/>
        <v>4</v>
      </c>
      <c r="BV388" s="4" t="str">
        <f t="shared" si="236"/>
        <v>0</v>
      </c>
      <c r="BW388" s="4">
        <f t="shared" si="237"/>
        <v>6</v>
      </c>
      <c r="BX388" s="4">
        <f t="shared" si="238"/>
        <v>0</v>
      </c>
      <c r="BY388" s="4">
        <f t="shared" si="239"/>
        <v>0</v>
      </c>
      <c r="BZ388" s="37">
        <f t="shared" si="240"/>
        <v>100</v>
      </c>
      <c r="CA388" s="32" t="str">
        <f>VLOOKUP(J:J,'Agent wise'!A:C,3,0)</f>
        <v>Shakeer</v>
      </c>
      <c r="CB388" s="32">
        <f t="shared" ref="CB388:CB451" si="241">DATE(CL388,CK388,CJ388)</f>
        <v>45917</v>
      </c>
      <c r="CC388" t="str">
        <f t="shared" ref="CC388:CC451" si="242">IF(BZ388&gt;=94.5, "Excellent", IF(BZ388&gt;89.5, "Good", IF(BZ388&gt;84.5, "Average", "FC")))</f>
        <v>Excellent</v>
      </c>
      <c r="CJ388">
        <f t="shared" ref="CJ388:CJ451" si="243">DAY(E388)</f>
        <v>17</v>
      </c>
      <c r="CK388">
        <f t="shared" ref="CK388:CK451" si="244">MONTH(E388)</f>
        <v>9</v>
      </c>
      <c r="CL388">
        <f t="shared" ref="CL388:CL451" si="245">YEAR(E388)</f>
        <v>2025</v>
      </c>
    </row>
    <row r="389" spans="1:90" ht="15" customHeight="1" x14ac:dyDescent="0.35">
      <c r="A389" s="32">
        <v>45917.958264432869</v>
      </c>
      <c r="B389" t="s">
        <v>173</v>
      </c>
      <c r="C389" s="32">
        <v>0</v>
      </c>
      <c r="D389" t="s">
        <v>56</v>
      </c>
      <c r="E389" s="32">
        <v>45917</v>
      </c>
      <c r="F389" t="s">
        <v>140</v>
      </c>
      <c r="G389" s="32">
        <v>45917</v>
      </c>
      <c r="H389">
        <v>9659010748</v>
      </c>
      <c r="I389">
        <v>130</v>
      </c>
      <c r="J389" t="s">
        <v>78</v>
      </c>
      <c r="K389" t="s">
        <v>52</v>
      </c>
      <c r="L389" t="s">
        <v>53</v>
      </c>
      <c r="M389" t="s">
        <v>48</v>
      </c>
      <c r="N389" t="s">
        <v>48</v>
      </c>
      <c r="O389" t="s">
        <v>48</v>
      </c>
      <c r="P389" t="s">
        <v>48</v>
      </c>
      <c r="Q389" t="s">
        <v>48</v>
      </c>
      <c r="R389" t="s">
        <v>48</v>
      </c>
      <c r="S389" t="s">
        <v>48</v>
      </c>
      <c r="T389" t="s">
        <v>48</v>
      </c>
      <c r="U389" t="s">
        <v>48</v>
      </c>
      <c r="V389" t="s">
        <v>48</v>
      </c>
      <c r="W389" t="s">
        <v>48</v>
      </c>
      <c r="X389" t="s">
        <v>50</v>
      </c>
      <c r="Y389" t="s">
        <v>48</v>
      </c>
      <c r="Z389" t="s">
        <v>48</v>
      </c>
      <c r="AA389" t="s">
        <v>48</v>
      </c>
      <c r="AB389" t="s">
        <v>48</v>
      </c>
      <c r="AC389" t="s">
        <v>50</v>
      </c>
      <c r="AD389" t="s">
        <v>50</v>
      </c>
      <c r="AE389" t="s">
        <v>48</v>
      </c>
      <c r="AF389" t="s">
        <v>50</v>
      </c>
      <c r="AG389" t="s">
        <v>48</v>
      </c>
      <c r="AH389" t="s">
        <v>50</v>
      </c>
      <c r="AI389" t="s">
        <v>50</v>
      </c>
      <c r="AJ389" t="s">
        <v>48</v>
      </c>
      <c r="AK389" t="s">
        <v>48</v>
      </c>
      <c r="AL389" t="s">
        <v>49</v>
      </c>
      <c r="AM389" t="s">
        <v>48</v>
      </c>
      <c r="AN389" t="s">
        <v>48</v>
      </c>
      <c r="AO389" t="s">
        <v>48</v>
      </c>
      <c r="AP389" t="s">
        <v>826</v>
      </c>
      <c r="AQ389" s="1" t="s">
        <v>827</v>
      </c>
      <c r="AR389" t="s">
        <v>51</v>
      </c>
      <c r="AS389" t="s">
        <v>59</v>
      </c>
      <c r="AT389" t="s">
        <v>60</v>
      </c>
      <c r="AW389" s="4">
        <f t="shared" si="211"/>
        <v>6</v>
      </c>
      <c r="AX389" s="4">
        <f t="shared" si="212"/>
        <v>4</v>
      </c>
      <c r="AY389" s="4">
        <f t="shared" si="213"/>
        <v>4</v>
      </c>
      <c r="AZ389" s="4">
        <f t="shared" si="214"/>
        <v>2</v>
      </c>
      <c r="BA389" s="4">
        <f t="shared" si="215"/>
        <v>4</v>
      </c>
      <c r="BB389" s="4">
        <f t="shared" si="216"/>
        <v>4</v>
      </c>
      <c r="BC389" s="4">
        <f t="shared" si="217"/>
        <v>4</v>
      </c>
      <c r="BD389" s="4">
        <f t="shared" si="218"/>
        <v>2</v>
      </c>
      <c r="BE389" s="4">
        <f t="shared" si="219"/>
        <v>4</v>
      </c>
      <c r="BF389" s="4">
        <f t="shared" si="220"/>
        <v>2</v>
      </c>
      <c r="BG389" s="4">
        <f t="shared" si="221"/>
        <v>4</v>
      </c>
      <c r="BH389" s="4">
        <f t="shared" si="222"/>
        <v>4</v>
      </c>
      <c r="BI389" s="4">
        <f t="shared" si="223"/>
        <v>4</v>
      </c>
      <c r="BJ389" s="4">
        <f t="shared" si="224"/>
        <v>2</v>
      </c>
      <c r="BK389" s="4">
        <f t="shared" si="225"/>
        <v>4</v>
      </c>
      <c r="BL389" s="4">
        <f t="shared" si="226"/>
        <v>2</v>
      </c>
      <c r="BM389" s="4">
        <f t="shared" si="227"/>
        <v>4</v>
      </c>
      <c r="BN389" s="4">
        <f t="shared" si="228"/>
        <v>4</v>
      </c>
      <c r="BO389" s="4">
        <f t="shared" si="229"/>
        <v>4</v>
      </c>
      <c r="BP389" s="4">
        <f t="shared" si="230"/>
        <v>4</v>
      </c>
      <c r="BQ389" s="4">
        <f t="shared" si="231"/>
        <v>6</v>
      </c>
      <c r="BR389" s="4">
        <f t="shared" si="232"/>
        <v>4</v>
      </c>
      <c r="BS389" s="4">
        <f t="shared" si="233"/>
        <v>4</v>
      </c>
      <c r="BT389" s="4">
        <f t="shared" si="234"/>
        <v>4</v>
      </c>
      <c r="BU389" s="4">
        <f t="shared" si="235"/>
        <v>4</v>
      </c>
      <c r="BV389" s="4" t="str">
        <f t="shared" si="236"/>
        <v>0</v>
      </c>
      <c r="BW389" s="4">
        <f t="shared" si="237"/>
        <v>6</v>
      </c>
      <c r="BX389" s="4">
        <f t="shared" si="238"/>
        <v>0</v>
      </c>
      <c r="BY389" s="4">
        <f t="shared" si="239"/>
        <v>0</v>
      </c>
      <c r="BZ389" s="37">
        <f t="shared" si="240"/>
        <v>100</v>
      </c>
      <c r="CA389" s="32" t="str">
        <f>VLOOKUP(J:J,'Agent wise'!A:C,3,0)</f>
        <v>Shakeer</v>
      </c>
      <c r="CB389" s="32">
        <f t="shared" si="241"/>
        <v>45917</v>
      </c>
      <c r="CC389" t="str">
        <f t="shared" si="242"/>
        <v>Excellent</v>
      </c>
      <c r="CJ389">
        <f t="shared" si="243"/>
        <v>17</v>
      </c>
      <c r="CK389">
        <f t="shared" si="244"/>
        <v>9</v>
      </c>
      <c r="CL389">
        <f t="shared" si="245"/>
        <v>2025</v>
      </c>
    </row>
    <row r="390" spans="1:90" ht="15" customHeight="1" x14ac:dyDescent="0.35">
      <c r="A390" s="32">
        <v>45917.962531319441</v>
      </c>
      <c r="B390" t="s">
        <v>173</v>
      </c>
      <c r="C390" s="32">
        <v>0</v>
      </c>
      <c r="D390" t="s">
        <v>56</v>
      </c>
      <c r="E390" s="32">
        <v>45917</v>
      </c>
      <c r="F390" t="s">
        <v>140</v>
      </c>
      <c r="G390" s="32">
        <v>45917</v>
      </c>
      <c r="H390">
        <v>9442301872</v>
      </c>
      <c r="I390">
        <v>132</v>
      </c>
      <c r="J390" t="s">
        <v>186</v>
      </c>
      <c r="K390" t="s">
        <v>52</v>
      </c>
      <c r="L390" t="s">
        <v>53</v>
      </c>
      <c r="M390" t="s">
        <v>48</v>
      </c>
      <c r="N390" t="s">
        <v>48</v>
      </c>
      <c r="O390" t="s">
        <v>48</v>
      </c>
      <c r="P390" t="s">
        <v>48</v>
      </c>
      <c r="Q390" t="s">
        <v>48</v>
      </c>
      <c r="R390" t="s">
        <v>48</v>
      </c>
      <c r="S390" t="s">
        <v>48</v>
      </c>
      <c r="T390" t="s">
        <v>48</v>
      </c>
      <c r="U390" t="s">
        <v>49</v>
      </c>
      <c r="V390" t="s">
        <v>48</v>
      </c>
      <c r="W390" t="s">
        <v>48</v>
      </c>
      <c r="X390" t="s">
        <v>50</v>
      </c>
      <c r="Y390" t="s">
        <v>48</v>
      </c>
      <c r="Z390" t="s">
        <v>48</v>
      </c>
      <c r="AA390" t="s">
        <v>48</v>
      </c>
      <c r="AB390" t="s">
        <v>48</v>
      </c>
      <c r="AC390" t="s">
        <v>50</v>
      </c>
      <c r="AD390" t="s">
        <v>50</v>
      </c>
      <c r="AE390" t="s">
        <v>49</v>
      </c>
      <c r="AF390" t="s">
        <v>50</v>
      </c>
      <c r="AG390" t="s">
        <v>48</v>
      </c>
      <c r="AH390" t="s">
        <v>50</v>
      </c>
      <c r="AI390" t="s">
        <v>50</v>
      </c>
      <c r="AJ390" t="s">
        <v>48</v>
      </c>
      <c r="AK390" t="s">
        <v>48</v>
      </c>
      <c r="AL390" t="s">
        <v>49</v>
      </c>
      <c r="AM390" t="s">
        <v>48</v>
      </c>
      <c r="AN390" t="s">
        <v>48</v>
      </c>
      <c r="AO390" t="s">
        <v>48</v>
      </c>
      <c r="AP390" t="s">
        <v>828</v>
      </c>
      <c r="AQ390" s="1" t="s">
        <v>829</v>
      </c>
      <c r="AR390" t="s">
        <v>51</v>
      </c>
      <c r="AS390" t="s">
        <v>84</v>
      </c>
      <c r="AT390" t="s">
        <v>830</v>
      </c>
      <c r="AW390" s="4">
        <f t="shared" si="211"/>
        <v>6</v>
      </c>
      <c r="AX390" s="4">
        <f t="shared" si="212"/>
        <v>4</v>
      </c>
      <c r="AY390" s="4">
        <f t="shared" si="213"/>
        <v>4</v>
      </c>
      <c r="AZ390" s="4">
        <f t="shared" si="214"/>
        <v>2</v>
      </c>
      <c r="BA390" s="4">
        <f t="shared" si="215"/>
        <v>4</v>
      </c>
      <c r="BB390" s="4">
        <f t="shared" si="216"/>
        <v>4</v>
      </c>
      <c r="BC390" s="4">
        <f t="shared" si="217"/>
        <v>4</v>
      </c>
      <c r="BD390" s="4">
        <f t="shared" si="218"/>
        <v>2</v>
      </c>
      <c r="BE390" s="4" t="str">
        <f t="shared" si="219"/>
        <v>0</v>
      </c>
      <c r="BF390" s="4">
        <f t="shared" si="220"/>
        <v>2</v>
      </c>
      <c r="BG390" s="4">
        <f t="shared" si="221"/>
        <v>4</v>
      </c>
      <c r="BH390" s="4">
        <f t="shared" si="222"/>
        <v>4</v>
      </c>
      <c r="BI390" s="4">
        <f t="shared" si="223"/>
        <v>4</v>
      </c>
      <c r="BJ390" s="4">
        <f t="shared" si="224"/>
        <v>2</v>
      </c>
      <c r="BK390" s="4">
        <f t="shared" si="225"/>
        <v>4</v>
      </c>
      <c r="BL390" s="4">
        <f t="shared" si="226"/>
        <v>2</v>
      </c>
      <c r="BM390" s="4">
        <f t="shared" si="227"/>
        <v>4</v>
      </c>
      <c r="BN390" s="4">
        <f t="shared" si="228"/>
        <v>4</v>
      </c>
      <c r="BO390" s="4" t="str">
        <f t="shared" si="229"/>
        <v>0</v>
      </c>
      <c r="BP390" s="4">
        <f t="shared" si="230"/>
        <v>4</v>
      </c>
      <c r="BQ390" s="4">
        <f t="shared" si="231"/>
        <v>6</v>
      </c>
      <c r="BR390" s="4">
        <f t="shared" si="232"/>
        <v>4</v>
      </c>
      <c r="BS390" s="4">
        <f t="shared" si="233"/>
        <v>4</v>
      </c>
      <c r="BT390" s="4">
        <f t="shared" si="234"/>
        <v>4</v>
      </c>
      <c r="BU390" s="4">
        <f t="shared" si="235"/>
        <v>4</v>
      </c>
      <c r="BV390" s="4" t="str">
        <f t="shared" si="236"/>
        <v>0</v>
      </c>
      <c r="BW390" s="4">
        <f t="shared" si="237"/>
        <v>6</v>
      </c>
      <c r="BX390" s="4">
        <f t="shared" si="238"/>
        <v>0</v>
      </c>
      <c r="BY390" s="4">
        <f t="shared" si="239"/>
        <v>0</v>
      </c>
      <c r="BZ390" s="37">
        <f t="shared" si="240"/>
        <v>92</v>
      </c>
      <c r="CA390" s="32" t="str">
        <f>VLOOKUP(J:J,'Agent wise'!A:C,3,0)</f>
        <v>Shakeer</v>
      </c>
      <c r="CB390" s="32">
        <f t="shared" si="241"/>
        <v>45917</v>
      </c>
      <c r="CC390" t="str">
        <f t="shared" si="242"/>
        <v>Good</v>
      </c>
      <c r="CJ390">
        <f t="shared" si="243"/>
        <v>17</v>
      </c>
      <c r="CK390">
        <f t="shared" si="244"/>
        <v>9</v>
      </c>
      <c r="CL390">
        <f t="shared" si="245"/>
        <v>2025</v>
      </c>
    </row>
    <row r="391" spans="1:90" ht="15" customHeight="1" x14ac:dyDescent="0.35">
      <c r="A391" s="32">
        <v>45917.965220717597</v>
      </c>
      <c r="B391" t="s">
        <v>173</v>
      </c>
      <c r="C391" s="32">
        <v>0</v>
      </c>
      <c r="D391" t="s">
        <v>56</v>
      </c>
      <c r="E391" s="32">
        <v>45917</v>
      </c>
      <c r="F391" t="s">
        <v>140</v>
      </c>
      <c r="G391" s="32">
        <v>45917</v>
      </c>
      <c r="H391">
        <v>7598461935</v>
      </c>
      <c r="I391">
        <v>153</v>
      </c>
      <c r="J391" t="s">
        <v>186</v>
      </c>
      <c r="K391" t="s">
        <v>52</v>
      </c>
      <c r="L391" t="s">
        <v>53</v>
      </c>
      <c r="M391" t="s">
        <v>48</v>
      </c>
      <c r="N391" t="s">
        <v>48</v>
      </c>
      <c r="O391" t="s">
        <v>48</v>
      </c>
      <c r="P391" t="s">
        <v>48</v>
      </c>
      <c r="Q391" t="s">
        <v>48</v>
      </c>
      <c r="R391" t="s">
        <v>48</v>
      </c>
      <c r="S391" t="s">
        <v>48</v>
      </c>
      <c r="T391" t="s">
        <v>48</v>
      </c>
      <c r="U391" t="s">
        <v>49</v>
      </c>
      <c r="V391" t="s">
        <v>48</v>
      </c>
      <c r="W391" t="s">
        <v>48</v>
      </c>
      <c r="X391" t="s">
        <v>50</v>
      </c>
      <c r="Y391" t="s">
        <v>48</v>
      </c>
      <c r="Z391" t="s">
        <v>49</v>
      </c>
      <c r="AA391" t="s">
        <v>48</v>
      </c>
      <c r="AB391" t="s">
        <v>48</v>
      </c>
      <c r="AC391" t="s">
        <v>50</v>
      </c>
      <c r="AD391" t="s">
        <v>50</v>
      </c>
      <c r="AE391" t="s">
        <v>48</v>
      </c>
      <c r="AF391" t="s">
        <v>50</v>
      </c>
      <c r="AG391" t="s">
        <v>48</v>
      </c>
      <c r="AH391" t="s">
        <v>50</v>
      </c>
      <c r="AI391" t="s">
        <v>50</v>
      </c>
      <c r="AJ391" t="s">
        <v>48</v>
      </c>
      <c r="AK391" t="s">
        <v>48</v>
      </c>
      <c r="AL391" t="s">
        <v>49</v>
      </c>
      <c r="AM391" t="s">
        <v>48</v>
      </c>
      <c r="AN391" t="s">
        <v>48</v>
      </c>
      <c r="AO391" t="s">
        <v>48</v>
      </c>
      <c r="AP391" t="s">
        <v>109</v>
      </c>
      <c r="AQ391" s="1" t="s">
        <v>831</v>
      </c>
      <c r="AR391" t="s">
        <v>51</v>
      </c>
      <c r="AS391" t="s">
        <v>616</v>
      </c>
      <c r="AT391" t="s">
        <v>832</v>
      </c>
      <c r="AW391" s="4">
        <f t="shared" si="211"/>
        <v>6</v>
      </c>
      <c r="AX391" s="4">
        <f t="shared" si="212"/>
        <v>4</v>
      </c>
      <c r="AY391" s="4">
        <f t="shared" si="213"/>
        <v>4</v>
      </c>
      <c r="AZ391" s="4">
        <f t="shared" si="214"/>
        <v>2</v>
      </c>
      <c r="BA391" s="4">
        <f t="shared" si="215"/>
        <v>4</v>
      </c>
      <c r="BB391" s="4">
        <f t="shared" si="216"/>
        <v>4</v>
      </c>
      <c r="BC391" s="4">
        <f t="shared" si="217"/>
        <v>4</v>
      </c>
      <c r="BD391" s="4">
        <f t="shared" si="218"/>
        <v>2</v>
      </c>
      <c r="BE391" s="4" t="str">
        <f t="shared" si="219"/>
        <v>0</v>
      </c>
      <c r="BF391" s="4">
        <f t="shared" si="220"/>
        <v>2</v>
      </c>
      <c r="BG391" s="4">
        <f t="shared" si="221"/>
        <v>4</v>
      </c>
      <c r="BH391" s="4">
        <f t="shared" si="222"/>
        <v>4</v>
      </c>
      <c r="BI391" s="4">
        <f t="shared" si="223"/>
        <v>4</v>
      </c>
      <c r="BJ391" s="4" t="str">
        <f t="shared" si="224"/>
        <v>0</v>
      </c>
      <c r="BK391" s="4">
        <f t="shared" si="225"/>
        <v>4</v>
      </c>
      <c r="BL391" s="4">
        <f t="shared" si="226"/>
        <v>2</v>
      </c>
      <c r="BM391" s="4">
        <f t="shared" si="227"/>
        <v>4</v>
      </c>
      <c r="BN391" s="4">
        <f t="shared" si="228"/>
        <v>4</v>
      </c>
      <c r="BO391" s="4">
        <f t="shared" si="229"/>
        <v>4</v>
      </c>
      <c r="BP391" s="4">
        <f t="shared" si="230"/>
        <v>4</v>
      </c>
      <c r="BQ391" s="4">
        <f t="shared" si="231"/>
        <v>6</v>
      </c>
      <c r="BR391" s="4">
        <f t="shared" si="232"/>
        <v>4</v>
      </c>
      <c r="BS391" s="4">
        <f t="shared" si="233"/>
        <v>4</v>
      </c>
      <c r="BT391" s="4">
        <f t="shared" si="234"/>
        <v>4</v>
      </c>
      <c r="BU391" s="4">
        <f t="shared" si="235"/>
        <v>4</v>
      </c>
      <c r="BV391" s="4" t="str">
        <f t="shared" si="236"/>
        <v>0</v>
      </c>
      <c r="BW391" s="4">
        <f t="shared" si="237"/>
        <v>6</v>
      </c>
      <c r="BX391" s="4">
        <f t="shared" si="238"/>
        <v>0</v>
      </c>
      <c r="BY391" s="4">
        <f t="shared" si="239"/>
        <v>0</v>
      </c>
      <c r="BZ391" s="37">
        <f t="shared" si="240"/>
        <v>94</v>
      </c>
      <c r="CA391" s="32" t="str">
        <f>VLOOKUP(J:J,'Agent wise'!A:C,3,0)</f>
        <v>Shakeer</v>
      </c>
      <c r="CB391" s="32">
        <f t="shared" si="241"/>
        <v>45917</v>
      </c>
      <c r="CC391" t="str">
        <f t="shared" si="242"/>
        <v>Good</v>
      </c>
      <c r="CJ391">
        <f t="shared" si="243"/>
        <v>17</v>
      </c>
      <c r="CK391">
        <f t="shared" si="244"/>
        <v>9</v>
      </c>
      <c r="CL391">
        <f t="shared" si="245"/>
        <v>2025</v>
      </c>
    </row>
    <row r="392" spans="1:90" ht="15" customHeight="1" x14ac:dyDescent="0.35">
      <c r="A392" s="32">
        <v>45917.975003726853</v>
      </c>
      <c r="B392" t="s">
        <v>173</v>
      </c>
      <c r="C392" s="32">
        <v>0</v>
      </c>
      <c r="D392" t="s">
        <v>56</v>
      </c>
      <c r="E392" s="32">
        <v>45917</v>
      </c>
      <c r="F392" t="s">
        <v>140</v>
      </c>
      <c r="G392" s="32">
        <v>45917</v>
      </c>
      <c r="H392">
        <v>8300446955</v>
      </c>
      <c r="I392">
        <v>148</v>
      </c>
      <c r="J392" t="s">
        <v>319</v>
      </c>
      <c r="K392" t="s">
        <v>52</v>
      </c>
      <c r="L392" t="s">
        <v>53</v>
      </c>
      <c r="M392" t="s">
        <v>48</v>
      </c>
      <c r="N392" t="s">
        <v>48</v>
      </c>
      <c r="O392" t="s">
        <v>48</v>
      </c>
      <c r="P392" t="s">
        <v>48</v>
      </c>
      <c r="Q392" t="s">
        <v>48</v>
      </c>
      <c r="R392" t="s">
        <v>48</v>
      </c>
      <c r="S392" t="s">
        <v>48</v>
      </c>
      <c r="T392" t="s">
        <v>48</v>
      </c>
      <c r="U392" t="s">
        <v>48</v>
      </c>
      <c r="V392" t="s">
        <v>48</v>
      </c>
      <c r="W392" t="s">
        <v>48</v>
      </c>
      <c r="X392" t="s">
        <v>50</v>
      </c>
      <c r="Y392" t="s">
        <v>48</v>
      </c>
      <c r="Z392" t="s">
        <v>48</v>
      </c>
      <c r="AA392" t="s">
        <v>48</v>
      </c>
      <c r="AB392" t="s">
        <v>48</v>
      </c>
      <c r="AC392" t="s">
        <v>50</v>
      </c>
      <c r="AD392" t="s">
        <v>50</v>
      </c>
      <c r="AE392" t="s">
        <v>48</v>
      </c>
      <c r="AF392" t="s">
        <v>50</v>
      </c>
      <c r="AG392" t="s">
        <v>48</v>
      </c>
      <c r="AH392" t="s">
        <v>50</v>
      </c>
      <c r="AI392" t="s">
        <v>50</v>
      </c>
      <c r="AJ392" t="s">
        <v>48</v>
      </c>
      <c r="AK392" t="s">
        <v>48</v>
      </c>
      <c r="AL392" t="s">
        <v>49</v>
      </c>
      <c r="AM392" t="s">
        <v>48</v>
      </c>
      <c r="AN392" t="s">
        <v>48</v>
      </c>
      <c r="AO392" t="s">
        <v>48</v>
      </c>
      <c r="AP392" t="s">
        <v>826</v>
      </c>
      <c r="AQ392" s="1" t="s">
        <v>833</v>
      </c>
      <c r="AR392" t="s">
        <v>51</v>
      </c>
      <c r="AS392" t="s">
        <v>819</v>
      </c>
      <c r="AT392" t="s">
        <v>834</v>
      </c>
      <c r="AW392" s="4">
        <f t="shared" si="211"/>
        <v>6</v>
      </c>
      <c r="AX392" s="4">
        <f t="shared" si="212"/>
        <v>4</v>
      </c>
      <c r="AY392" s="4">
        <f t="shared" si="213"/>
        <v>4</v>
      </c>
      <c r="AZ392" s="4">
        <f t="shared" si="214"/>
        <v>2</v>
      </c>
      <c r="BA392" s="4">
        <f t="shared" si="215"/>
        <v>4</v>
      </c>
      <c r="BB392" s="4">
        <f t="shared" si="216"/>
        <v>4</v>
      </c>
      <c r="BC392" s="4">
        <f t="shared" si="217"/>
        <v>4</v>
      </c>
      <c r="BD392" s="4">
        <f t="shared" si="218"/>
        <v>2</v>
      </c>
      <c r="BE392" s="4">
        <f t="shared" si="219"/>
        <v>4</v>
      </c>
      <c r="BF392" s="4">
        <f t="shared" si="220"/>
        <v>2</v>
      </c>
      <c r="BG392" s="4">
        <f t="shared" si="221"/>
        <v>4</v>
      </c>
      <c r="BH392" s="4">
        <f t="shared" si="222"/>
        <v>4</v>
      </c>
      <c r="BI392" s="4">
        <f t="shared" si="223"/>
        <v>4</v>
      </c>
      <c r="BJ392" s="4">
        <f t="shared" si="224"/>
        <v>2</v>
      </c>
      <c r="BK392" s="4">
        <f t="shared" si="225"/>
        <v>4</v>
      </c>
      <c r="BL392" s="4">
        <f t="shared" si="226"/>
        <v>2</v>
      </c>
      <c r="BM392" s="4">
        <f t="shared" si="227"/>
        <v>4</v>
      </c>
      <c r="BN392" s="4">
        <f t="shared" si="228"/>
        <v>4</v>
      </c>
      <c r="BO392" s="4">
        <f t="shared" si="229"/>
        <v>4</v>
      </c>
      <c r="BP392" s="4">
        <f t="shared" si="230"/>
        <v>4</v>
      </c>
      <c r="BQ392" s="4">
        <f t="shared" si="231"/>
        <v>6</v>
      </c>
      <c r="BR392" s="4">
        <f t="shared" si="232"/>
        <v>4</v>
      </c>
      <c r="BS392" s="4">
        <f t="shared" si="233"/>
        <v>4</v>
      </c>
      <c r="BT392" s="4">
        <f t="shared" si="234"/>
        <v>4</v>
      </c>
      <c r="BU392" s="4">
        <f t="shared" si="235"/>
        <v>4</v>
      </c>
      <c r="BV392" s="4" t="str">
        <f t="shared" si="236"/>
        <v>0</v>
      </c>
      <c r="BW392" s="4">
        <f t="shared" si="237"/>
        <v>6</v>
      </c>
      <c r="BX392" s="4">
        <f t="shared" si="238"/>
        <v>0</v>
      </c>
      <c r="BY392" s="4">
        <f t="shared" si="239"/>
        <v>0</v>
      </c>
      <c r="BZ392" s="37">
        <f t="shared" si="240"/>
        <v>100</v>
      </c>
      <c r="CA392" s="32" t="str">
        <f>VLOOKUP(J:J,'Agent wise'!A:C,3,0)</f>
        <v>Shakeer</v>
      </c>
      <c r="CB392" s="32">
        <f t="shared" si="241"/>
        <v>45917</v>
      </c>
      <c r="CC392" t="str">
        <f t="shared" si="242"/>
        <v>Excellent</v>
      </c>
      <c r="CJ392">
        <f t="shared" si="243"/>
        <v>17</v>
      </c>
      <c r="CK392">
        <f t="shared" si="244"/>
        <v>9</v>
      </c>
      <c r="CL392">
        <f t="shared" si="245"/>
        <v>2025</v>
      </c>
    </row>
    <row r="393" spans="1:90" ht="15" customHeight="1" x14ac:dyDescent="0.35">
      <c r="A393" s="32">
        <v>45917.977956006944</v>
      </c>
      <c r="B393" t="s">
        <v>173</v>
      </c>
      <c r="C393" s="32">
        <v>0</v>
      </c>
      <c r="D393" t="s">
        <v>56</v>
      </c>
      <c r="E393" s="32">
        <v>45917</v>
      </c>
      <c r="F393" t="s">
        <v>140</v>
      </c>
      <c r="G393" s="32">
        <v>45917</v>
      </c>
      <c r="H393">
        <v>9446137286</v>
      </c>
      <c r="I393">
        <v>145</v>
      </c>
      <c r="J393" t="s">
        <v>333</v>
      </c>
      <c r="K393" t="s">
        <v>46</v>
      </c>
      <c r="L393" t="s">
        <v>47</v>
      </c>
      <c r="M393" t="s">
        <v>48</v>
      </c>
      <c r="N393" t="s">
        <v>48</v>
      </c>
      <c r="O393" t="s">
        <v>48</v>
      </c>
      <c r="P393" t="s">
        <v>48</v>
      </c>
      <c r="Q393" t="s">
        <v>48</v>
      </c>
      <c r="R393" t="s">
        <v>48</v>
      </c>
      <c r="S393" t="s">
        <v>48</v>
      </c>
      <c r="T393" t="s">
        <v>48</v>
      </c>
      <c r="U393" t="s">
        <v>49</v>
      </c>
      <c r="V393" t="s">
        <v>48</v>
      </c>
      <c r="W393" t="s">
        <v>48</v>
      </c>
      <c r="X393" t="s">
        <v>50</v>
      </c>
      <c r="Y393" t="s">
        <v>48</v>
      </c>
      <c r="Z393" t="s">
        <v>48</v>
      </c>
      <c r="AA393" t="s">
        <v>49</v>
      </c>
      <c r="AB393" t="s">
        <v>49</v>
      </c>
      <c r="AC393" t="s">
        <v>50</v>
      </c>
      <c r="AD393" t="s">
        <v>50</v>
      </c>
      <c r="AE393" t="s">
        <v>48</v>
      </c>
      <c r="AF393" t="s">
        <v>50</v>
      </c>
      <c r="AG393" t="s">
        <v>48</v>
      </c>
      <c r="AH393" t="s">
        <v>50</v>
      </c>
      <c r="AI393" t="s">
        <v>50</v>
      </c>
      <c r="AJ393" t="s">
        <v>48</v>
      </c>
      <c r="AK393" t="s">
        <v>48</v>
      </c>
      <c r="AL393" t="s">
        <v>49</v>
      </c>
      <c r="AM393" t="s">
        <v>49</v>
      </c>
      <c r="AN393" t="s">
        <v>49</v>
      </c>
      <c r="AO393" t="s">
        <v>48</v>
      </c>
      <c r="AP393" t="s">
        <v>835</v>
      </c>
      <c r="AQ393" s="1" t="s">
        <v>836</v>
      </c>
      <c r="AR393" t="s">
        <v>51</v>
      </c>
      <c r="AS393" t="s">
        <v>837</v>
      </c>
      <c r="AT393" t="s">
        <v>837</v>
      </c>
      <c r="AW393" s="4">
        <f t="shared" si="211"/>
        <v>6</v>
      </c>
      <c r="AX393" s="4">
        <f t="shared" si="212"/>
        <v>4</v>
      </c>
      <c r="AY393" s="4">
        <f t="shared" si="213"/>
        <v>4</v>
      </c>
      <c r="AZ393" s="4">
        <f t="shared" si="214"/>
        <v>2</v>
      </c>
      <c r="BA393" s="4">
        <f t="shared" si="215"/>
        <v>4</v>
      </c>
      <c r="BB393" s="4">
        <f t="shared" si="216"/>
        <v>4</v>
      </c>
      <c r="BC393" s="4">
        <f t="shared" si="217"/>
        <v>4</v>
      </c>
      <c r="BD393" s="4">
        <f t="shared" si="218"/>
        <v>2</v>
      </c>
      <c r="BE393" s="4" t="str">
        <f t="shared" si="219"/>
        <v>0</v>
      </c>
      <c r="BF393" s="4">
        <f t="shared" si="220"/>
        <v>2</v>
      </c>
      <c r="BG393" s="4">
        <f t="shared" si="221"/>
        <v>4</v>
      </c>
      <c r="BH393" s="4">
        <f t="shared" si="222"/>
        <v>4</v>
      </c>
      <c r="BI393" s="4">
        <f t="shared" si="223"/>
        <v>4</v>
      </c>
      <c r="BJ393" s="4">
        <f t="shared" si="224"/>
        <v>2</v>
      </c>
      <c r="BK393" s="4" t="str">
        <f t="shared" si="225"/>
        <v>0</v>
      </c>
      <c r="BL393" s="4" t="str">
        <f t="shared" si="226"/>
        <v>0</v>
      </c>
      <c r="BM393" s="4">
        <f t="shared" si="227"/>
        <v>4</v>
      </c>
      <c r="BN393" s="4">
        <f t="shared" si="228"/>
        <v>4</v>
      </c>
      <c r="BO393" s="4">
        <f t="shared" si="229"/>
        <v>4</v>
      </c>
      <c r="BP393" s="4">
        <f t="shared" si="230"/>
        <v>4</v>
      </c>
      <c r="BQ393" s="4">
        <f t="shared" si="231"/>
        <v>6</v>
      </c>
      <c r="BR393" s="4">
        <f t="shared" si="232"/>
        <v>4</v>
      </c>
      <c r="BS393" s="4">
        <f t="shared" si="233"/>
        <v>4</v>
      </c>
      <c r="BT393" s="4">
        <f t="shared" si="234"/>
        <v>4</v>
      </c>
      <c r="BU393" s="4">
        <f t="shared" si="235"/>
        <v>4</v>
      </c>
      <c r="BV393" s="4" t="str">
        <f t="shared" si="236"/>
        <v>0</v>
      </c>
      <c r="BW393" s="4" t="str">
        <f t="shared" si="237"/>
        <v>0</v>
      </c>
      <c r="BX393" s="4" t="str">
        <f t="shared" si="238"/>
        <v>0</v>
      </c>
      <c r="BY393" s="4">
        <f t="shared" si="239"/>
        <v>0</v>
      </c>
      <c r="BZ393" s="37">
        <f t="shared" si="240"/>
        <v>84</v>
      </c>
      <c r="CA393" s="32" t="str">
        <f>VLOOKUP(J:J,'Agent wise'!A:C,3,0)</f>
        <v>Shakeer</v>
      </c>
      <c r="CB393" s="32">
        <f t="shared" si="241"/>
        <v>45917</v>
      </c>
      <c r="CC393" t="str">
        <f t="shared" si="242"/>
        <v>FC</v>
      </c>
      <c r="CJ393">
        <f t="shared" si="243"/>
        <v>17</v>
      </c>
      <c r="CK393">
        <f t="shared" si="244"/>
        <v>9</v>
      </c>
      <c r="CL393">
        <f t="shared" si="245"/>
        <v>2025</v>
      </c>
    </row>
    <row r="394" spans="1:90" ht="15" customHeight="1" x14ac:dyDescent="0.35">
      <c r="A394" s="32">
        <v>45917.981270752316</v>
      </c>
      <c r="B394" t="s">
        <v>173</v>
      </c>
      <c r="C394" s="32">
        <v>0</v>
      </c>
      <c r="D394" t="s">
        <v>56</v>
      </c>
      <c r="E394" s="32">
        <v>45917</v>
      </c>
      <c r="F394" t="s">
        <v>140</v>
      </c>
      <c r="G394" s="32">
        <v>45917</v>
      </c>
      <c r="H394">
        <v>8300461059</v>
      </c>
      <c r="I394">
        <v>147</v>
      </c>
      <c r="J394" t="s">
        <v>331</v>
      </c>
      <c r="K394" t="s">
        <v>52</v>
      </c>
      <c r="L394" t="s">
        <v>53</v>
      </c>
      <c r="M394" t="s">
        <v>48</v>
      </c>
      <c r="N394" t="s">
        <v>48</v>
      </c>
      <c r="O394" t="s">
        <v>48</v>
      </c>
      <c r="P394" t="s">
        <v>48</v>
      </c>
      <c r="Q394" t="s">
        <v>48</v>
      </c>
      <c r="R394" t="s">
        <v>48</v>
      </c>
      <c r="S394" t="s">
        <v>48</v>
      </c>
      <c r="T394" t="s">
        <v>48</v>
      </c>
      <c r="U394" t="s">
        <v>49</v>
      </c>
      <c r="V394" t="s">
        <v>48</v>
      </c>
      <c r="W394" t="s">
        <v>48</v>
      </c>
      <c r="X394" t="s">
        <v>50</v>
      </c>
      <c r="Y394" t="s">
        <v>48</v>
      </c>
      <c r="Z394" t="s">
        <v>48</v>
      </c>
      <c r="AA394" t="s">
        <v>49</v>
      </c>
      <c r="AB394" t="s">
        <v>49</v>
      </c>
      <c r="AC394" t="s">
        <v>50</v>
      </c>
      <c r="AD394" t="s">
        <v>50</v>
      </c>
      <c r="AE394" t="s">
        <v>48</v>
      </c>
      <c r="AF394" t="s">
        <v>50</v>
      </c>
      <c r="AG394" t="s">
        <v>48</v>
      </c>
      <c r="AH394" t="s">
        <v>50</v>
      </c>
      <c r="AI394" t="s">
        <v>50</v>
      </c>
      <c r="AJ394" t="s">
        <v>48</v>
      </c>
      <c r="AK394" t="s">
        <v>48</v>
      </c>
      <c r="AL394" t="s">
        <v>49</v>
      </c>
      <c r="AM394" t="s">
        <v>48</v>
      </c>
      <c r="AN394" t="s">
        <v>48</v>
      </c>
      <c r="AO394" t="s">
        <v>48</v>
      </c>
      <c r="AP394" t="s">
        <v>760</v>
      </c>
      <c r="AQ394" s="1" t="s">
        <v>838</v>
      </c>
      <c r="AR394" t="s">
        <v>51</v>
      </c>
      <c r="AS394" t="s">
        <v>57</v>
      </c>
      <c r="AT394" t="s">
        <v>839</v>
      </c>
      <c r="AW394" s="4">
        <f t="shared" si="211"/>
        <v>6</v>
      </c>
      <c r="AX394" s="4">
        <f t="shared" si="212"/>
        <v>4</v>
      </c>
      <c r="AY394" s="4">
        <f t="shared" si="213"/>
        <v>4</v>
      </c>
      <c r="AZ394" s="4">
        <f t="shared" si="214"/>
        <v>2</v>
      </c>
      <c r="BA394" s="4">
        <f t="shared" si="215"/>
        <v>4</v>
      </c>
      <c r="BB394" s="4">
        <f t="shared" si="216"/>
        <v>4</v>
      </c>
      <c r="BC394" s="4">
        <f t="shared" si="217"/>
        <v>4</v>
      </c>
      <c r="BD394" s="4">
        <f t="shared" si="218"/>
        <v>2</v>
      </c>
      <c r="BE394" s="4" t="str">
        <f t="shared" si="219"/>
        <v>0</v>
      </c>
      <c r="BF394" s="4">
        <f t="shared" si="220"/>
        <v>2</v>
      </c>
      <c r="BG394" s="4">
        <f t="shared" si="221"/>
        <v>4</v>
      </c>
      <c r="BH394" s="4">
        <f t="shared" si="222"/>
        <v>4</v>
      </c>
      <c r="BI394" s="4">
        <f t="shared" si="223"/>
        <v>4</v>
      </c>
      <c r="BJ394" s="4">
        <f t="shared" si="224"/>
        <v>2</v>
      </c>
      <c r="BK394" s="4" t="str">
        <f t="shared" si="225"/>
        <v>0</v>
      </c>
      <c r="BL394" s="4" t="str">
        <f t="shared" si="226"/>
        <v>0</v>
      </c>
      <c r="BM394" s="4">
        <f t="shared" si="227"/>
        <v>4</v>
      </c>
      <c r="BN394" s="4">
        <f t="shared" si="228"/>
        <v>4</v>
      </c>
      <c r="BO394" s="4">
        <f t="shared" si="229"/>
        <v>4</v>
      </c>
      <c r="BP394" s="4">
        <f t="shared" si="230"/>
        <v>4</v>
      </c>
      <c r="BQ394" s="4">
        <f t="shared" si="231"/>
        <v>6</v>
      </c>
      <c r="BR394" s="4">
        <f t="shared" si="232"/>
        <v>4</v>
      </c>
      <c r="BS394" s="4">
        <f t="shared" si="233"/>
        <v>4</v>
      </c>
      <c r="BT394" s="4">
        <f t="shared" si="234"/>
        <v>4</v>
      </c>
      <c r="BU394" s="4">
        <f t="shared" si="235"/>
        <v>4</v>
      </c>
      <c r="BV394" s="4" t="str">
        <f t="shared" si="236"/>
        <v>0</v>
      </c>
      <c r="BW394" s="4">
        <f t="shared" si="237"/>
        <v>6</v>
      </c>
      <c r="BX394" s="4">
        <f t="shared" si="238"/>
        <v>0</v>
      </c>
      <c r="BY394" s="4">
        <f t="shared" si="239"/>
        <v>0</v>
      </c>
      <c r="BZ394" s="37">
        <f t="shared" si="240"/>
        <v>90</v>
      </c>
      <c r="CA394" s="32" t="str">
        <f>VLOOKUP(J:J,'Agent wise'!A:C,3,0)</f>
        <v>Shakeer</v>
      </c>
      <c r="CB394" s="32">
        <f t="shared" si="241"/>
        <v>45917</v>
      </c>
      <c r="CC394" t="str">
        <f t="shared" si="242"/>
        <v>Good</v>
      </c>
      <c r="CJ394">
        <f t="shared" si="243"/>
        <v>17</v>
      </c>
      <c r="CK394">
        <f t="shared" si="244"/>
        <v>9</v>
      </c>
      <c r="CL394">
        <f t="shared" si="245"/>
        <v>2025</v>
      </c>
    </row>
    <row r="395" spans="1:90" ht="15" customHeight="1" x14ac:dyDescent="0.35">
      <c r="A395" s="32">
        <v>45917.98383931713</v>
      </c>
      <c r="B395" t="s">
        <v>173</v>
      </c>
      <c r="C395" s="32">
        <v>0</v>
      </c>
      <c r="D395" t="s">
        <v>56</v>
      </c>
      <c r="E395" s="32">
        <v>45917</v>
      </c>
      <c r="F395" t="s">
        <v>140</v>
      </c>
      <c r="G395" s="32">
        <v>45917</v>
      </c>
      <c r="H395">
        <v>9544714795</v>
      </c>
      <c r="I395">
        <v>147</v>
      </c>
      <c r="J395" t="s">
        <v>311</v>
      </c>
      <c r="K395" t="s">
        <v>46</v>
      </c>
      <c r="L395" t="s">
        <v>47</v>
      </c>
      <c r="M395" t="s">
        <v>48</v>
      </c>
      <c r="N395" t="s">
        <v>48</v>
      </c>
      <c r="O395" t="s">
        <v>48</v>
      </c>
      <c r="P395" t="s">
        <v>48</v>
      </c>
      <c r="Q395" t="s">
        <v>48</v>
      </c>
      <c r="R395" t="s">
        <v>48</v>
      </c>
      <c r="S395" t="s">
        <v>48</v>
      </c>
      <c r="T395" t="s">
        <v>48</v>
      </c>
      <c r="U395" t="s">
        <v>49</v>
      </c>
      <c r="V395" t="s">
        <v>48</v>
      </c>
      <c r="W395" t="s">
        <v>48</v>
      </c>
      <c r="X395" t="s">
        <v>50</v>
      </c>
      <c r="Y395" t="s">
        <v>48</v>
      </c>
      <c r="Z395" t="s">
        <v>49</v>
      </c>
      <c r="AA395" t="s">
        <v>48</v>
      </c>
      <c r="AB395" t="s">
        <v>48</v>
      </c>
      <c r="AC395" t="s">
        <v>50</v>
      </c>
      <c r="AD395" t="s">
        <v>48</v>
      </c>
      <c r="AE395" t="s">
        <v>48</v>
      </c>
      <c r="AF395" t="s">
        <v>50</v>
      </c>
      <c r="AG395" t="s">
        <v>48</v>
      </c>
      <c r="AH395" t="s">
        <v>50</v>
      </c>
      <c r="AI395" t="s">
        <v>50</v>
      </c>
      <c r="AJ395" t="s">
        <v>48</v>
      </c>
      <c r="AK395" t="s">
        <v>48</v>
      </c>
      <c r="AL395" t="s">
        <v>49</v>
      </c>
      <c r="AM395" t="s">
        <v>48</v>
      </c>
      <c r="AN395" t="s">
        <v>48</v>
      </c>
      <c r="AO395" t="s">
        <v>48</v>
      </c>
      <c r="AP395" t="s">
        <v>840</v>
      </c>
      <c r="AQ395" s="1" t="s">
        <v>841</v>
      </c>
      <c r="AR395" t="s">
        <v>51</v>
      </c>
      <c r="AS395" t="s">
        <v>842</v>
      </c>
      <c r="AT395" t="s">
        <v>843</v>
      </c>
      <c r="AW395" s="4">
        <f t="shared" si="211"/>
        <v>6</v>
      </c>
      <c r="AX395" s="4">
        <f t="shared" si="212"/>
        <v>4</v>
      </c>
      <c r="AY395" s="4">
        <f t="shared" si="213"/>
        <v>4</v>
      </c>
      <c r="AZ395" s="4">
        <f t="shared" si="214"/>
        <v>2</v>
      </c>
      <c r="BA395" s="4">
        <f t="shared" si="215"/>
        <v>4</v>
      </c>
      <c r="BB395" s="4">
        <f t="shared" si="216"/>
        <v>4</v>
      </c>
      <c r="BC395" s="4">
        <f t="shared" si="217"/>
        <v>4</v>
      </c>
      <c r="BD395" s="4">
        <f t="shared" si="218"/>
        <v>2</v>
      </c>
      <c r="BE395" s="4" t="str">
        <f t="shared" si="219"/>
        <v>0</v>
      </c>
      <c r="BF395" s="4">
        <f t="shared" si="220"/>
        <v>2</v>
      </c>
      <c r="BG395" s="4">
        <f t="shared" si="221"/>
        <v>4</v>
      </c>
      <c r="BH395" s="4">
        <f t="shared" si="222"/>
        <v>4</v>
      </c>
      <c r="BI395" s="4">
        <f t="shared" si="223"/>
        <v>4</v>
      </c>
      <c r="BJ395" s="4" t="str">
        <f t="shared" si="224"/>
        <v>0</v>
      </c>
      <c r="BK395" s="4">
        <f t="shared" si="225"/>
        <v>4</v>
      </c>
      <c r="BL395" s="4">
        <f t="shared" si="226"/>
        <v>2</v>
      </c>
      <c r="BM395" s="4">
        <f t="shared" si="227"/>
        <v>4</v>
      </c>
      <c r="BN395" s="4">
        <f t="shared" si="228"/>
        <v>4</v>
      </c>
      <c r="BO395" s="4">
        <f t="shared" si="229"/>
        <v>4</v>
      </c>
      <c r="BP395" s="4">
        <f t="shared" si="230"/>
        <v>4</v>
      </c>
      <c r="BQ395" s="4">
        <f t="shared" si="231"/>
        <v>6</v>
      </c>
      <c r="BR395" s="4">
        <f t="shared" si="232"/>
        <v>4</v>
      </c>
      <c r="BS395" s="4">
        <f t="shared" si="233"/>
        <v>4</v>
      </c>
      <c r="BT395" s="4">
        <f t="shared" si="234"/>
        <v>4</v>
      </c>
      <c r="BU395" s="4">
        <f t="shared" si="235"/>
        <v>4</v>
      </c>
      <c r="BV395" s="4" t="str">
        <f t="shared" si="236"/>
        <v>0</v>
      </c>
      <c r="BW395" s="4">
        <f t="shared" si="237"/>
        <v>6</v>
      </c>
      <c r="BX395" s="4">
        <f t="shared" si="238"/>
        <v>0</v>
      </c>
      <c r="BY395" s="4">
        <f t="shared" si="239"/>
        <v>0</v>
      </c>
      <c r="BZ395" s="37">
        <f t="shared" si="240"/>
        <v>94</v>
      </c>
      <c r="CA395" s="32" t="str">
        <f>VLOOKUP(J:J,'Agent wise'!A:C,3,0)</f>
        <v>Shakeer</v>
      </c>
      <c r="CB395" s="32">
        <f t="shared" si="241"/>
        <v>45917</v>
      </c>
      <c r="CC395" t="str">
        <f t="shared" si="242"/>
        <v>Good</v>
      </c>
      <c r="CJ395">
        <f t="shared" si="243"/>
        <v>17</v>
      </c>
      <c r="CK395">
        <f t="shared" si="244"/>
        <v>9</v>
      </c>
      <c r="CL395">
        <f t="shared" si="245"/>
        <v>2025</v>
      </c>
    </row>
    <row r="396" spans="1:90" ht="15" customHeight="1" x14ac:dyDescent="0.35">
      <c r="A396" s="32">
        <v>45917.986321539356</v>
      </c>
      <c r="B396" t="s">
        <v>173</v>
      </c>
      <c r="C396" s="32">
        <v>0</v>
      </c>
      <c r="D396" t="s">
        <v>56</v>
      </c>
      <c r="E396" s="32">
        <v>45917</v>
      </c>
      <c r="F396" t="s">
        <v>140</v>
      </c>
      <c r="G396" s="32">
        <v>45917</v>
      </c>
      <c r="H396">
        <v>9446397874</v>
      </c>
      <c r="I396">
        <v>126</v>
      </c>
      <c r="J396" t="s">
        <v>311</v>
      </c>
      <c r="K396" t="s">
        <v>46</v>
      </c>
      <c r="L396" t="s">
        <v>47</v>
      </c>
      <c r="M396" t="s">
        <v>48</v>
      </c>
      <c r="N396" t="s">
        <v>48</v>
      </c>
      <c r="O396" t="s">
        <v>48</v>
      </c>
      <c r="P396" t="s">
        <v>48</v>
      </c>
      <c r="Q396" t="s">
        <v>48</v>
      </c>
      <c r="R396" t="s">
        <v>48</v>
      </c>
      <c r="S396" t="s">
        <v>48</v>
      </c>
      <c r="T396" t="s">
        <v>48</v>
      </c>
      <c r="U396" t="s">
        <v>49</v>
      </c>
      <c r="V396" t="s">
        <v>48</v>
      </c>
      <c r="W396" t="s">
        <v>48</v>
      </c>
      <c r="X396" t="s">
        <v>50</v>
      </c>
      <c r="Y396" t="s">
        <v>48</v>
      </c>
      <c r="Z396" t="s">
        <v>48</v>
      </c>
      <c r="AA396" t="s">
        <v>48</v>
      </c>
      <c r="AB396" t="s">
        <v>48</v>
      </c>
      <c r="AC396" t="s">
        <v>50</v>
      </c>
      <c r="AD396" t="s">
        <v>50</v>
      </c>
      <c r="AE396" t="s">
        <v>48</v>
      </c>
      <c r="AF396" t="s">
        <v>50</v>
      </c>
      <c r="AG396" t="s">
        <v>48</v>
      </c>
      <c r="AH396" t="s">
        <v>50</v>
      </c>
      <c r="AI396" t="s">
        <v>50</v>
      </c>
      <c r="AJ396" t="s">
        <v>48</v>
      </c>
      <c r="AK396" t="s">
        <v>48</v>
      </c>
      <c r="AL396" t="s">
        <v>48</v>
      </c>
      <c r="AM396" t="s">
        <v>48</v>
      </c>
      <c r="AN396" t="s">
        <v>49</v>
      </c>
      <c r="AO396" t="s">
        <v>48</v>
      </c>
      <c r="AP396" t="s">
        <v>844</v>
      </c>
      <c r="AQ396" s="1" t="s">
        <v>845</v>
      </c>
      <c r="AR396" t="s">
        <v>51</v>
      </c>
      <c r="AS396" t="s">
        <v>59</v>
      </c>
      <c r="AT396" t="s">
        <v>60</v>
      </c>
      <c r="AW396" s="4">
        <f t="shared" si="211"/>
        <v>6</v>
      </c>
      <c r="AX396" s="4">
        <f t="shared" si="212"/>
        <v>4</v>
      </c>
      <c r="AY396" s="4">
        <f t="shared" si="213"/>
        <v>4</v>
      </c>
      <c r="AZ396" s="4">
        <f t="shared" si="214"/>
        <v>2</v>
      </c>
      <c r="BA396" s="4">
        <f t="shared" si="215"/>
        <v>4</v>
      </c>
      <c r="BB396" s="4">
        <f t="shared" si="216"/>
        <v>4</v>
      </c>
      <c r="BC396" s="4">
        <f t="shared" si="217"/>
        <v>4</v>
      </c>
      <c r="BD396" s="4">
        <f t="shared" si="218"/>
        <v>2</v>
      </c>
      <c r="BE396" s="4" t="str">
        <f t="shared" si="219"/>
        <v>0</v>
      </c>
      <c r="BF396" s="4">
        <f t="shared" si="220"/>
        <v>2</v>
      </c>
      <c r="BG396" s="4">
        <f t="shared" si="221"/>
        <v>4</v>
      </c>
      <c r="BH396" s="4">
        <f t="shared" si="222"/>
        <v>4</v>
      </c>
      <c r="BI396" s="4">
        <f t="shared" si="223"/>
        <v>4</v>
      </c>
      <c r="BJ396" s="4">
        <f t="shared" si="224"/>
        <v>2</v>
      </c>
      <c r="BK396" s="4">
        <f t="shared" si="225"/>
        <v>4</v>
      </c>
      <c r="BL396" s="4">
        <f t="shared" si="226"/>
        <v>2</v>
      </c>
      <c r="BM396" s="4">
        <f t="shared" si="227"/>
        <v>4</v>
      </c>
      <c r="BN396" s="4">
        <f t="shared" si="228"/>
        <v>4</v>
      </c>
      <c r="BO396" s="4">
        <f t="shared" si="229"/>
        <v>4</v>
      </c>
      <c r="BP396" s="4">
        <f t="shared" si="230"/>
        <v>4</v>
      </c>
      <c r="BQ396" s="4">
        <f t="shared" si="231"/>
        <v>6</v>
      </c>
      <c r="BR396" s="4">
        <f t="shared" si="232"/>
        <v>4</v>
      </c>
      <c r="BS396" s="4">
        <f t="shared" si="233"/>
        <v>4</v>
      </c>
      <c r="BT396" s="4">
        <f t="shared" si="234"/>
        <v>4</v>
      </c>
      <c r="BU396" s="4">
        <f t="shared" si="235"/>
        <v>4</v>
      </c>
      <c r="BV396" s="4">
        <f t="shared" si="236"/>
        <v>0</v>
      </c>
      <c r="BW396" s="4">
        <f t="shared" si="237"/>
        <v>6</v>
      </c>
      <c r="BX396" s="4" t="str">
        <f t="shared" si="238"/>
        <v>0</v>
      </c>
      <c r="BY396" s="4">
        <f t="shared" si="239"/>
        <v>0</v>
      </c>
      <c r="BZ396" s="37">
        <f t="shared" si="240"/>
        <v>96</v>
      </c>
      <c r="CA396" s="32" t="str">
        <f>VLOOKUP(J:J,'Agent wise'!A:C,3,0)</f>
        <v>Shakeer</v>
      </c>
      <c r="CB396" s="32">
        <f t="shared" si="241"/>
        <v>45917</v>
      </c>
      <c r="CC396" t="str">
        <f t="shared" si="242"/>
        <v>Excellent</v>
      </c>
      <c r="CJ396">
        <f t="shared" si="243"/>
        <v>17</v>
      </c>
      <c r="CK396">
        <f t="shared" si="244"/>
        <v>9</v>
      </c>
      <c r="CL396">
        <f t="shared" si="245"/>
        <v>2025</v>
      </c>
    </row>
    <row r="397" spans="1:90" ht="15" customHeight="1" x14ac:dyDescent="0.35">
      <c r="A397" s="32">
        <v>45917.991040891204</v>
      </c>
      <c r="B397" t="s">
        <v>173</v>
      </c>
      <c r="C397" s="32">
        <v>0</v>
      </c>
      <c r="D397" t="s">
        <v>56</v>
      </c>
      <c r="E397" s="32">
        <v>45917</v>
      </c>
      <c r="F397" t="s">
        <v>140</v>
      </c>
      <c r="G397" s="32">
        <v>45917</v>
      </c>
      <c r="H397">
        <v>7598271775</v>
      </c>
      <c r="I397">
        <v>192</v>
      </c>
      <c r="J397" t="s">
        <v>78</v>
      </c>
      <c r="K397" t="s">
        <v>52</v>
      </c>
      <c r="L397" t="s">
        <v>53</v>
      </c>
      <c r="M397" t="s">
        <v>48</v>
      </c>
      <c r="N397" t="s">
        <v>48</v>
      </c>
      <c r="O397" t="s">
        <v>48</v>
      </c>
      <c r="P397" t="s">
        <v>48</v>
      </c>
      <c r="Q397" t="s">
        <v>48</v>
      </c>
      <c r="R397" t="s">
        <v>48</v>
      </c>
      <c r="S397" t="s">
        <v>48</v>
      </c>
      <c r="T397" t="s">
        <v>48</v>
      </c>
      <c r="U397" t="s">
        <v>49</v>
      </c>
      <c r="V397" t="s">
        <v>48</v>
      </c>
      <c r="W397" t="s">
        <v>48</v>
      </c>
      <c r="X397" t="s">
        <v>50</v>
      </c>
      <c r="Y397" t="s">
        <v>48</v>
      </c>
      <c r="Z397" t="s">
        <v>48</v>
      </c>
      <c r="AA397" t="s">
        <v>48</v>
      </c>
      <c r="AB397" t="s">
        <v>48</v>
      </c>
      <c r="AC397" t="s">
        <v>49</v>
      </c>
      <c r="AD397" t="s">
        <v>48</v>
      </c>
      <c r="AE397" t="s">
        <v>48</v>
      </c>
      <c r="AF397" t="s">
        <v>50</v>
      </c>
      <c r="AG397" t="s">
        <v>48</v>
      </c>
      <c r="AH397" t="s">
        <v>50</v>
      </c>
      <c r="AI397" t="s">
        <v>48</v>
      </c>
      <c r="AJ397" t="s">
        <v>48</v>
      </c>
      <c r="AK397" t="s">
        <v>48</v>
      </c>
      <c r="AL397" t="s">
        <v>48</v>
      </c>
      <c r="AM397" t="s">
        <v>48</v>
      </c>
      <c r="AN397" t="s">
        <v>48</v>
      </c>
      <c r="AO397" t="s">
        <v>48</v>
      </c>
      <c r="AP397" t="s">
        <v>618</v>
      </c>
      <c r="AQ397" s="1" t="s">
        <v>846</v>
      </c>
      <c r="AR397" t="s">
        <v>51</v>
      </c>
      <c r="AS397" t="s">
        <v>184</v>
      </c>
      <c r="AT397" t="s">
        <v>847</v>
      </c>
      <c r="AW397" s="4">
        <f t="shared" si="211"/>
        <v>6</v>
      </c>
      <c r="AX397" s="4">
        <f t="shared" si="212"/>
        <v>4</v>
      </c>
      <c r="AY397" s="4">
        <f t="shared" si="213"/>
        <v>4</v>
      </c>
      <c r="AZ397" s="4">
        <f t="shared" si="214"/>
        <v>2</v>
      </c>
      <c r="BA397" s="4">
        <f t="shared" si="215"/>
        <v>4</v>
      </c>
      <c r="BB397" s="4">
        <f t="shared" si="216"/>
        <v>4</v>
      </c>
      <c r="BC397" s="4">
        <f t="shared" si="217"/>
        <v>4</v>
      </c>
      <c r="BD397" s="4">
        <f t="shared" si="218"/>
        <v>2</v>
      </c>
      <c r="BE397" s="4" t="str">
        <f t="shared" si="219"/>
        <v>0</v>
      </c>
      <c r="BF397" s="4">
        <f t="shared" si="220"/>
        <v>2</v>
      </c>
      <c r="BG397" s="4">
        <f t="shared" si="221"/>
        <v>4</v>
      </c>
      <c r="BH397" s="4">
        <f t="shared" si="222"/>
        <v>4</v>
      </c>
      <c r="BI397" s="4">
        <f t="shared" si="223"/>
        <v>4</v>
      </c>
      <c r="BJ397" s="4">
        <f t="shared" si="224"/>
        <v>2</v>
      </c>
      <c r="BK397" s="4">
        <f t="shared" si="225"/>
        <v>4</v>
      </c>
      <c r="BL397" s="4">
        <f t="shared" si="226"/>
        <v>2</v>
      </c>
      <c r="BM397" s="4" t="str">
        <f t="shared" si="227"/>
        <v>0</v>
      </c>
      <c r="BN397" s="4">
        <f t="shared" si="228"/>
        <v>4</v>
      </c>
      <c r="BO397" s="4">
        <f t="shared" si="229"/>
        <v>4</v>
      </c>
      <c r="BP397" s="4">
        <f t="shared" si="230"/>
        <v>4</v>
      </c>
      <c r="BQ397" s="4">
        <f t="shared" si="231"/>
        <v>6</v>
      </c>
      <c r="BR397" s="4">
        <f t="shared" si="232"/>
        <v>4</v>
      </c>
      <c r="BS397" s="4">
        <f t="shared" si="233"/>
        <v>4</v>
      </c>
      <c r="BT397" s="4">
        <f t="shared" si="234"/>
        <v>4</v>
      </c>
      <c r="BU397" s="4">
        <f t="shared" si="235"/>
        <v>4</v>
      </c>
      <c r="BV397" s="4">
        <f t="shared" si="236"/>
        <v>0</v>
      </c>
      <c r="BW397" s="4">
        <f t="shared" si="237"/>
        <v>6</v>
      </c>
      <c r="BX397" s="4">
        <f t="shared" si="238"/>
        <v>0</v>
      </c>
      <c r="BY397" s="4">
        <f t="shared" si="239"/>
        <v>0</v>
      </c>
      <c r="BZ397" s="37">
        <f t="shared" si="240"/>
        <v>92</v>
      </c>
      <c r="CA397" s="32" t="str">
        <f>VLOOKUP(J:J,'Agent wise'!A:C,3,0)</f>
        <v>Shakeer</v>
      </c>
      <c r="CB397" s="32">
        <f t="shared" si="241"/>
        <v>45917</v>
      </c>
      <c r="CC397" t="str">
        <f t="shared" si="242"/>
        <v>Good</v>
      </c>
      <c r="CJ397">
        <f t="shared" si="243"/>
        <v>17</v>
      </c>
      <c r="CK397">
        <f t="shared" si="244"/>
        <v>9</v>
      </c>
      <c r="CL397">
        <f t="shared" si="245"/>
        <v>2025</v>
      </c>
    </row>
    <row r="398" spans="1:90" ht="15" customHeight="1" x14ac:dyDescent="0.35">
      <c r="A398" s="32">
        <v>45917.992909247681</v>
      </c>
      <c r="B398" t="s">
        <v>173</v>
      </c>
      <c r="C398" s="32">
        <v>0</v>
      </c>
      <c r="D398" t="s">
        <v>56</v>
      </c>
      <c r="E398" s="32">
        <v>45917</v>
      </c>
      <c r="F398" t="s">
        <v>140</v>
      </c>
      <c r="G398" s="32">
        <v>45917</v>
      </c>
      <c r="H398">
        <v>9400515573</v>
      </c>
      <c r="I398">
        <v>185</v>
      </c>
      <c r="J398" t="s">
        <v>88</v>
      </c>
      <c r="K398" t="s">
        <v>46</v>
      </c>
      <c r="L398" t="s">
        <v>47</v>
      </c>
      <c r="M398" t="s">
        <v>48</v>
      </c>
      <c r="N398" t="s">
        <v>48</v>
      </c>
      <c r="O398" t="s">
        <v>48</v>
      </c>
      <c r="P398" t="s">
        <v>48</v>
      </c>
      <c r="Q398" t="s">
        <v>48</v>
      </c>
      <c r="R398" t="s">
        <v>48</v>
      </c>
      <c r="S398" t="s">
        <v>48</v>
      </c>
      <c r="T398" t="s">
        <v>48</v>
      </c>
      <c r="U398" t="s">
        <v>49</v>
      </c>
      <c r="V398" t="s">
        <v>48</v>
      </c>
      <c r="W398" t="s">
        <v>48</v>
      </c>
      <c r="X398" t="s">
        <v>50</v>
      </c>
      <c r="Y398" t="s">
        <v>48</v>
      </c>
      <c r="Z398" t="s">
        <v>48</v>
      </c>
      <c r="AA398" t="s">
        <v>48</v>
      </c>
      <c r="AB398" t="s">
        <v>48</v>
      </c>
      <c r="AC398" t="s">
        <v>49</v>
      </c>
      <c r="AD398" t="s">
        <v>48</v>
      </c>
      <c r="AE398" t="s">
        <v>48</v>
      </c>
      <c r="AF398" t="s">
        <v>50</v>
      </c>
      <c r="AG398" t="s">
        <v>48</v>
      </c>
      <c r="AH398" t="s">
        <v>50</v>
      </c>
      <c r="AI398" t="s">
        <v>48</v>
      </c>
      <c r="AJ398" t="s">
        <v>48</v>
      </c>
      <c r="AK398" t="s">
        <v>48</v>
      </c>
      <c r="AL398" t="s">
        <v>48</v>
      </c>
      <c r="AM398" t="s">
        <v>48</v>
      </c>
      <c r="AN398" t="s">
        <v>48</v>
      </c>
      <c r="AO398" t="s">
        <v>48</v>
      </c>
      <c r="AP398" t="s">
        <v>848</v>
      </c>
      <c r="AQ398" s="1" t="s">
        <v>849</v>
      </c>
      <c r="AR398" t="s">
        <v>51</v>
      </c>
      <c r="AS398" t="s">
        <v>184</v>
      </c>
      <c r="AT398" t="s">
        <v>192</v>
      </c>
      <c r="AW398" s="4">
        <f t="shared" si="211"/>
        <v>6</v>
      </c>
      <c r="AX398" s="4">
        <f t="shared" si="212"/>
        <v>4</v>
      </c>
      <c r="AY398" s="4">
        <f t="shared" si="213"/>
        <v>4</v>
      </c>
      <c r="AZ398" s="4">
        <f t="shared" si="214"/>
        <v>2</v>
      </c>
      <c r="BA398" s="4">
        <f t="shared" si="215"/>
        <v>4</v>
      </c>
      <c r="BB398" s="4">
        <f t="shared" si="216"/>
        <v>4</v>
      </c>
      <c r="BC398" s="4">
        <f t="shared" si="217"/>
        <v>4</v>
      </c>
      <c r="BD398" s="4">
        <f t="shared" si="218"/>
        <v>2</v>
      </c>
      <c r="BE398" s="4" t="str">
        <f t="shared" si="219"/>
        <v>0</v>
      </c>
      <c r="BF398" s="4">
        <f t="shared" si="220"/>
        <v>2</v>
      </c>
      <c r="BG398" s="4">
        <f t="shared" si="221"/>
        <v>4</v>
      </c>
      <c r="BH398" s="4">
        <f t="shared" si="222"/>
        <v>4</v>
      </c>
      <c r="BI398" s="4">
        <f t="shared" si="223"/>
        <v>4</v>
      </c>
      <c r="BJ398" s="4">
        <f t="shared" si="224"/>
        <v>2</v>
      </c>
      <c r="BK398" s="4">
        <f t="shared" si="225"/>
        <v>4</v>
      </c>
      <c r="BL398" s="4">
        <f t="shared" si="226"/>
        <v>2</v>
      </c>
      <c r="BM398" s="4" t="str">
        <f t="shared" si="227"/>
        <v>0</v>
      </c>
      <c r="BN398" s="4">
        <f t="shared" si="228"/>
        <v>4</v>
      </c>
      <c r="BO398" s="4">
        <f t="shared" si="229"/>
        <v>4</v>
      </c>
      <c r="BP398" s="4">
        <f t="shared" si="230"/>
        <v>4</v>
      </c>
      <c r="BQ398" s="4">
        <f t="shared" si="231"/>
        <v>6</v>
      </c>
      <c r="BR398" s="4">
        <f t="shared" si="232"/>
        <v>4</v>
      </c>
      <c r="BS398" s="4">
        <f t="shared" si="233"/>
        <v>4</v>
      </c>
      <c r="BT398" s="4">
        <f t="shared" si="234"/>
        <v>4</v>
      </c>
      <c r="BU398" s="4">
        <f t="shared" si="235"/>
        <v>4</v>
      </c>
      <c r="BV398" s="4">
        <f t="shared" si="236"/>
        <v>0</v>
      </c>
      <c r="BW398" s="4">
        <f t="shared" si="237"/>
        <v>6</v>
      </c>
      <c r="BX398" s="4">
        <f t="shared" si="238"/>
        <v>0</v>
      </c>
      <c r="BY398" s="4">
        <f t="shared" si="239"/>
        <v>0</v>
      </c>
      <c r="BZ398" s="37">
        <f t="shared" si="240"/>
        <v>92</v>
      </c>
      <c r="CA398" s="32" t="str">
        <f>VLOOKUP(J:J,'Agent wise'!A:C,3,0)</f>
        <v>Shakeer</v>
      </c>
      <c r="CB398" s="32">
        <f t="shared" si="241"/>
        <v>45917</v>
      </c>
      <c r="CC398" t="str">
        <f t="shared" si="242"/>
        <v>Good</v>
      </c>
      <c r="CJ398">
        <f t="shared" si="243"/>
        <v>17</v>
      </c>
      <c r="CK398">
        <f t="shared" si="244"/>
        <v>9</v>
      </c>
      <c r="CL398">
        <f t="shared" si="245"/>
        <v>2025</v>
      </c>
    </row>
    <row r="399" spans="1:90" ht="15" customHeight="1" x14ac:dyDescent="0.35">
      <c r="A399" s="32">
        <v>45917.995347881944</v>
      </c>
      <c r="B399" t="s">
        <v>173</v>
      </c>
      <c r="C399" s="32">
        <v>0</v>
      </c>
      <c r="D399" t="s">
        <v>56</v>
      </c>
      <c r="E399" s="32">
        <v>45917</v>
      </c>
      <c r="F399" t="s">
        <v>140</v>
      </c>
      <c r="G399" s="32">
        <v>45917</v>
      </c>
      <c r="H399">
        <v>9495243835</v>
      </c>
      <c r="I399">
        <v>174</v>
      </c>
      <c r="J399" t="s">
        <v>136</v>
      </c>
      <c r="K399" t="s">
        <v>46</v>
      </c>
      <c r="L399" t="s">
        <v>47</v>
      </c>
      <c r="M399" t="s">
        <v>48</v>
      </c>
      <c r="N399" t="s">
        <v>48</v>
      </c>
      <c r="O399" t="s">
        <v>48</v>
      </c>
      <c r="P399" t="s">
        <v>48</v>
      </c>
      <c r="Q399" t="s">
        <v>48</v>
      </c>
      <c r="R399" t="s">
        <v>48</v>
      </c>
      <c r="S399" t="s">
        <v>48</v>
      </c>
      <c r="T399" t="s">
        <v>48</v>
      </c>
      <c r="U399" t="s">
        <v>49</v>
      </c>
      <c r="V399" t="s">
        <v>48</v>
      </c>
      <c r="W399" t="s">
        <v>48</v>
      </c>
      <c r="X399" t="s">
        <v>48</v>
      </c>
      <c r="Y399" t="s">
        <v>48</v>
      </c>
      <c r="Z399" t="s">
        <v>49</v>
      </c>
      <c r="AA399" t="s">
        <v>48</v>
      </c>
      <c r="AB399" t="s">
        <v>48</v>
      </c>
      <c r="AC399" t="s">
        <v>49</v>
      </c>
      <c r="AD399" t="s">
        <v>48</v>
      </c>
      <c r="AE399" t="s">
        <v>48</v>
      </c>
      <c r="AF399" t="s">
        <v>50</v>
      </c>
      <c r="AG399" t="s">
        <v>48</v>
      </c>
      <c r="AH399" t="s">
        <v>50</v>
      </c>
      <c r="AI399" t="s">
        <v>48</v>
      </c>
      <c r="AJ399" t="s">
        <v>48</v>
      </c>
      <c r="AK399" t="s">
        <v>48</v>
      </c>
      <c r="AL399" t="s">
        <v>49</v>
      </c>
      <c r="AM399" t="s">
        <v>48</v>
      </c>
      <c r="AN399" t="s">
        <v>48</v>
      </c>
      <c r="AO399" t="s">
        <v>48</v>
      </c>
      <c r="AP399" t="s">
        <v>850</v>
      </c>
      <c r="AQ399" s="1" t="s">
        <v>851</v>
      </c>
      <c r="AR399" t="s">
        <v>51</v>
      </c>
      <c r="AS399" t="s">
        <v>184</v>
      </c>
      <c r="AT399" t="s">
        <v>511</v>
      </c>
      <c r="AW399" s="4">
        <f t="shared" si="211"/>
        <v>6</v>
      </c>
      <c r="AX399" s="4">
        <f t="shared" si="212"/>
        <v>4</v>
      </c>
      <c r="AY399" s="4">
        <f t="shared" si="213"/>
        <v>4</v>
      </c>
      <c r="AZ399" s="4">
        <f t="shared" si="214"/>
        <v>2</v>
      </c>
      <c r="BA399" s="4">
        <f t="shared" si="215"/>
        <v>4</v>
      </c>
      <c r="BB399" s="4">
        <f t="shared" si="216"/>
        <v>4</v>
      </c>
      <c r="BC399" s="4">
        <f t="shared" si="217"/>
        <v>4</v>
      </c>
      <c r="BD399" s="4">
        <f t="shared" si="218"/>
        <v>2</v>
      </c>
      <c r="BE399" s="4" t="str">
        <f t="shared" si="219"/>
        <v>0</v>
      </c>
      <c r="BF399" s="4">
        <f t="shared" si="220"/>
        <v>2</v>
      </c>
      <c r="BG399" s="4">
        <f t="shared" si="221"/>
        <v>4</v>
      </c>
      <c r="BH399" s="4">
        <f t="shared" si="222"/>
        <v>4</v>
      </c>
      <c r="BI399" s="4">
        <f t="shared" si="223"/>
        <v>4</v>
      </c>
      <c r="BJ399" s="4" t="str">
        <f t="shared" si="224"/>
        <v>0</v>
      </c>
      <c r="BK399" s="4">
        <f t="shared" si="225"/>
        <v>4</v>
      </c>
      <c r="BL399" s="4">
        <f t="shared" si="226"/>
        <v>2</v>
      </c>
      <c r="BM399" s="4" t="str">
        <f t="shared" si="227"/>
        <v>0</v>
      </c>
      <c r="BN399" s="4">
        <f t="shared" si="228"/>
        <v>4</v>
      </c>
      <c r="BO399" s="4">
        <f t="shared" si="229"/>
        <v>4</v>
      </c>
      <c r="BP399" s="4">
        <f t="shared" si="230"/>
        <v>4</v>
      </c>
      <c r="BQ399" s="4">
        <f t="shared" si="231"/>
        <v>6</v>
      </c>
      <c r="BR399" s="4">
        <f t="shared" si="232"/>
        <v>4</v>
      </c>
      <c r="BS399" s="4">
        <f t="shared" si="233"/>
        <v>4</v>
      </c>
      <c r="BT399" s="4">
        <f t="shared" si="234"/>
        <v>4</v>
      </c>
      <c r="BU399" s="4">
        <f t="shared" si="235"/>
        <v>4</v>
      </c>
      <c r="BV399" s="4" t="str">
        <f t="shared" si="236"/>
        <v>0</v>
      </c>
      <c r="BW399" s="4">
        <f t="shared" si="237"/>
        <v>6</v>
      </c>
      <c r="BX399" s="4">
        <f t="shared" si="238"/>
        <v>0</v>
      </c>
      <c r="BY399" s="4">
        <f t="shared" si="239"/>
        <v>0</v>
      </c>
      <c r="BZ399" s="37">
        <f t="shared" si="240"/>
        <v>90</v>
      </c>
      <c r="CA399" s="32" t="str">
        <f>VLOOKUP(J:J,'Agent wise'!A:C,3,0)</f>
        <v>Shakeer</v>
      </c>
      <c r="CB399" s="32">
        <f t="shared" si="241"/>
        <v>45917</v>
      </c>
      <c r="CC399" t="str">
        <f t="shared" si="242"/>
        <v>Good</v>
      </c>
      <c r="CJ399">
        <f t="shared" si="243"/>
        <v>17</v>
      </c>
      <c r="CK399">
        <f t="shared" si="244"/>
        <v>9</v>
      </c>
      <c r="CL399">
        <f t="shared" si="245"/>
        <v>2025</v>
      </c>
    </row>
    <row r="400" spans="1:90" ht="15" customHeight="1" x14ac:dyDescent="0.35">
      <c r="A400" s="32">
        <v>45917.998001493055</v>
      </c>
      <c r="B400" t="s">
        <v>173</v>
      </c>
      <c r="C400" s="32">
        <v>0</v>
      </c>
      <c r="D400" t="s">
        <v>56</v>
      </c>
      <c r="E400" s="32">
        <v>45917</v>
      </c>
      <c r="F400" t="s">
        <v>140</v>
      </c>
      <c r="G400" s="32">
        <v>45917</v>
      </c>
      <c r="H400">
        <v>9947875923</v>
      </c>
      <c r="I400">
        <v>128</v>
      </c>
      <c r="J400" t="s">
        <v>136</v>
      </c>
      <c r="K400" t="s">
        <v>46</v>
      </c>
      <c r="L400" t="s">
        <v>47</v>
      </c>
      <c r="M400" t="s">
        <v>48</v>
      </c>
      <c r="N400" t="s">
        <v>48</v>
      </c>
      <c r="O400" t="s">
        <v>48</v>
      </c>
      <c r="P400" t="s">
        <v>48</v>
      </c>
      <c r="Q400" t="s">
        <v>48</v>
      </c>
      <c r="R400" t="s">
        <v>48</v>
      </c>
      <c r="S400" t="s">
        <v>48</v>
      </c>
      <c r="T400" t="s">
        <v>48</v>
      </c>
      <c r="U400" t="s">
        <v>49</v>
      </c>
      <c r="V400" t="s">
        <v>48</v>
      </c>
      <c r="W400" t="s">
        <v>48</v>
      </c>
      <c r="X400" t="s">
        <v>50</v>
      </c>
      <c r="Y400" t="s">
        <v>48</v>
      </c>
      <c r="Z400" t="s">
        <v>48</v>
      </c>
      <c r="AA400" t="s">
        <v>48</v>
      </c>
      <c r="AB400" t="s">
        <v>48</v>
      </c>
      <c r="AC400" t="s">
        <v>48</v>
      </c>
      <c r="AD400" t="s">
        <v>48</v>
      </c>
      <c r="AE400" t="s">
        <v>49</v>
      </c>
      <c r="AF400" t="s">
        <v>48</v>
      </c>
      <c r="AG400" t="s">
        <v>48</v>
      </c>
      <c r="AH400" t="s">
        <v>50</v>
      </c>
      <c r="AI400" t="s">
        <v>50</v>
      </c>
      <c r="AJ400" t="s">
        <v>48</v>
      </c>
      <c r="AK400" t="s">
        <v>48</v>
      </c>
      <c r="AL400" t="s">
        <v>49</v>
      </c>
      <c r="AM400" t="s">
        <v>48</v>
      </c>
      <c r="AN400" t="s">
        <v>48</v>
      </c>
      <c r="AO400" t="s">
        <v>48</v>
      </c>
      <c r="AP400" t="s">
        <v>852</v>
      </c>
      <c r="AQ400" s="1" t="s">
        <v>853</v>
      </c>
      <c r="AR400" t="s">
        <v>51</v>
      </c>
      <c r="AS400" t="s">
        <v>496</v>
      </c>
      <c r="AT400" t="s">
        <v>823</v>
      </c>
      <c r="AW400" s="4">
        <f t="shared" si="211"/>
        <v>6</v>
      </c>
      <c r="AX400" s="4">
        <f t="shared" si="212"/>
        <v>4</v>
      </c>
      <c r="AY400" s="4">
        <f t="shared" si="213"/>
        <v>4</v>
      </c>
      <c r="AZ400" s="4">
        <f t="shared" si="214"/>
        <v>2</v>
      </c>
      <c r="BA400" s="4">
        <f t="shared" si="215"/>
        <v>4</v>
      </c>
      <c r="BB400" s="4">
        <f t="shared" si="216"/>
        <v>4</v>
      </c>
      <c r="BC400" s="4">
        <f t="shared" si="217"/>
        <v>4</v>
      </c>
      <c r="BD400" s="4">
        <f t="shared" si="218"/>
        <v>2</v>
      </c>
      <c r="BE400" s="4" t="str">
        <f t="shared" si="219"/>
        <v>0</v>
      </c>
      <c r="BF400" s="4">
        <f t="shared" si="220"/>
        <v>2</v>
      </c>
      <c r="BG400" s="4">
        <f t="shared" si="221"/>
        <v>4</v>
      </c>
      <c r="BH400" s="4">
        <f t="shared" si="222"/>
        <v>4</v>
      </c>
      <c r="BI400" s="4">
        <f t="shared" si="223"/>
        <v>4</v>
      </c>
      <c r="BJ400" s="4">
        <f t="shared" si="224"/>
        <v>2</v>
      </c>
      <c r="BK400" s="4">
        <f t="shared" si="225"/>
        <v>4</v>
      </c>
      <c r="BL400" s="4">
        <f t="shared" si="226"/>
        <v>2</v>
      </c>
      <c r="BM400" s="4">
        <f t="shared" si="227"/>
        <v>4</v>
      </c>
      <c r="BN400" s="4">
        <f t="shared" si="228"/>
        <v>4</v>
      </c>
      <c r="BO400" s="4" t="str">
        <f t="shared" si="229"/>
        <v>0</v>
      </c>
      <c r="BP400" s="4">
        <f t="shared" si="230"/>
        <v>4</v>
      </c>
      <c r="BQ400" s="4">
        <f t="shared" si="231"/>
        <v>6</v>
      </c>
      <c r="BR400" s="4">
        <f t="shared" si="232"/>
        <v>4</v>
      </c>
      <c r="BS400" s="4">
        <f t="shared" si="233"/>
        <v>4</v>
      </c>
      <c r="BT400" s="4">
        <f t="shared" si="234"/>
        <v>4</v>
      </c>
      <c r="BU400" s="4">
        <f t="shared" si="235"/>
        <v>4</v>
      </c>
      <c r="BV400" s="4" t="str">
        <f t="shared" si="236"/>
        <v>0</v>
      </c>
      <c r="BW400" s="4">
        <f t="shared" si="237"/>
        <v>6</v>
      </c>
      <c r="BX400" s="4">
        <f t="shared" si="238"/>
        <v>0</v>
      </c>
      <c r="BY400" s="4">
        <f t="shared" si="239"/>
        <v>0</v>
      </c>
      <c r="BZ400" s="37">
        <f t="shared" si="240"/>
        <v>92</v>
      </c>
      <c r="CA400" s="32" t="str">
        <f>VLOOKUP(J:J,'Agent wise'!A:C,3,0)</f>
        <v>Shakeer</v>
      </c>
      <c r="CB400" s="32">
        <f t="shared" si="241"/>
        <v>45917</v>
      </c>
      <c r="CC400" t="str">
        <f t="shared" si="242"/>
        <v>Good</v>
      </c>
      <c r="CJ400">
        <f t="shared" si="243"/>
        <v>17</v>
      </c>
      <c r="CK400">
        <f t="shared" si="244"/>
        <v>9</v>
      </c>
      <c r="CL400">
        <f t="shared" si="245"/>
        <v>2025</v>
      </c>
    </row>
    <row r="401" spans="1:90" ht="15" customHeight="1" x14ac:dyDescent="0.35">
      <c r="A401" s="32">
        <v>45918.402844918979</v>
      </c>
      <c r="B401" t="s">
        <v>138</v>
      </c>
      <c r="C401" s="32">
        <v>0</v>
      </c>
      <c r="D401" t="s">
        <v>139</v>
      </c>
      <c r="E401" s="32">
        <v>45917</v>
      </c>
      <c r="F401" t="s">
        <v>140</v>
      </c>
      <c r="G401" s="32">
        <v>45915</v>
      </c>
      <c r="H401">
        <v>9633683346</v>
      </c>
      <c r="I401">
        <v>131</v>
      </c>
      <c r="J401" t="s">
        <v>854</v>
      </c>
      <c r="K401" t="s">
        <v>46</v>
      </c>
      <c r="L401" t="s">
        <v>47</v>
      </c>
      <c r="M401" t="s">
        <v>48</v>
      </c>
      <c r="N401" t="s">
        <v>48</v>
      </c>
      <c r="O401" t="s">
        <v>48</v>
      </c>
      <c r="P401" t="s">
        <v>48</v>
      </c>
      <c r="Q401" t="s">
        <v>48</v>
      </c>
      <c r="R401" t="s">
        <v>48</v>
      </c>
      <c r="S401" t="s">
        <v>48</v>
      </c>
      <c r="T401" t="s">
        <v>48</v>
      </c>
      <c r="U401" t="s">
        <v>48</v>
      </c>
      <c r="V401" t="s">
        <v>48</v>
      </c>
      <c r="W401" t="s">
        <v>48</v>
      </c>
      <c r="X401" t="s">
        <v>48</v>
      </c>
      <c r="Y401" t="s">
        <v>48</v>
      </c>
      <c r="Z401" t="s">
        <v>48</v>
      </c>
      <c r="AA401" t="s">
        <v>48</v>
      </c>
      <c r="AB401" t="s">
        <v>48</v>
      </c>
      <c r="AC401" t="s">
        <v>49</v>
      </c>
      <c r="AD401" t="s">
        <v>48</v>
      </c>
      <c r="AE401" t="s">
        <v>48</v>
      </c>
      <c r="AF401" t="s">
        <v>48</v>
      </c>
      <c r="AG401" t="s">
        <v>48</v>
      </c>
      <c r="AH401" t="s">
        <v>48</v>
      </c>
      <c r="AI401" t="s">
        <v>50</v>
      </c>
      <c r="AJ401" t="s">
        <v>48</v>
      </c>
      <c r="AK401" t="s">
        <v>48</v>
      </c>
      <c r="AL401" t="s">
        <v>48</v>
      </c>
      <c r="AM401" t="s">
        <v>48</v>
      </c>
      <c r="AN401" t="s">
        <v>48</v>
      </c>
      <c r="AO401" t="s">
        <v>48</v>
      </c>
      <c r="AP401" t="s">
        <v>569</v>
      </c>
      <c r="AQ401" s="1" t="s">
        <v>1574</v>
      </c>
      <c r="AR401" t="s">
        <v>51</v>
      </c>
      <c r="AS401" t="s">
        <v>110</v>
      </c>
      <c r="AT401" t="s">
        <v>111</v>
      </c>
      <c r="AW401" s="4">
        <f t="shared" si="211"/>
        <v>6</v>
      </c>
      <c r="AX401" s="4">
        <f t="shared" si="212"/>
        <v>4</v>
      </c>
      <c r="AY401" s="4">
        <f t="shared" si="213"/>
        <v>4</v>
      </c>
      <c r="AZ401" s="4">
        <f t="shared" si="214"/>
        <v>2</v>
      </c>
      <c r="BA401" s="4">
        <f t="shared" si="215"/>
        <v>4</v>
      </c>
      <c r="BB401" s="4">
        <f t="shared" si="216"/>
        <v>4</v>
      </c>
      <c r="BC401" s="4">
        <f t="shared" si="217"/>
        <v>4</v>
      </c>
      <c r="BD401" s="4">
        <f t="shared" si="218"/>
        <v>2</v>
      </c>
      <c r="BE401" s="4">
        <f t="shared" si="219"/>
        <v>4</v>
      </c>
      <c r="BF401" s="4">
        <f t="shared" si="220"/>
        <v>2</v>
      </c>
      <c r="BG401" s="4">
        <f t="shared" si="221"/>
        <v>4</v>
      </c>
      <c r="BH401" s="4">
        <f t="shared" si="222"/>
        <v>4</v>
      </c>
      <c r="BI401" s="4">
        <f t="shared" si="223"/>
        <v>4</v>
      </c>
      <c r="BJ401" s="4">
        <f t="shared" si="224"/>
        <v>2</v>
      </c>
      <c r="BK401" s="4">
        <f t="shared" si="225"/>
        <v>4</v>
      </c>
      <c r="BL401" s="4">
        <f t="shared" si="226"/>
        <v>2</v>
      </c>
      <c r="BM401" s="4" t="str">
        <f t="shared" si="227"/>
        <v>0</v>
      </c>
      <c r="BN401" s="4">
        <f t="shared" si="228"/>
        <v>4</v>
      </c>
      <c r="BO401" s="4">
        <f t="shared" si="229"/>
        <v>4</v>
      </c>
      <c r="BP401" s="4">
        <f t="shared" si="230"/>
        <v>4</v>
      </c>
      <c r="BQ401" s="4">
        <f t="shared" si="231"/>
        <v>6</v>
      </c>
      <c r="BR401" s="4">
        <f t="shared" si="232"/>
        <v>4</v>
      </c>
      <c r="BS401" s="4">
        <f t="shared" si="233"/>
        <v>4</v>
      </c>
      <c r="BT401" s="4">
        <f t="shared" si="234"/>
        <v>4</v>
      </c>
      <c r="BU401" s="4">
        <f t="shared" si="235"/>
        <v>4</v>
      </c>
      <c r="BV401" s="4">
        <f t="shared" si="236"/>
        <v>0</v>
      </c>
      <c r="BW401" s="4">
        <f t="shared" si="237"/>
        <v>6</v>
      </c>
      <c r="BX401" s="4">
        <f t="shared" si="238"/>
        <v>0</v>
      </c>
      <c r="BY401" s="4">
        <f t="shared" si="239"/>
        <v>0</v>
      </c>
      <c r="BZ401" s="37">
        <f t="shared" si="240"/>
        <v>96</v>
      </c>
      <c r="CA401" s="32" t="e">
        <f>VLOOKUP(J:J,'Agent wise'!A:C,3,0)</f>
        <v>#N/A</v>
      </c>
      <c r="CB401" s="32">
        <f t="shared" si="241"/>
        <v>45917</v>
      </c>
      <c r="CC401" t="str">
        <f t="shared" si="242"/>
        <v>Excellent</v>
      </c>
      <c r="CJ401">
        <f t="shared" si="243"/>
        <v>17</v>
      </c>
      <c r="CK401">
        <f t="shared" si="244"/>
        <v>9</v>
      </c>
      <c r="CL401">
        <f t="shared" si="245"/>
        <v>2025</v>
      </c>
    </row>
    <row r="402" spans="1:90" ht="15" customHeight="1" x14ac:dyDescent="0.35">
      <c r="A402" s="32">
        <v>45918.406405231479</v>
      </c>
      <c r="B402" t="s">
        <v>138</v>
      </c>
      <c r="C402" s="32">
        <v>0</v>
      </c>
      <c r="D402" t="s">
        <v>139</v>
      </c>
      <c r="E402" s="32">
        <v>45918</v>
      </c>
      <c r="F402" t="s">
        <v>140</v>
      </c>
      <c r="G402" s="32">
        <v>45915</v>
      </c>
      <c r="H402">
        <v>9442248414</v>
      </c>
      <c r="I402">
        <v>137</v>
      </c>
      <c r="J402" t="s">
        <v>855</v>
      </c>
      <c r="K402" t="s">
        <v>52</v>
      </c>
      <c r="L402" t="s">
        <v>53</v>
      </c>
      <c r="M402" t="s">
        <v>48</v>
      </c>
      <c r="N402" t="s">
        <v>48</v>
      </c>
      <c r="O402" t="s">
        <v>48</v>
      </c>
      <c r="P402" t="s">
        <v>48</v>
      </c>
      <c r="Q402" t="s">
        <v>48</v>
      </c>
      <c r="R402" t="s">
        <v>48</v>
      </c>
      <c r="S402" t="s">
        <v>48</v>
      </c>
      <c r="T402" t="s">
        <v>48</v>
      </c>
      <c r="U402" t="s">
        <v>48</v>
      </c>
      <c r="V402" t="s">
        <v>48</v>
      </c>
      <c r="W402" t="s">
        <v>48</v>
      </c>
      <c r="X402" t="s">
        <v>48</v>
      </c>
      <c r="Y402" t="s">
        <v>48</v>
      </c>
      <c r="Z402" t="s">
        <v>48</v>
      </c>
      <c r="AA402" t="s">
        <v>49</v>
      </c>
      <c r="AB402" t="s">
        <v>48</v>
      </c>
      <c r="AC402" t="s">
        <v>48</v>
      </c>
      <c r="AD402" t="s">
        <v>48</v>
      </c>
      <c r="AE402" t="s">
        <v>48</v>
      </c>
      <c r="AF402" t="s">
        <v>48</v>
      </c>
      <c r="AG402" t="s">
        <v>48</v>
      </c>
      <c r="AH402" t="s">
        <v>48</v>
      </c>
      <c r="AI402" t="s">
        <v>50</v>
      </c>
      <c r="AJ402" t="s">
        <v>48</v>
      </c>
      <c r="AK402" t="s">
        <v>48</v>
      </c>
      <c r="AL402" t="s">
        <v>48</v>
      </c>
      <c r="AM402" t="s">
        <v>48</v>
      </c>
      <c r="AN402" t="s">
        <v>48</v>
      </c>
      <c r="AO402" t="s">
        <v>48</v>
      </c>
      <c r="AP402" t="s">
        <v>856</v>
      </c>
      <c r="AQ402" s="1" t="s">
        <v>1575</v>
      </c>
      <c r="AR402" t="s">
        <v>51</v>
      </c>
      <c r="AS402" t="s">
        <v>64</v>
      </c>
      <c r="AT402" t="s">
        <v>80</v>
      </c>
      <c r="AW402" s="4">
        <f t="shared" si="211"/>
        <v>6</v>
      </c>
      <c r="AX402" s="4">
        <f t="shared" si="212"/>
        <v>4</v>
      </c>
      <c r="AY402" s="4">
        <f t="shared" si="213"/>
        <v>4</v>
      </c>
      <c r="AZ402" s="4">
        <f t="shared" si="214"/>
        <v>2</v>
      </c>
      <c r="BA402" s="4">
        <f t="shared" si="215"/>
        <v>4</v>
      </c>
      <c r="BB402" s="4">
        <f t="shared" si="216"/>
        <v>4</v>
      </c>
      <c r="BC402" s="4">
        <f t="shared" si="217"/>
        <v>4</v>
      </c>
      <c r="BD402" s="4">
        <f t="shared" si="218"/>
        <v>2</v>
      </c>
      <c r="BE402" s="4">
        <f t="shared" si="219"/>
        <v>4</v>
      </c>
      <c r="BF402" s="4">
        <f t="shared" si="220"/>
        <v>2</v>
      </c>
      <c r="BG402" s="4">
        <f t="shared" si="221"/>
        <v>4</v>
      </c>
      <c r="BH402" s="4">
        <f t="shared" si="222"/>
        <v>4</v>
      </c>
      <c r="BI402" s="4">
        <f t="shared" si="223"/>
        <v>4</v>
      </c>
      <c r="BJ402" s="4">
        <f t="shared" si="224"/>
        <v>2</v>
      </c>
      <c r="BK402" s="4" t="str">
        <f t="shared" si="225"/>
        <v>0</v>
      </c>
      <c r="BL402" s="4">
        <f t="shared" si="226"/>
        <v>2</v>
      </c>
      <c r="BM402" s="4">
        <f t="shared" si="227"/>
        <v>4</v>
      </c>
      <c r="BN402" s="4">
        <f t="shared" si="228"/>
        <v>4</v>
      </c>
      <c r="BO402" s="4">
        <f t="shared" si="229"/>
        <v>4</v>
      </c>
      <c r="BP402" s="4">
        <f t="shared" si="230"/>
        <v>4</v>
      </c>
      <c r="BQ402" s="4">
        <f t="shared" si="231"/>
        <v>6</v>
      </c>
      <c r="BR402" s="4">
        <f t="shared" si="232"/>
        <v>4</v>
      </c>
      <c r="BS402" s="4">
        <f t="shared" si="233"/>
        <v>4</v>
      </c>
      <c r="BT402" s="4">
        <f t="shared" si="234"/>
        <v>4</v>
      </c>
      <c r="BU402" s="4">
        <f t="shared" si="235"/>
        <v>4</v>
      </c>
      <c r="BV402" s="4">
        <f t="shared" si="236"/>
        <v>0</v>
      </c>
      <c r="BW402" s="4">
        <f t="shared" si="237"/>
        <v>6</v>
      </c>
      <c r="BX402" s="4">
        <f t="shared" si="238"/>
        <v>0</v>
      </c>
      <c r="BY402" s="4">
        <f t="shared" si="239"/>
        <v>0</v>
      </c>
      <c r="BZ402" s="37">
        <f t="shared" si="240"/>
        <v>96</v>
      </c>
      <c r="CA402" s="32" t="e">
        <f>VLOOKUP(J:J,'Agent wise'!A:C,3,0)</f>
        <v>#N/A</v>
      </c>
      <c r="CB402" s="32">
        <f t="shared" si="241"/>
        <v>45918</v>
      </c>
      <c r="CC402" t="str">
        <f t="shared" si="242"/>
        <v>Excellent</v>
      </c>
      <c r="CJ402">
        <f t="shared" si="243"/>
        <v>18</v>
      </c>
      <c r="CK402">
        <f t="shared" si="244"/>
        <v>9</v>
      </c>
      <c r="CL402">
        <f t="shared" si="245"/>
        <v>2025</v>
      </c>
    </row>
    <row r="403" spans="1:90" ht="15" customHeight="1" x14ac:dyDescent="0.35">
      <c r="A403" s="32">
        <v>45918.409626180553</v>
      </c>
      <c r="B403" t="s">
        <v>138</v>
      </c>
      <c r="C403" s="32">
        <v>0</v>
      </c>
      <c r="D403" t="s">
        <v>139</v>
      </c>
      <c r="E403" s="32">
        <v>45918</v>
      </c>
      <c r="F403" t="s">
        <v>140</v>
      </c>
      <c r="G403" s="32">
        <v>45915</v>
      </c>
      <c r="H403">
        <v>9442661947</v>
      </c>
      <c r="I403">
        <v>157</v>
      </c>
      <c r="J403" t="s">
        <v>99</v>
      </c>
      <c r="K403" t="s">
        <v>52</v>
      </c>
      <c r="L403" t="s">
        <v>53</v>
      </c>
      <c r="M403" t="s">
        <v>48</v>
      </c>
      <c r="N403" t="s">
        <v>48</v>
      </c>
      <c r="O403" t="s">
        <v>48</v>
      </c>
      <c r="P403" t="s">
        <v>48</v>
      </c>
      <c r="Q403" t="s">
        <v>48</v>
      </c>
      <c r="R403" t="s">
        <v>48</v>
      </c>
      <c r="S403" t="s">
        <v>48</v>
      </c>
      <c r="T403" t="s">
        <v>48</v>
      </c>
      <c r="U403" t="s">
        <v>48</v>
      </c>
      <c r="V403" t="s">
        <v>48</v>
      </c>
      <c r="W403" t="s">
        <v>48</v>
      </c>
      <c r="X403" t="s">
        <v>48</v>
      </c>
      <c r="Y403" t="s">
        <v>48</v>
      </c>
      <c r="Z403" t="s">
        <v>48</v>
      </c>
      <c r="AA403" t="s">
        <v>49</v>
      </c>
      <c r="AB403" t="s">
        <v>48</v>
      </c>
      <c r="AC403" t="s">
        <v>48</v>
      </c>
      <c r="AD403" t="s">
        <v>48</v>
      </c>
      <c r="AE403" t="s">
        <v>48</v>
      </c>
      <c r="AF403" t="s">
        <v>48</v>
      </c>
      <c r="AG403" t="s">
        <v>48</v>
      </c>
      <c r="AH403" t="s">
        <v>48</v>
      </c>
      <c r="AI403" t="s">
        <v>50</v>
      </c>
      <c r="AJ403" t="s">
        <v>48</v>
      </c>
      <c r="AK403" t="s">
        <v>48</v>
      </c>
      <c r="AL403" t="s">
        <v>48</v>
      </c>
      <c r="AM403" t="s">
        <v>48</v>
      </c>
      <c r="AN403" t="s">
        <v>48</v>
      </c>
      <c r="AO403" t="s">
        <v>48</v>
      </c>
      <c r="AP403" t="s">
        <v>856</v>
      </c>
      <c r="AQ403" s="1" t="s">
        <v>1576</v>
      </c>
      <c r="AR403" t="s">
        <v>51</v>
      </c>
      <c r="AS403" t="s">
        <v>438</v>
      </c>
      <c r="AT403" t="s">
        <v>857</v>
      </c>
      <c r="AW403" s="4">
        <f t="shared" si="211"/>
        <v>6</v>
      </c>
      <c r="AX403" s="4">
        <f t="shared" si="212"/>
        <v>4</v>
      </c>
      <c r="AY403" s="4">
        <f t="shared" si="213"/>
        <v>4</v>
      </c>
      <c r="AZ403" s="4">
        <f t="shared" si="214"/>
        <v>2</v>
      </c>
      <c r="BA403" s="4">
        <f t="shared" si="215"/>
        <v>4</v>
      </c>
      <c r="BB403" s="4">
        <f t="shared" si="216"/>
        <v>4</v>
      </c>
      <c r="BC403" s="4">
        <f t="shared" si="217"/>
        <v>4</v>
      </c>
      <c r="BD403" s="4">
        <f t="shared" si="218"/>
        <v>2</v>
      </c>
      <c r="BE403" s="4">
        <f t="shared" si="219"/>
        <v>4</v>
      </c>
      <c r="BF403" s="4">
        <f t="shared" si="220"/>
        <v>2</v>
      </c>
      <c r="BG403" s="4">
        <f t="shared" si="221"/>
        <v>4</v>
      </c>
      <c r="BH403" s="4">
        <f t="shared" si="222"/>
        <v>4</v>
      </c>
      <c r="BI403" s="4">
        <f t="shared" si="223"/>
        <v>4</v>
      </c>
      <c r="BJ403" s="4">
        <f t="shared" si="224"/>
        <v>2</v>
      </c>
      <c r="BK403" s="4" t="str">
        <f t="shared" si="225"/>
        <v>0</v>
      </c>
      <c r="BL403" s="4">
        <f t="shared" si="226"/>
        <v>2</v>
      </c>
      <c r="BM403" s="4">
        <f t="shared" si="227"/>
        <v>4</v>
      </c>
      <c r="BN403" s="4">
        <f t="shared" si="228"/>
        <v>4</v>
      </c>
      <c r="BO403" s="4">
        <f t="shared" si="229"/>
        <v>4</v>
      </c>
      <c r="BP403" s="4">
        <f t="shared" si="230"/>
        <v>4</v>
      </c>
      <c r="BQ403" s="4">
        <f t="shared" si="231"/>
        <v>6</v>
      </c>
      <c r="BR403" s="4">
        <f t="shared" si="232"/>
        <v>4</v>
      </c>
      <c r="BS403" s="4">
        <f t="shared" si="233"/>
        <v>4</v>
      </c>
      <c r="BT403" s="4">
        <f t="shared" si="234"/>
        <v>4</v>
      </c>
      <c r="BU403" s="4">
        <f t="shared" si="235"/>
        <v>4</v>
      </c>
      <c r="BV403" s="4">
        <f t="shared" si="236"/>
        <v>0</v>
      </c>
      <c r="BW403" s="4">
        <f t="shared" si="237"/>
        <v>6</v>
      </c>
      <c r="BX403" s="4">
        <f t="shared" si="238"/>
        <v>0</v>
      </c>
      <c r="BY403" s="4">
        <f t="shared" si="239"/>
        <v>0</v>
      </c>
      <c r="BZ403" s="37">
        <f t="shared" si="240"/>
        <v>96</v>
      </c>
      <c r="CA403" s="32" t="str">
        <f>VLOOKUP(J:J,'Agent wise'!A:C,3,0)</f>
        <v xml:space="preserve">Shiny </v>
      </c>
      <c r="CB403" s="32">
        <f t="shared" si="241"/>
        <v>45918</v>
      </c>
      <c r="CC403" t="str">
        <f t="shared" si="242"/>
        <v>Excellent</v>
      </c>
      <c r="CJ403">
        <f t="shared" si="243"/>
        <v>18</v>
      </c>
      <c r="CK403">
        <f t="shared" si="244"/>
        <v>9</v>
      </c>
      <c r="CL403">
        <f t="shared" si="245"/>
        <v>2025</v>
      </c>
    </row>
    <row r="404" spans="1:90" ht="15" customHeight="1" x14ac:dyDescent="0.35">
      <c r="A404" s="32">
        <v>45918.412627187499</v>
      </c>
      <c r="B404" t="s">
        <v>138</v>
      </c>
      <c r="C404" s="32">
        <v>0</v>
      </c>
      <c r="D404" t="s">
        <v>139</v>
      </c>
      <c r="E404" s="32">
        <v>45918</v>
      </c>
      <c r="F404" t="s">
        <v>140</v>
      </c>
      <c r="G404" s="32">
        <v>45915</v>
      </c>
      <c r="H404">
        <v>9061040072</v>
      </c>
      <c r="I404">
        <v>152</v>
      </c>
      <c r="J404" t="s">
        <v>124</v>
      </c>
      <c r="K404" t="s">
        <v>46</v>
      </c>
      <c r="L404" t="s">
        <v>47</v>
      </c>
      <c r="M404" t="s">
        <v>48</v>
      </c>
      <c r="N404" t="s">
        <v>48</v>
      </c>
      <c r="O404" t="s">
        <v>48</v>
      </c>
      <c r="P404" t="s">
        <v>48</v>
      </c>
      <c r="Q404" t="s">
        <v>48</v>
      </c>
      <c r="R404" t="s">
        <v>48</v>
      </c>
      <c r="S404" t="s">
        <v>48</v>
      </c>
      <c r="T404" t="s">
        <v>48</v>
      </c>
      <c r="U404" t="s">
        <v>48</v>
      </c>
      <c r="V404" t="s">
        <v>48</v>
      </c>
      <c r="W404" t="s">
        <v>48</v>
      </c>
      <c r="X404" t="s">
        <v>48</v>
      </c>
      <c r="Y404" t="s">
        <v>48</v>
      </c>
      <c r="Z404" t="s">
        <v>48</v>
      </c>
      <c r="AA404" t="s">
        <v>48</v>
      </c>
      <c r="AB404" t="s">
        <v>48</v>
      </c>
      <c r="AC404" t="s">
        <v>48</v>
      </c>
      <c r="AD404" t="s">
        <v>48</v>
      </c>
      <c r="AE404" t="s">
        <v>48</v>
      </c>
      <c r="AF404" t="s">
        <v>48</v>
      </c>
      <c r="AG404" t="s">
        <v>48</v>
      </c>
      <c r="AH404" t="s">
        <v>48</v>
      </c>
      <c r="AI404" t="s">
        <v>50</v>
      </c>
      <c r="AJ404" t="s">
        <v>48</v>
      </c>
      <c r="AK404" t="s">
        <v>48</v>
      </c>
      <c r="AL404" t="s">
        <v>48</v>
      </c>
      <c r="AM404" t="s">
        <v>48</v>
      </c>
      <c r="AN404" t="s">
        <v>48</v>
      </c>
      <c r="AO404" t="s">
        <v>48</v>
      </c>
      <c r="AP404" t="s">
        <v>858</v>
      </c>
      <c r="AQ404" s="1" t="s">
        <v>1577</v>
      </c>
      <c r="AR404" t="s">
        <v>51</v>
      </c>
      <c r="AS404" t="s">
        <v>64</v>
      </c>
      <c r="AT404" t="s">
        <v>65</v>
      </c>
      <c r="AW404" s="4">
        <f t="shared" ref="AW404:AW467" si="246">IF(OR(M404="YES", M404="Not Applicable"), AW$1, "0")</f>
        <v>6</v>
      </c>
      <c r="AX404" s="4">
        <f t="shared" ref="AX404:AX467" si="247">IF(OR(N404="YES", N404="Not Applicable"), AX$1, "0")</f>
        <v>4</v>
      </c>
      <c r="AY404" s="4">
        <f t="shared" ref="AY404:AY467" si="248">IF(OR(O404="YES", O404="Not Applicable"), AY$1, "0")</f>
        <v>4</v>
      </c>
      <c r="AZ404" s="4">
        <f t="shared" ref="AZ404:AZ467" si="249">IF(OR(P404="YES", P404="Not Applicable"), AZ$1, "0")</f>
        <v>2</v>
      </c>
      <c r="BA404" s="4">
        <f t="shared" ref="BA404:BA467" si="250">IF(OR(Q404="YES", Q404="Not Applicable"), BA$1, "0")</f>
        <v>4</v>
      </c>
      <c r="BB404" s="4">
        <f t="shared" ref="BB404:BB467" si="251">IF(OR(R404="YES", R404="Not Applicable"), BB$1, "0")</f>
        <v>4</v>
      </c>
      <c r="BC404" s="4">
        <f t="shared" ref="BC404:BC467" si="252">IF(OR(S404="YES", S404="Not Applicable"), BC$1, "0")</f>
        <v>4</v>
      </c>
      <c r="BD404" s="4">
        <f t="shared" ref="BD404:BD467" si="253">IF(OR(T404="YES", T404="Not Applicable"), BD$1, "0")</f>
        <v>2</v>
      </c>
      <c r="BE404" s="4">
        <f t="shared" ref="BE404:BE467" si="254">IF(OR(U404="YES", U404="Not Applicable"), BE$1, "0")</f>
        <v>4</v>
      </c>
      <c r="BF404" s="4">
        <f t="shared" ref="BF404:BF467" si="255">IF(OR(V404="YES", V404="Not Applicable"), BF$1, "0")</f>
        <v>2</v>
      </c>
      <c r="BG404" s="4">
        <f t="shared" ref="BG404:BG467" si="256">IF(OR(W404="YES", W404="Not Applicable"), BG$1, "0")</f>
        <v>4</v>
      </c>
      <c r="BH404" s="4">
        <f t="shared" ref="BH404:BH467" si="257">IF(OR(X404="YES", X404="Not Applicable"), BH$1, "0")</f>
        <v>4</v>
      </c>
      <c r="BI404" s="4">
        <f t="shared" ref="BI404:BI467" si="258">IF(OR(Y404="YES", Y404="Not Applicable"), BI$1, "0")</f>
        <v>4</v>
      </c>
      <c r="BJ404" s="4">
        <f t="shared" ref="BJ404:BJ467" si="259">IF(OR(Z404="YES", Z404="Not Applicable"), BJ$1, "0")</f>
        <v>2</v>
      </c>
      <c r="BK404" s="4">
        <f t="shared" ref="BK404:BK467" si="260">IF(OR(AA404="YES", AA404="Not Applicable"), BK$1, "0")</f>
        <v>4</v>
      </c>
      <c r="BL404" s="4">
        <f t="shared" ref="BL404:BL467" si="261">IF(OR(AB404="YES", AB404="Not Applicable"), BL$1, "0")</f>
        <v>2</v>
      </c>
      <c r="BM404" s="4">
        <f t="shared" ref="BM404:BM467" si="262">IF(OR(AC404="YES", AC404="Not Applicable"), BM$1, "0")</f>
        <v>4</v>
      </c>
      <c r="BN404" s="4">
        <f t="shared" ref="BN404:BN467" si="263">IF(OR(AD404="YES", AD404="Not Applicable"), BN$1, "0")</f>
        <v>4</v>
      </c>
      <c r="BO404" s="4">
        <f t="shared" ref="BO404:BO467" si="264">IF(OR(AE404="YES", AE404="Not Applicable"), BO$1, "0")</f>
        <v>4</v>
      </c>
      <c r="BP404" s="4">
        <f t="shared" ref="BP404:BP467" si="265">IF(OR(AF404="YES", AF404="Not Applicable"), BP$1, "0")</f>
        <v>4</v>
      </c>
      <c r="BQ404" s="4">
        <f t="shared" ref="BQ404:BQ467" si="266">IF(OR(AG404="YES", AG404="Not Applicable"), BQ$1, "0")</f>
        <v>6</v>
      </c>
      <c r="BR404" s="4">
        <f t="shared" ref="BR404:BR467" si="267">IF(OR(AH404="YES", AH404="Not Applicable"), BR$1, "0")</f>
        <v>4</v>
      </c>
      <c r="BS404" s="4">
        <f t="shared" ref="BS404:BS467" si="268">IF(OR(AI404="YES", AI404="Not Applicable"), BS$1, "0")</f>
        <v>4</v>
      </c>
      <c r="BT404" s="4">
        <f t="shared" ref="BT404:BT467" si="269">IF(OR(AJ404="YES", AJ404="Not Applicable"), BT$1, "0")</f>
        <v>4</v>
      </c>
      <c r="BU404" s="4">
        <f t="shared" ref="BU404:BU467" si="270">IF(OR(AK404="YES", AK404="Not Applicable"), BU$1, "0")</f>
        <v>4</v>
      </c>
      <c r="BV404" s="4">
        <f t="shared" ref="BV404:BV467" si="271">IF(OR(AL404="YES", AL404="Not Applicable"), BV$1, "0")</f>
        <v>0</v>
      </c>
      <c r="BW404" s="4">
        <f t="shared" ref="BW404:BW467" si="272">IF(OR(AM404="YES", AM404="Not Applicable"), BW$1, "0")</f>
        <v>6</v>
      </c>
      <c r="BX404" s="4">
        <f t="shared" ref="BX404:BX467" si="273">IF(OR(AN404="YES", AN404="Not Applicable"), BX$1, "0")</f>
        <v>0</v>
      </c>
      <c r="BY404" s="4">
        <f t="shared" ref="BY404:BY467" si="274">IF(OR(AO404="YES", AO404="Not Applicable"), BY$1, "0")</f>
        <v>0</v>
      </c>
      <c r="BZ404" s="37">
        <f t="shared" ref="BZ404:BZ467" si="275">SUM(AW404:BY404)</f>
        <v>100</v>
      </c>
      <c r="CA404" s="32" t="str">
        <f>VLOOKUP(J:J,'Agent wise'!A:C,3,0)</f>
        <v xml:space="preserve">Shiny </v>
      </c>
      <c r="CB404" s="32">
        <f t="shared" si="241"/>
        <v>45918</v>
      </c>
      <c r="CC404" t="str">
        <f t="shared" si="242"/>
        <v>Excellent</v>
      </c>
      <c r="CJ404">
        <f t="shared" si="243"/>
        <v>18</v>
      </c>
      <c r="CK404">
        <f t="shared" si="244"/>
        <v>9</v>
      </c>
      <c r="CL404">
        <f t="shared" si="245"/>
        <v>2025</v>
      </c>
    </row>
    <row r="405" spans="1:90" ht="15" customHeight="1" x14ac:dyDescent="0.35">
      <c r="A405" s="32">
        <v>45918.415079999999</v>
      </c>
      <c r="B405" t="s">
        <v>138</v>
      </c>
      <c r="C405" s="32">
        <v>0</v>
      </c>
      <c r="D405" t="s">
        <v>139</v>
      </c>
      <c r="E405" s="32">
        <v>45918</v>
      </c>
      <c r="F405" t="s">
        <v>140</v>
      </c>
      <c r="G405" s="32">
        <v>45915</v>
      </c>
      <c r="H405">
        <v>9496328112</v>
      </c>
      <c r="I405">
        <v>147</v>
      </c>
      <c r="J405" t="s">
        <v>124</v>
      </c>
      <c r="K405" t="s">
        <v>46</v>
      </c>
      <c r="L405" t="s">
        <v>47</v>
      </c>
      <c r="M405" t="s">
        <v>48</v>
      </c>
      <c r="N405" t="s">
        <v>48</v>
      </c>
      <c r="O405" t="s">
        <v>48</v>
      </c>
      <c r="P405" t="s">
        <v>48</v>
      </c>
      <c r="Q405" t="s">
        <v>48</v>
      </c>
      <c r="R405" t="s">
        <v>48</v>
      </c>
      <c r="S405" t="s">
        <v>48</v>
      </c>
      <c r="T405" t="s">
        <v>48</v>
      </c>
      <c r="U405" t="s">
        <v>48</v>
      </c>
      <c r="V405" t="s">
        <v>48</v>
      </c>
      <c r="W405" t="s">
        <v>48</v>
      </c>
      <c r="X405" t="s">
        <v>48</v>
      </c>
      <c r="Y405" t="s">
        <v>48</v>
      </c>
      <c r="Z405" t="s">
        <v>48</v>
      </c>
      <c r="AA405" t="s">
        <v>48</v>
      </c>
      <c r="AB405" t="s">
        <v>48</v>
      </c>
      <c r="AC405" t="s">
        <v>48</v>
      </c>
      <c r="AD405" t="s">
        <v>48</v>
      </c>
      <c r="AE405" t="s">
        <v>48</v>
      </c>
      <c r="AF405" t="s">
        <v>48</v>
      </c>
      <c r="AG405" t="s">
        <v>49</v>
      </c>
      <c r="AH405" t="s">
        <v>48</v>
      </c>
      <c r="AI405" t="s">
        <v>50</v>
      </c>
      <c r="AJ405" t="s">
        <v>48</v>
      </c>
      <c r="AK405" t="s">
        <v>48</v>
      </c>
      <c r="AL405" t="s">
        <v>48</v>
      </c>
      <c r="AM405" t="s">
        <v>48</v>
      </c>
      <c r="AN405" t="s">
        <v>48</v>
      </c>
      <c r="AO405" t="s">
        <v>48</v>
      </c>
      <c r="AP405" t="s">
        <v>859</v>
      </c>
      <c r="AQ405" s="1" t="s">
        <v>1578</v>
      </c>
      <c r="AR405" t="s">
        <v>51</v>
      </c>
      <c r="AS405" t="s">
        <v>813</v>
      </c>
      <c r="AT405" t="s">
        <v>814</v>
      </c>
      <c r="AW405" s="4">
        <f t="shared" si="246"/>
        <v>6</v>
      </c>
      <c r="AX405" s="4">
        <f t="shared" si="247"/>
        <v>4</v>
      </c>
      <c r="AY405" s="4">
        <f t="shared" si="248"/>
        <v>4</v>
      </c>
      <c r="AZ405" s="4">
        <f t="shared" si="249"/>
        <v>2</v>
      </c>
      <c r="BA405" s="4">
        <f t="shared" si="250"/>
        <v>4</v>
      </c>
      <c r="BB405" s="4">
        <f t="shared" si="251"/>
        <v>4</v>
      </c>
      <c r="BC405" s="4">
        <f t="shared" si="252"/>
        <v>4</v>
      </c>
      <c r="BD405" s="4">
        <f t="shared" si="253"/>
        <v>2</v>
      </c>
      <c r="BE405" s="4">
        <f t="shared" si="254"/>
        <v>4</v>
      </c>
      <c r="BF405" s="4">
        <f t="shared" si="255"/>
        <v>2</v>
      </c>
      <c r="BG405" s="4">
        <f t="shared" si="256"/>
        <v>4</v>
      </c>
      <c r="BH405" s="4">
        <f t="shared" si="257"/>
        <v>4</v>
      </c>
      <c r="BI405" s="4">
        <f t="shared" si="258"/>
        <v>4</v>
      </c>
      <c r="BJ405" s="4">
        <f t="shared" si="259"/>
        <v>2</v>
      </c>
      <c r="BK405" s="4">
        <f t="shared" si="260"/>
        <v>4</v>
      </c>
      <c r="BL405" s="4">
        <f t="shared" si="261"/>
        <v>2</v>
      </c>
      <c r="BM405" s="4">
        <f t="shared" si="262"/>
        <v>4</v>
      </c>
      <c r="BN405" s="4">
        <f t="shared" si="263"/>
        <v>4</v>
      </c>
      <c r="BO405" s="4">
        <f t="shared" si="264"/>
        <v>4</v>
      </c>
      <c r="BP405" s="4">
        <f t="shared" si="265"/>
        <v>4</v>
      </c>
      <c r="BQ405" s="4" t="str">
        <f t="shared" si="266"/>
        <v>0</v>
      </c>
      <c r="BR405" s="4">
        <f t="shared" si="267"/>
        <v>4</v>
      </c>
      <c r="BS405" s="4">
        <f t="shared" si="268"/>
        <v>4</v>
      </c>
      <c r="BT405" s="4">
        <f t="shared" si="269"/>
        <v>4</v>
      </c>
      <c r="BU405" s="4">
        <f t="shared" si="270"/>
        <v>4</v>
      </c>
      <c r="BV405" s="4">
        <f t="shared" si="271"/>
        <v>0</v>
      </c>
      <c r="BW405" s="4">
        <f t="shared" si="272"/>
        <v>6</v>
      </c>
      <c r="BX405" s="4">
        <f t="shared" si="273"/>
        <v>0</v>
      </c>
      <c r="BY405" s="4">
        <f t="shared" si="274"/>
        <v>0</v>
      </c>
      <c r="BZ405" s="37">
        <f t="shared" si="275"/>
        <v>94</v>
      </c>
      <c r="CA405" s="32" t="str">
        <f>VLOOKUP(J:J,'Agent wise'!A:C,3,0)</f>
        <v xml:space="preserve">Shiny </v>
      </c>
      <c r="CB405" s="32">
        <f t="shared" si="241"/>
        <v>45918</v>
      </c>
      <c r="CC405" t="str">
        <f t="shared" si="242"/>
        <v>Good</v>
      </c>
      <c r="CJ405">
        <f t="shared" si="243"/>
        <v>18</v>
      </c>
      <c r="CK405">
        <f t="shared" si="244"/>
        <v>9</v>
      </c>
      <c r="CL405">
        <f t="shared" si="245"/>
        <v>2025</v>
      </c>
    </row>
    <row r="406" spans="1:90" ht="15" customHeight="1" x14ac:dyDescent="0.35">
      <c r="A406" s="32">
        <v>45918.418324849539</v>
      </c>
      <c r="B406" t="s">
        <v>138</v>
      </c>
      <c r="C406" s="32">
        <v>0</v>
      </c>
      <c r="D406" t="s">
        <v>139</v>
      </c>
      <c r="E406" s="32">
        <v>45918</v>
      </c>
      <c r="F406" t="s">
        <v>140</v>
      </c>
      <c r="G406" s="32">
        <v>45915</v>
      </c>
      <c r="H406">
        <v>9841585566</v>
      </c>
      <c r="I406">
        <v>131</v>
      </c>
      <c r="J406" t="s">
        <v>860</v>
      </c>
      <c r="K406" t="s">
        <v>46</v>
      </c>
      <c r="L406" t="s">
        <v>47</v>
      </c>
      <c r="M406" t="s">
        <v>48</v>
      </c>
      <c r="N406" t="s">
        <v>48</v>
      </c>
      <c r="O406" t="s">
        <v>48</v>
      </c>
      <c r="P406" t="s">
        <v>48</v>
      </c>
      <c r="Q406" t="s">
        <v>48</v>
      </c>
      <c r="R406" t="s">
        <v>48</v>
      </c>
      <c r="S406" t="s">
        <v>48</v>
      </c>
      <c r="T406" t="s">
        <v>48</v>
      </c>
      <c r="U406" t="s">
        <v>48</v>
      </c>
      <c r="V406" t="s">
        <v>48</v>
      </c>
      <c r="W406" t="s">
        <v>48</v>
      </c>
      <c r="X406" t="s">
        <v>48</v>
      </c>
      <c r="Y406" t="s">
        <v>48</v>
      </c>
      <c r="Z406" t="s">
        <v>48</v>
      </c>
      <c r="AA406" t="s">
        <v>49</v>
      </c>
      <c r="AB406" t="s">
        <v>48</v>
      </c>
      <c r="AC406" t="s">
        <v>48</v>
      </c>
      <c r="AD406" t="s">
        <v>48</v>
      </c>
      <c r="AE406" t="s">
        <v>48</v>
      </c>
      <c r="AF406" t="s">
        <v>48</v>
      </c>
      <c r="AG406" t="s">
        <v>48</v>
      </c>
      <c r="AH406" t="s">
        <v>48</v>
      </c>
      <c r="AI406" t="s">
        <v>50</v>
      </c>
      <c r="AJ406" t="s">
        <v>48</v>
      </c>
      <c r="AK406" t="s">
        <v>48</v>
      </c>
      <c r="AL406" t="s">
        <v>48</v>
      </c>
      <c r="AM406" t="s">
        <v>48</v>
      </c>
      <c r="AN406" t="s">
        <v>48</v>
      </c>
      <c r="AO406" t="s">
        <v>48</v>
      </c>
      <c r="AP406" t="s">
        <v>568</v>
      </c>
      <c r="AQ406" s="1" t="s">
        <v>1579</v>
      </c>
      <c r="AR406" t="s">
        <v>51</v>
      </c>
      <c r="AS406" t="s">
        <v>861</v>
      </c>
      <c r="AT406" t="s">
        <v>104</v>
      </c>
      <c r="AW406" s="4">
        <f t="shared" si="246"/>
        <v>6</v>
      </c>
      <c r="AX406" s="4">
        <f t="shared" si="247"/>
        <v>4</v>
      </c>
      <c r="AY406" s="4">
        <f t="shared" si="248"/>
        <v>4</v>
      </c>
      <c r="AZ406" s="4">
        <f t="shared" si="249"/>
        <v>2</v>
      </c>
      <c r="BA406" s="4">
        <f t="shared" si="250"/>
        <v>4</v>
      </c>
      <c r="BB406" s="4">
        <f t="shared" si="251"/>
        <v>4</v>
      </c>
      <c r="BC406" s="4">
        <f t="shared" si="252"/>
        <v>4</v>
      </c>
      <c r="BD406" s="4">
        <f t="shared" si="253"/>
        <v>2</v>
      </c>
      <c r="BE406" s="4">
        <f t="shared" si="254"/>
        <v>4</v>
      </c>
      <c r="BF406" s="4">
        <f t="shared" si="255"/>
        <v>2</v>
      </c>
      <c r="BG406" s="4">
        <f t="shared" si="256"/>
        <v>4</v>
      </c>
      <c r="BH406" s="4">
        <f t="shared" si="257"/>
        <v>4</v>
      </c>
      <c r="BI406" s="4">
        <f t="shared" si="258"/>
        <v>4</v>
      </c>
      <c r="BJ406" s="4">
        <f t="shared" si="259"/>
        <v>2</v>
      </c>
      <c r="BK406" s="4" t="str">
        <f t="shared" si="260"/>
        <v>0</v>
      </c>
      <c r="BL406" s="4">
        <f t="shared" si="261"/>
        <v>2</v>
      </c>
      <c r="BM406" s="4">
        <f t="shared" si="262"/>
        <v>4</v>
      </c>
      <c r="BN406" s="4">
        <f t="shared" si="263"/>
        <v>4</v>
      </c>
      <c r="BO406" s="4">
        <f t="shared" si="264"/>
        <v>4</v>
      </c>
      <c r="BP406" s="4">
        <f t="shared" si="265"/>
        <v>4</v>
      </c>
      <c r="BQ406" s="4">
        <f t="shared" si="266"/>
        <v>6</v>
      </c>
      <c r="BR406" s="4">
        <f t="shared" si="267"/>
        <v>4</v>
      </c>
      <c r="BS406" s="4">
        <f t="shared" si="268"/>
        <v>4</v>
      </c>
      <c r="BT406" s="4">
        <f t="shared" si="269"/>
        <v>4</v>
      </c>
      <c r="BU406" s="4">
        <f t="shared" si="270"/>
        <v>4</v>
      </c>
      <c r="BV406" s="4">
        <f t="shared" si="271"/>
        <v>0</v>
      </c>
      <c r="BW406" s="4">
        <f t="shared" si="272"/>
        <v>6</v>
      </c>
      <c r="BX406" s="4">
        <f t="shared" si="273"/>
        <v>0</v>
      </c>
      <c r="BY406" s="4">
        <f t="shared" si="274"/>
        <v>0</v>
      </c>
      <c r="BZ406" s="37">
        <f t="shared" si="275"/>
        <v>96</v>
      </c>
      <c r="CA406" s="32" t="e">
        <f>VLOOKUP(J:J,'Agent wise'!A:C,3,0)</f>
        <v>#N/A</v>
      </c>
      <c r="CB406" s="32">
        <f t="shared" si="241"/>
        <v>45918</v>
      </c>
      <c r="CC406" t="str">
        <f t="shared" si="242"/>
        <v>Excellent</v>
      </c>
      <c r="CJ406">
        <f t="shared" si="243"/>
        <v>18</v>
      </c>
      <c r="CK406">
        <f t="shared" si="244"/>
        <v>9</v>
      </c>
      <c r="CL406">
        <f t="shared" si="245"/>
        <v>2025</v>
      </c>
    </row>
    <row r="407" spans="1:90" ht="15" customHeight="1" x14ac:dyDescent="0.35">
      <c r="A407" s="32">
        <v>45918.420750138888</v>
      </c>
      <c r="B407" t="s">
        <v>138</v>
      </c>
      <c r="C407" s="32">
        <v>0</v>
      </c>
      <c r="D407" t="s">
        <v>139</v>
      </c>
      <c r="E407" s="32">
        <v>45918</v>
      </c>
      <c r="F407" t="s">
        <v>140</v>
      </c>
      <c r="G407" s="32">
        <v>45916</v>
      </c>
      <c r="H407">
        <v>9895247248</v>
      </c>
      <c r="I407">
        <v>139</v>
      </c>
      <c r="J407" t="s">
        <v>135</v>
      </c>
      <c r="K407" t="s">
        <v>46</v>
      </c>
      <c r="L407" t="s">
        <v>47</v>
      </c>
      <c r="M407" t="s">
        <v>48</v>
      </c>
      <c r="N407" t="s">
        <v>48</v>
      </c>
      <c r="O407" t="s">
        <v>48</v>
      </c>
      <c r="P407" t="s">
        <v>48</v>
      </c>
      <c r="Q407" t="s">
        <v>48</v>
      </c>
      <c r="R407" t="s">
        <v>48</v>
      </c>
      <c r="S407" t="s">
        <v>48</v>
      </c>
      <c r="T407" t="s">
        <v>48</v>
      </c>
      <c r="U407" t="s">
        <v>48</v>
      </c>
      <c r="V407" t="s">
        <v>48</v>
      </c>
      <c r="W407" t="s">
        <v>48</v>
      </c>
      <c r="X407" t="s">
        <v>48</v>
      </c>
      <c r="Y407" t="s">
        <v>48</v>
      </c>
      <c r="Z407" t="s">
        <v>48</v>
      </c>
      <c r="AA407" t="s">
        <v>49</v>
      </c>
      <c r="AB407" t="s">
        <v>48</v>
      </c>
      <c r="AC407" t="s">
        <v>48</v>
      </c>
      <c r="AD407" t="s">
        <v>48</v>
      </c>
      <c r="AE407" t="s">
        <v>48</v>
      </c>
      <c r="AF407" t="s">
        <v>48</v>
      </c>
      <c r="AG407" t="s">
        <v>48</v>
      </c>
      <c r="AH407" t="s">
        <v>48</v>
      </c>
      <c r="AI407" t="s">
        <v>50</v>
      </c>
      <c r="AJ407" t="s">
        <v>48</v>
      </c>
      <c r="AK407" t="s">
        <v>48</v>
      </c>
      <c r="AL407" t="s">
        <v>48</v>
      </c>
      <c r="AM407" t="s">
        <v>48</v>
      </c>
      <c r="AN407" t="s">
        <v>48</v>
      </c>
      <c r="AO407" t="s">
        <v>48</v>
      </c>
      <c r="AP407" t="s">
        <v>568</v>
      </c>
      <c r="AQ407" s="1" t="s">
        <v>1580</v>
      </c>
      <c r="AR407" t="s">
        <v>51</v>
      </c>
      <c r="AS407" t="s">
        <v>490</v>
      </c>
      <c r="AT407" t="s">
        <v>385</v>
      </c>
      <c r="AW407" s="4">
        <f t="shared" si="246"/>
        <v>6</v>
      </c>
      <c r="AX407" s="4">
        <f t="shared" si="247"/>
        <v>4</v>
      </c>
      <c r="AY407" s="4">
        <f t="shared" si="248"/>
        <v>4</v>
      </c>
      <c r="AZ407" s="4">
        <f t="shared" si="249"/>
        <v>2</v>
      </c>
      <c r="BA407" s="4">
        <f t="shared" si="250"/>
        <v>4</v>
      </c>
      <c r="BB407" s="4">
        <f t="shared" si="251"/>
        <v>4</v>
      </c>
      <c r="BC407" s="4">
        <f t="shared" si="252"/>
        <v>4</v>
      </c>
      <c r="BD407" s="4">
        <f t="shared" si="253"/>
        <v>2</v>
      </c>
      <c r="BE407" s="4">
        <f t="shared" si="254"/>
        <v>4</v>
      </c>
      <c r="BF407" s="4">
        <f t="shared" si="255"/>
        <v>2</v>
      </c>
      <c r="BG407" s="4">
        <f t="shared" si="256"/>
        <v>4</v>
      </c>
      <c r="BH407" s="4">
        <f t="shared" si="257"/>
        <v>4</v>
      </c>
      <c r="BI407" s="4">
        <f t="shared" si="258"/>
        <v>4</v>
      </c>
      <c r="BJ407" s="4">
        <f t="shared" si="259"/>
        <v>2</v>
      </c>
      <c r="BK407" s="4" t="str">
        <f t="shared" si="260"/>
        <v>0</v>
      </c>
      <c r="BL407" s="4">
        <f t="shared" si="261"/>
        <v>2</v>
      </c>
      <c r="BM407" s="4">
        <f t="shared" si="262"/>
        <v>4</v>
      </c>
      <c r="BN407" s="4">
        <f t="shared" si="263"/>
        <v>4</v>
      </c>
      <c r="BO407" s="4">
        <f t="shared" si="264"/>
        <v>4</v>
      </c>
      <c r="BP407" s="4">
        <f t="shared" si="265"/>
        <v>4</v>
      </c>
      <c r="BQ407" s="4">
        <f t="shared" si="266"/>
        <v>6</v>
      </c>
      <c r="BR407" s="4">
        <f t="shared" si="267"/>
        <v>4</v>
      </c>
      <c r="BS407" s="4">
        <f t="shared" si="268"/>
        <v>4</v>
      </c>
      <c r="BT407" s="4">
        <f t="shared" si="269"/>
        <v>4</v>
      </c>
      <c r="BU407" s="4">
        <f t="shared" si="270"/>
        <v>4</v>
      </c>
      <c r="BV407" s="4">
        <f t="shared" si="271"/>
        <v>0</v>
      </c>
      <c r="BW407" s="4">
        <f t="shared" si="272"/>
        <v>6</v>
      </c>
      <c r="BX407" s="4">
        <f t="shared" si="273"/>
        <v>0</v>
      </c>
      <c r="BY407" s="4">
        <f t="shared" si="274"/>
        <v>0</v>
      </c>
      <c r="BZ407" s="37">
        <f t="shared" si="275"/>
        <v>96</v>
      </c>
      <c r="CA407" s="32" t="str">
        <f>VLOOKUP(J:J,'Agent wise'!A:C,3,0)</f>
        <v>Saran S</v>
      </c>
      <c r="CB407" s="32">
        <f t="shared" si="241"/>
        <v>45918</v>
      </c>
      <c r="CC407" t="str">
        <f t="shared" si="242"/>
        <v>Excellent</v>
      </c>
      <c r="CJ407">
        <f t="shared" si="243"/>
        <v>18</v>
      </c>
      <c r="CK407">
        <f t="shared" si="244"/>
        <v>9</v>
      </c>
      <c r="CL407">
        <f t="shared" si="245"/>
        <v>2025</v>
      </c>
    </row>
    <row r="408" spans="1:90" ht="15" customHeight="1" x14ac:dyDescent="0.35">
      <c r="A408" s="32">
        <v>45918.427473252319</v>
      </c>
      <c r="B408" t="s">
        <v>138</v>
      </c>
      <c r="C408" s="32">
        <v>0</v>
      </c>
      <c r="D408" t="s">
        <v>139</v>
      </c>
      <c r="E408" s="32">
        <v>45918</v>
      </c>
      <c r="F408" t="s">
        <v>140</v>
      </c>
      <c r="G408" s="32">
        <v>45916</v>
      </c>
      <c r="H408">
        <v>9048494282</v>
      </c>
      <c r="I408">
        <v>140</v>
      </c>
      <c r="J408" t="s">
        <v>862</v>
      </c>
      <c r="K408" t="s">
        <v>46</v>
      </c>
      <c r="L408" t="s">
        <v>47</v>
      </c>
      <c r="M408" t="s">
        <v>48</v>
      </c>
      <c r="N408" t="s">
        <v>48</v>
      </c>
      <c r="O408" t="s">
        <v>48</v>
      </c>
      <c r="P408" t="s">
        <v>48</v>
      </c>
      <c r="Q408" t="s">
        <v>48</v>
      </c>
      <c r="R408" t="s">
        <v>48</v>
      </c>
      <c r="S408" t="s">
        <v>48</v>
      </c>
      <c r="T408" t="s">
        <v>48</v>
      </c>
      <c r="U408" t="s">
        <v>48</v>
      </c>
      <c r="V408" t="s">
        <v>48</v>
      </c>
      <c r="W408" t="s">
        <v>48</v>
      </c>
      <c r="X408" t="s">
        <v>48</v>
      </c>
      <c r="Y408" t="s">
        <v>48</v>
      </c>
      <c r="Z408" t="s">
        <v>48</v>
      </c>
      <c r="AA408" t="s">
        <v>49</v>
      </c>
      <c r="AB408" t="s">
        <v>49</v>
      </c>
      <c r="AC408" t="s">
        <v>48</v>
      </c>
      <c r="AD408" t="s">
        <v>48</v>
      </c>
      <c r="AE408" t="s">
        <v>48</v>
      </c>
      <c r="AF408" t="s">
        <v>48</v>
      </c>
      <c r="AG408" t="s">
        <v>48</v>
      </c>
      <c r="AH408" t="s">
        <v>48</v>
      </c>
      <c r="AI408" t="s">
        <v>50</v>
      </c>
      <c r="AJ408" t="s">
        <v>48</v>
      </c>
      <c r="AK408" t="s">
        <v>48</v>
      </c>
      <c r="AL408" t="s">
        <v>48</v>
      </c>
      <c r="AM408" t="s">
        <v>48</v>
      </c>
      <c r="AN408" t="s">
        <v>48</v>
      </c>
      <c r="AO408" t="s">
        <v>48</v>
      </c>
      <c r="AP408" t="s">
        <v>863</v>
      </c>
      <c r="AQ408" s="1" t="s">
        <v>1581</v>
      </c>
      <c r="AR408" t="s">
        <v>51</v>
      </c>
      <c r="AS408" t="s">
        <v>132</v>
      </c>
      <c r="AT408" t="s">
        <v>864</v>
      </c>
      <c r="AW408" s="4">
        <f t="shared" si="246"/>
        <v>6</v>
      </c>
      <c r="AX408" s="4">
        <f t="shared" si="247"/>
        <v>4</v>
      </c>
      <c r="AY408" s="4">
        <f t="shared" si="248"/>
        <v>4</v>
      </c>
      <c r="AZ408" s="4">
        <f t="shared" si="249"/>
        <v>2</v>
      </c>
      <c r="BA408" s="4">
        <f t="shared" si="250"/>
        <v>4</v>
      </c>
      <c r="BB408" s="4">
        <f t="shared" si="251"/>
        <v>4</v>
      </c>
      <c r="BC408" s="4">
        <f t="shared" si="252"/>
        <v>4</v>
      </c>
      <c r="BD408" s="4">
        <f t="shared" si="253"/>
        <v>2</v>
      </c>
      <c r="BE408" s="4">
        <f t="shared" si="254"/>
        <v>4</v>
      </c>
      <c r="BF408" s="4">
        <f t="shared" si="255"/>
        <v>2</v>
      </c>
      <c r="BG408" s="4">
        <f t="shared" si="256"/>
        <v>4</v>
      </c>
      <c r="BH408" s="4">
        <f t="shared" si="257"/>
        <v>4</v>
      </c>
      <c r="BI408" s="4">
        <f t="shared" si="258"/>
        <v>4</v>
      </c>
      <c r="BJ408" s="4">
        <f t="shared" si="259"/>
        <v>2</v>
      </c>
      <c r="BK408" s="4" t="str">
        <f t="shared" si="260"/>
        <v>0</v>
      </c>
      <c r="BL408" s="4" t="str">
        <f t="shared" si="261"/>
        <v>0</v>
      </c>
      <c r="BM408" s="4">
        <f t="shared" si="262"/>
        <v>4</v>
      </c>
      <c r="BN408" s="4">
        <f t="shared" si="263"/>
        <v>4</v>
      </c>
      <c r="BO408" s="4">
        <f t="shared" si="264"/>
        <v>4</v>
      </c>
      <c r="BP408" s="4">
        <f t="shared" si="265"/>
        <v>4</v>
      </c>
      <c r="BQ408" s="4">
        <f t="shared" si="266"/>
        <v>6</v>
      </c>
      <c r="BR408" s="4">
        <f t="shared" si="267"/>
        <v>4</v>
      </c>
      <c r="BS408" s="4">
        <f t="shared" si="268"/>
        <v>4</v>
      </c>
      <c r="BT408" s="4">
        <f t="shared" si="269"/>
        <v>4</v>
      </c>
      <c r="BU408" s="4">
        <f t="shared" si="270"/>
        <v>4</v>
      </c>
      <c r="BV408" s="4">
        <f t="shared" si="271"/>
        <v>0</v>
      </c>
      <c r="BW408" s="4">
        <f t="shared" si="272"/>
        <v>6</v>
      </c>
      <c r="BX408" s="4">
        <f t="shared" si="273"/>
        <v>0</v>
      </c>
      <c r="BY408" s="4">
        <f t="shared" si="274"/>
        <v>0</v>
      </c>
      <c r="BZ408" s="37">
        <f t="shared" si="275"/>
        <v>94</v>
      </c>
      <c r="CA408" s="32" t="e">
        <f>VLOOKUP(J:J,'Agent wise'!A:C,3,0)</f>
        <v>#N/A</v>
      </c>
      <c r="CB408" s="32">
        <f t="shared" si="241"/>
        <v>45918</v>
      </c>
      <c r="CC408" t="str">
        <f t="shared" si="242"/>
        <v>Good</v>
      </c>
      <c r="CJ408">
        <f t="shared" si="243"/>
        <v>18</v>
      </c>
      <c r="CK408">
        <f t="shared" si="244"/>
        <v>9</v>
      </c>
      <c r="CL408">
        <f t="shared" si="245"/>
        <v>2025</v>
      </c>
    </row>
    <row r="409" spans="1:90" ht="15" customHeight="1" x14ac:dyDescent="0.35">
      <c r="A409" s="32">
        <v>45918.43085232639</v>
      </c>
      <c r="B409" t="s">
        <v>138</v>
      </c>
      <c r="C409" s="32">
        <v>0</v>
      </c>
      <c r="D409" t="s">
        <v>139</v>
      </c>
      <c r="E409" s="32">
        <v>45918</v>
      </c>
      <c r="F409" t="s">
        <v>140</v>
      </c>
      <c r="G409" s="32">
        <v>45916</v>
      </c>
      <c r="H409">
        <v>9446343396</v>
      </c>
      <c r="I409">
        <v>153</v>
      </c>
      <c r="J409" t="s">
        <v>862</v>
      </c>
      <c r="K409" t="s">
        <v>46</v>
      </c>
      <c r="L409" t="s">
        <v>47</v>
      </c>
      <c r="M409" t="s">
        <v>48</v>
      </c>
      <c r="N409" t="s">
        <v>48</v>
      </c>
      <c r="O409" t="s">
        <v>48</v>
      </c>
      <c r="P409" t="s">
        <v>48</v>
      </c>
      <c r="Q409" t="s">
        <v>48</v>
      </c>
      <c r="R409" t="s">
        <v>48</v>
      </c>
      <c r="S409" t="s">
        <v>48</v>
      </c>
      <c r="T409" t="s">
        <v>48</v>
      </c>
      <c r="U409" t="s">
        <v>48</v>
      </c>
      <c r="V409" t="s">
        <v>48</v>
      </c>
      <c r="W409" t="s">
        <v>48</v>
      </c>
      <c r="X409" t="s">
        <v>48</v>
      </c>
      <c r="Y409" t="s">
        <v>48</v>
      </c>
      <c r="Z409" t="s">
        <v>48</v>
      </c>
      <c r="AA409" t="s">
        <v>49</v>
      </c>
      <c r="AB409" t="s">
        <v>49</v>
      </c>
      <c r="AC409" t="s">
        <v>48</v>
      </c>
      <c r="AD409" t="s">
        <v>48</v>
      </c>
      <c r="AE409" t="s">
        <v>48</v>
      </c>
      <c r="AF409" t="s">
        <v>48</v>
      </c>
      <c r="AG409" t="s">
        <v>48</v>
      </c>
      <c r="AH409" t="s">
        <v>48</v>
      </c>
      <c r="AI409" t="s">
        <v>50</v>
      </c>
      <c r="AJ409" t="s">
        <v>48</v>
      </c>
      <c r="AK409" t="s">
        <v>48</v>
      </c>
      <c r="AL409" t="s">
        <v>48</v>
      </c>
      <c r="AM409" t="s">
        <v>48</v>
      </c>
      <c r="AN409" t="s">
        <v>49</v>
      </c>
      <c r="AO409" t="s">
        <v>49</v>
      </c>
      <c r="AP409" t="s">
        <v>865</v>
      </c>
      <c r="AQ409" s="1" t="s">
        <v>1582</v>
      </c>
      <c r="AR409" t="s">
        <v>51</v>
      </c>
      <c r="AS409" t="s">
        <v>132</v>
      </c>
      <c r="AT409" t="s">
        <v>866</v>
      </c>
      <c r="AW409" s="4">
        <f t="shared" si="246"/>
        <v>6</v>
      </c>
      <c r="AX409" s="4">
        <f t="shared" si="247"/>
        <v>4</v>
      </c>
      <c r="AY409" s="4">
        <f t="shared" si="248"/>
        <v>4</v>
      </c>
      <c r="AZ409" s="4">
        <f t="shared" si="249"/>
        <v>2</v>
      </c>
      <c r="BA409" s="4">
        <f t="shared" si="250"/>
        <v>4</v>
      </c>
      <c r="BB409" s="4">
        <f t="shared" si="251"/>
        <v>4</v>
      </c>
      <c r="BC409" s="4">
        <f t="shared" si="252"/>
        <v>4</v>
      </c>
      <c r="BD409" s="4">
        <f t="shared" si="253"/>
        <v>2</v>
      </c>
      <c r="BE409" s="4">
        <f t="shared" si="254"/>
        <v>4</v>
      </c>
      <c r="BF409" s="4">
        <f t="shared" si="255"/>
        <v>2</v>
      </c>
      <c r="BG409" s="4">
        <f t="shared" si="256"/>
        <v>4</v>
      </c>
      <c r="BH409" s="4">
        <f t="shared" si="257"/>
        <v>4</v>
      </c>
      <c r="BI409" s="4">
        <f t="shared" si="258"/>
        <v>4</v>
      </c>
      <c r="BJ409" s="4">
        <f t="shared" si="259"/>
        <v>2</v>
      </c>
      <c r="BK409" s="4" t="str">
        <f t="shared" si="260"/>
        <v>0</v>
      </c>
      <c r="BL409" s="4" t="str">
        <f t="shared" si="261"/>
        <v>0</v>
      </c>
      <c r="BM409" s="4">
        <f t="shared" si="262"/>
        <v>4</v>
      </c>
      <c r="BN409" s="4">
        <f t="shared" si="263"/>
        <v>4</v>
      </c>
      <c r="BO409" s="4">
        <f t="shared" si="264"/>
        <v>4</v>
      </c>
      <c r="BP409" s="4">
        <f t="shared" si="265"/>
        <v>4</v>
      </c>
      <c r="BQ409" s="4">
        <f t="shared" si="266"/>
        <v>6</v>
      </c>
      <c r="BR409" s="4">
        <f t="shared" si="267"/>
        <v>4</v>
      </c>
      <c r="BS409" s="4">
        <f t="shared" si="268"/>
        <v>4</v>
      </c>
      <c r="BT409" s="4">
        <f t="shared" si="269"/>
        <v>4</v>
      </c>
      <c r="BU409" s="4">
        <f t="shared" si="270"/>
        <v>4</v>
      </c>
      <c r="BV409" s="4">
        <f t="shared" si="271"/>
        <v>0</v>
      </c>
      <c r="BW409" s="4">
        <f t="shared" si="272"/>
        <v>6</v>
      </c>
      <c r="BX409" s="4" t="str">
        <f t="shared" si="273"/>
        <v>0</v>
      </c>
      <c r="BY409" s="4" t="str">
        <f t="shared" si="274"/>
        <v>0</v>
      </c>
      <c r="BZ409" s="37">
        <f t="shared" si="275"/>
        <v>94</v>
      </c>
      <c r="CA409" s="32" t="e">
        <f>VLOOKUP(J:J,'Agent wise'!A:C,3,0)</f>
        <v>#N/A</v>
      </c>
      <c r="CB409" s="32">
        <f t="shared" si="241"/>
        <v>45918</v>
      </c>
      <c r="CC409" t="str">
        <f t="shared" si="242"/>
        <v>Good</v>
      </c>
      <c r="CJ409">
        <f t="shared" si="243"/>
        <v>18</v>
      </c>
      <c r="CK409">
        <f t="shared" si="244"/>
        <v>9</v>
      </c>
      <c r="CL409">
        <f t="shared" si="245"/>
        <v>2025</v>
      </c>
    </row>
    <row r="410" spans="1:90" ht="15" customHeight="1" x14ac:dyDescent="0.35">
      <c r="A410" s="32">
        <v>45918.548774571755</v>
      </c>
      <c r="B410" t="s">
        <v>138</v>
      </c>
      <c r="C410" s="32">
        <v>0</v>
      </c>
      <c r="D410" t="s">
        <v>139</v>
      </c>
      <c r="E410" s="32">
        <v>45918</v>
      </c>
      <c r="F410" t="s">
        <v>140</v>
      </c>
      <c r="G410" s="32">
        <v>45916</v>
      </c>
      <c r="H410">
        <v>9443359584</v>
      </c>
      <c r="I410">
        <v>130</v>
      </c>
      <c r="J410" t="s">
        <v>134</v>
      </c>
      <c r="K410" t="s">
        <v>52</v>
      </c>
      <c r="L410" t="s">
        <v>53</v>
      </c>
      <c r="M410" t="s">
        <v>48</v>
      </c>
      <c r="N410" t="s">
        <v>48</v>
      </c>
      <c r="O410" t="s">
        <v>48</v>
      </c>
      <c r="P410" t="s">
        <v>48</v>
      </c>
      <c r="Q410" t="s">
        <v>48</v>
      </c>
      <c r="R410" t="s">
        <v>48</v>
      </c>
      <c r="S410" t="s">
        <v>48</v>
      </c>
      <c r="T410" t="s">
        <v>48</v>
      </c>
      <c r="U410" t="s">
        <v>48</v>
      </c>
      <c r="V410" t="s">
        <v>48</v>
      </c>
      <c r="W410" t="s">
        <v>48</v>
      </c>
      <c r="X410" t="s">
        <v>48</v>
      </c>
      <c r="Y410" t="s">
        <v>48</v>
      </c>
      <c r="Z410" t="s">
        <v>48</v>
      </c>
      <c r="AA410" t="s">
        <v>49</v>
      </c>
      <c r="AB410" t="s">
        <v>49</v>
      </c>
      <c r="AC410" t="s">
        <v>49</v>
      </c>
      <c r="AD410" t="s">
        <v>48</v>
      </c>
      <c r="AE410" t="s">
        <v>48</v>
      </c>
      <c r="AF410" t="s">
        <v>48</v>
      </c>
      <c r="AG410" t="s">
        <v>48</v>
      </c>
      <c r="AH410" t="s">
        <v>48</v>
      </c>
      <c r="AI410" t="s">
        <v>50</v>
      </c>
      <c r="AJ410" t="s">
        <v>48</v>
      </c>
      <c r="AK410" t="s">
        <v>48</v>
      </c>
      <c r="AL410" t="s">
        <v>48</v>
      </c>
      <c r="AM410" t="s">
        <v>48</v>
      </c>
      <c r="AN410" t="s">
        <v>49</v>
      </c>
      <c r="AO410" t="s">
        <v>49</v>
      </c>
      <c r="AP410" t="s">
        <v>867</v>
      </c>
      <c r="AQ410" s="1" t="s">
        <v>1583</v>
      </c>
      <c r="AR410" t="s">
        <v>51</v>
      </c>
      <c r="AS410" t="s">
        <v>868</v>
      </c>
      <c r="AT410" t="s">
        <v>389</v>
      </c>
      <c r="AW410" s="4">
        <f t="shared" si="246"/>
        <v>6</v>
      </c>
      <c r="AX410" s="4">
        <f t="shared" si="247"/>
        <v>4</v>
      </c>
      <c r="AY410" s="4">
        <f t="shared" si="248"/>
        <v>4</v>
      </c>
      <c r="AZ410" s="4">
        <f t="shared" si="249"/>
        <v>2</v>
      </c>
      <c r="BA410" s="4">
        <f t="shared" si="250"/>
        <v>4</v>
      </c>
      <c r="BB410" s="4">
        <f t="shared" si="251"/>
        <v>4</v>
      </c>
      <c r="BC410" s="4">
        <f t="shared" si="252"/>
        <v>4</v>
      </c>
      <c r="BD410" s="4">
        <f t="shared" si="253"/>
        <v>2</v>
      </c>
      <c r="BE410" s="4">
        <f t="shared" si="254"/>
        <v>4</v>
      </c>
      <c r="BF410" s="4">
        <f t="shared" si="255"/>
        <v>2</v>
      </c>
      <c r="BG410" s="4">
        <f t="shared" si="256"/>
        <v>4</v>
      </c>
      <c r="BH410" s="4">
        <f t="shared" si="257"/>
        <v>4</v>
      </c>
      <c r="BI410" s="4">
        <f t="shared" si="258"/>
        <v>4</v>
      </c>
      <c r="BJ410" s="4">
        <f t="shared" si="259"/>
        <v>2</v>
      </c>
      <c r="BK410" s="4" t="str">
        <f t="shared" si="260"/>
        <v>0</v>
      </c>
      <c r="BL410" s="4" t="str">
        <f t="shared" si="261"/>
        <v>0</v>
      </c>
      <c r="BM410" s="4" t="str">
        <f t="shared" si="262"/>
        <v>0</v>
      </c>
      <c r="BN410" s="4">
        <f t="shared" si="263"/>
        <v>4</v>
      </c>
      <c r="BO410" s="4">
        <f t="shared" si="264"/>
        <v>4</v>
      </c>
      <c r="BP410" s="4">
        <f t="shared" si="265"/>
        <v>4</v>
      </c>
      <c r="BQ410" s="4">
        <f t="shared" si="266"/>
        <v>6</v>
      </c>
      <c r="BR410" s="4">
        <f t="shared" si="267"/>
        <v>4</v>
      </c>
      <c r="BS410" s="4">
        <f t="shared" si="268"/>
        <v>4</v>
      </c>
      <c r="BT410" s="4">
        <f t="shared" si="269"/>
        <v>4</v>
      </c>
      <c r="BU410" s="4">
        <f t="shared" si="270"/>
        <v>4</v>
      </c>
      <c r="BV410" s="4">
        <f t="shared" si="271"/>
        <v>0</v>
      </c>
      <c r="BW410" s="4">
        <f t="shared" si="272"/>
        <v>6</v>
      </c>
      <c r="BX410" s="4" t="str">
        <f t="shared" si="273"/>
        <v>0</v>
      </c>
      <c r="BY410" s="4" t="str">
        <f t="shared" si="274"/>
        <v>0</v>
      </c>
      <c r="BZ410" s="37">
        <f t="shared" si="275"/>
        <v>90</v>
      </c>
      <c r="CA410" s="32" t="str">
        <f>VLOOKUP(J:J,'Agent wise'!A:C,3,0)</f>
        <v>Saran S</v>
      </c>
      <c r="CB410" s="32">
        <f t="shared" si="241"/>
        <v>45918</v>
      </c>
      <c r="CC410" t="str">
        <f t="shared" si="242"/>
        <v>Good</v>
      </c>
      <c r="CJ410">
        <f t="shared" si="243"/>
        <v>18</v>
      </c>
      <c r="CK410">
        <f t="shared" si="244"/>
        <v>9</v>
      </c>
      <c r="CL410">
        <f t="shared" si="245"/>
        <v>2025</v>
      </c>
    </row>
    <row r="411" spans="1:90" ht="15" customHeight="1" x14ac:dyDescent="0.35">
      <c r="A411" s="32">
        <v>45918.556213321761</v>
      </c>
      <c r="B411" t="s">
        <v>138</v>
      </c>
      <c r="C411" s="32">
        <v>0</v>
      </c>
      <c r="D411" t="s">
        <v>139</v>
      </c>
      <c r="E411" s="32">
        <v>45918</v>
      </c>
      <c r="F411" t="s">
        <v>140</v>
      </c>
      <c r="G411" s="32">
        <v>45916</v>
      </c>
      <c r="H411">
        <v>9488137106</v>
      </c>
      <c r="I411">
        <v>146</v>
      </c>
      <c r="J411" t="s">
        <v>134</v>
      </c>
      <c r="K411" t="s">
        <v>52</v>
      </c>
      <c r="L411" t="s">
        <v>53</v>
      </c>
      <c r="M411" t="s">
        <v>48</v>
      </c>
      <c r="N411" t="s">
        <v>48</v>
      </c>
      <c r="O411" t="s">
        <v>48</v>
      </c>
      <c r="P411" t="s">
        <v>48</v>
      </c>
      <c r="Q411" t="s">
        <v>48</v>
      </c>
      <c r="R411" t="s">
        <v>48</v>
      </c>
      <c r="S411" t="s">
        <v>48</v>
      </c>
      <c r="T411" t="s">
        <v>48</v>
      </c>
      <c r="U411" t="s">
        <v>48</v>
      </c>
      <c r="V411" t="s">
        <v>48</v>
      </c>
      <c r="W411" t="s">
        <v>48</v>
      </c>
      <c r="X411" t="s">
        <v>48</v>
      </c>
      <c r="Y411" t="s">
        <v>48</v>
      </c>
      <c r="Z411" t="s">
        <v>48</v>
      </c>
      <c r="AA411" t="s">
        <v>49</v>
      </c>
      <c r="AB411" t="s">
        <v>48</v>
      </c>
      <c r="AC411" t="s">
        <v>48</v>
      </c>
      <c r="AD411" t="s">
        <v>48</v>
      </c>
      <c r="AE411" t="s">
        <v>48</v>
      </c>
      <c r="AF411" t="s">
        <v>48</v>
      </c>
      <c r="AG411" t="s">
        <v>49</v>
      </c>
      <c r="AH411" t="s">
        <v>48</v>
      </c>
      <c r="AI411" t="s">
        <v>50</v>
      </c>
      <c r="AJ411" t="s">
        <v>48</v>
      </c>
      <c r="AK411" t="s">
        <v>48</v>
      </c>
      <c r="AL411" t="s">
        <v>48</v>
      </c>
      <c r="AM411" t="s">
        <v>48</v>
      </c>
      <c r="AN411" t="s">
        <v>49</v>
      </c>
      <c r="AO411" t="s">
        <v>49</v>
      </c>
      <c r="AP411" t="s">
        <v>867</v>
      </c>
      <c r="AQ411" s="1" t="s">
        <v>1584</v>
      </c>
      <c r="AR411" t="s">
        <v>51</v>
      </c>
      <c r="AS411" t="s">
        <v>416</v>
      </c>
      <c r="AT411" t="s">
        <v>621</v>
      </c>
      <c r="AW411" s="4">
        <f t="shared" si="246"/>
        <v>6</v>
      </c>
      <c r="AX411" s="4">
        <f t="shared" si="247"/>
        <v>4</v>
      </c>
      <c r="AY411" s="4">
        <f t="shared" si="248"/>
        <v>4</v>
      </c>
      <c r="AZ411" s="4">
        <f t="shared" si="249"/>
        <v>2</v>
      </c>
      <c r="BA411" s="4">
        <f t="shared" si="250"/>
        <v>4</v>
      </c>
      <c r="BB411" s="4">
        <f t="shared" si="251"/>
        <v>4</v>
      </c>
      <c r="BC411" s="4">
        <f t="shared" si="252"/>
        <v>4</v>
      </c>
      <c r="BD411" s="4">
        <f t="shared" si="253"/>
        <v>2</v>
      </c>
      <c r="BE411" s="4">
        <f t="shared" si="254"/>
        <v>4</v>
      </c>
      <c r="BF411" s="4">
        <f t="shared" si="255"/>
        <v>2</v>
      </c>
      <c r="BG411" s="4">
        <f t="shared" si="256"/>
        <v>4</v>
      </c>
      <c r="BH411" s="4">
        <f t="shared" si="257"/>
        <v>4</v>
      </c>
      <c r="BI411" s="4">
        <f t="shared" si="258"/>
        <v>4</v>
      </c>
      <c r="BJ411" s="4">
        <f t="shared" si="259"/>
        <v>2</v>
      </c>
      <c r="BK411" s="4" t="str">
        <f t="shared" si="260"/>
        <v>0</v>
      </c>
      <c r="BL411" s="4">
        <f t="shared" si="261"/>
        <v>2</v>
      </c>
      <c r="BM411" s="4">
        <f t="shared" si="262"/>
        <v>4</v>
      </c>
      <c r="BN411" s="4">
        <f t="shared" si="263"/>
        <v>4</v>
      </c>
      <c r="BO411" s="4">
        <f t="shared" si="264"/>
        <v>4</v>
      </c>
      <c r="BP411" s="4">
        <f t="shared" si="265"/>
        <v>4</v>
      </c>
      <c r="BQ411" s="4" t="str">
        <f t="shared" si="266"/>
        <v>0</v>
      </c>
      <c r="BR411" s="4">
        <f t="shared" si="267"/>
        <v>4</v>
      </c>
      <c r="BS411" s="4">
        <f t="shared" si="268"/>
        <v>4</v>
      </c>
      <c r="BT411" s="4">
        <f t="shared" si="269"/>
        <v>4</v>
      </c>
      <c r="BU411" s="4">
        <f t="shared" si="270"/>
        <v>4</v>
      </c>
      <c r="BV411" s="4">
        <f t="shared" si="271"/>
        <v>0</v>
      </c>
      <c r="BW411" s="4">
        <f t="shared" si="272"/>
        <v>6</v>
      </c>
      <c r="BX411" s="4" t="str">
        <f t="shared" si="273"/>
        <v>0</v>
      </c>
      <c r="BY411" s="4" t="str">
        <f t="shared" si="274"/>
        <v>0</v>
      </c>
      <c r="BZ411" s="37">
        <f t="shared" si="275"/>
        <v>90</v>
      </c>
      <c r="CA411" s="32" t="str">
        <f>VLOOKUP(J:J,'Agent wise'!A:C,3,0)</f>
        <v>Saran S</v>
      </c>
      <c r="CB411" s="32">
        <f t="shared" si="241"/>
        <v>45918</v>
      </c>
      <c r="CC411" t="str">
        <f t="shared" si="242"/>
        <v>Good</v>
      </c>
      <c r="CJ411">
        <f t="shared" si="243"/>
        <v>18</v>
      </c>
      <c r="CK411">
        <f t="shared" si="244"/>
        <v>9</v>
      </c>
      <c r="CL411">
        <f t="shared" si="245"/>
        <v>2025</v>
      </c>
    </row>
    <row r="412" spans="1:90" ht="15" customHeight="1" x14ac:dyDescent="0.35">
      <c r="A412" s="32">
        <v>45918.560680578703</v>
      </c>
      <c r="B412" t="s">
        <v>587</v>
      </c>
      <c r="C412" s="32">
        <v>0</v>
      </c>
      <c r="D412" t="s">
        <v>144</v>
      </c>
      <c r="E412" s="32">
        <v>45918</v>
      </c>
      <c r="F412" t="s">
        <v>140</v>
      </c>
      <c r="G412" s="32">
        <v>45917</v>
      </c>
      <c r="H412">
        <v>9061651662</v>
      </c>
      <c r="I412">
        <v>170</v>
      </c>
      <c r="J412" t="s">
        <v>481</v>
      </c>
      <c r="K412" t="s">
        <v>46</v>
      </c>
      <c r="L412" t="s">
        <v>47</v>
      </c>
      <c r="M412" t="s">
        <v>48</v>
      </c>
      <c r="N412" t="s">
        <v>48</v>
      </c>
      <c r="O412" t="s">
        <v>48</v>
      </c>
      <c r="P412" t="s">
        <v>48</v>
      </c>
      <c r="Q412" t="s">
        <v>48</v>
      </c>
      <c r="R412" t="s">
        <v>48</v>
      </c>
      <c r="S412" t="s">
        <v>48</v>
      </c>
      <c r="T412" t="s">
        <v>48</v>
      </c>
      <c r="U412" t="s">
        <v>48</v>
      </c>
      <c r="V412" t="s">
        <v>48</v>
      </c>
      <c r="W412" t="s">
        <v>48</v>
      </c>
      <c r="X412" t="s">
        <v>48</v>
      </c>
      <c r="Y412" t="s">
        <v>48</v>
      </c>
      <c r="Z412" t="s">
        <v>48</v>
      </c>
      <c r="AA412" t="s">
        <v>48</v>
      </c>
      <c r="AB412" t="s">
        <v>48</v>
      </c>
      <c r="AC412" t="s">
        <v>49</v>
      </c>
      <c r="AD412" t="s">
        <v>48</v>
      </c>
      <c r="AE412" t="s">
        <v>48</v>
      </c>
      <c r="AF412" t="s">
        <v>50</v>
      </c>
      <c r="AG412" t="s">
        <v>48</v>
      </c>
      <c r="AH412" t="s">
        <v>50</v>
      </c>
      <c r="AI412" t="s">
        <v>50</v>
      </c>
      <c r="AJ412" t="s">
        <v>48</v>
      </c>
      <c r="AK412" t="s">
        <v>48</v>
      </c>
      <c r="AL412" t="s">
        <v>49</v>
      </c>
      <c r="AM412" t="s">
        <v>48</v>
      </c>
      <c r="AN412" t="s">
        <v>48</v>
      </c>
      <c r="AO412" t="s">
        <v>48</v>
      </c>
      <c r="AP412" t="s">
        <v>176</v>
      </c>
      <c r="AQ412" s="1" t="s">
        <v>1585</v>
      </c>
      <c r="AR412" t="s">
        <v>51</v>
      </c>
      <c r="AS412" t="s">
        <v>64</v>
      </c>
      <c r="AT412" t="s">
        <v>80</v>
      </c>
      <c r="AW412" s="4">
        <f t="shared" si="246"/>
        <v>6</v>
      </c>
      <c r="AX412" s="4">
        <f t="shared" si="247"/>
        <v>4</v>
      </c>
      <c r="AY412" s="4">
        <f t="shared" si="248"/>
        <v>4</v>
      </c>
      <c r="AZ412" s="4">
        <f t="shared" si="249"/>
        <v>2</v>
      </c>
      <c r="BA412" s="4">
        <f t="shared" si="250"/>
        <v>4</v>
      </c>
      <c r="BB412" s="4">
        <f t="shared" si="251"/>
        <v>4</v>
      </c>
      <c r="BC412" s="4">
        <f t="shared" si="252"/>
        <v>4</v>
      </c>
      <c r="BD412" s="4">
        <f t="shared" si="253"/>
        <v>2</v>
      </c>
      <c r="BE412" s="4">
        <f t="shared" si="254"/>
        <v>4</v>
      </c>
      <c r="BF412" s="4">
        <f t="shared" si="255"/>
        <v>2</v>
      </c>
      <c r="BG412" s="4">
        <f t="shared" si="256"/>
        <v>4</v>
      </c>
      <c r="BH412" s="4">
        <f t="shared" si="257"/>
        <v>4</v>
      </c>
      <c r="BI412" s="4">
        <f t="shared" si="258"/>
        <v>4</v>
      </c>
      <c r="BJ412" s="4">
        <f t="shared" si="259"/>
        <v>2</v>
      </c>
      <c r="BK412" s="4">
        <f t="shared" si="260"/>
        <v>4</v>
      </c>
      <c r="BL412" s="4">
        <f t="shared" si="261"/>
        <v>2</v>
      </c>
      <c r="BM412" s="4" t="str">
        <f t="shared" si="262"/>
        <v>0</v>
      </c>
      <c r="BN412" s="4">
        <f t="shared" si="263"/>
        <v>4</v>
      </c>
      <c r="BO412" s="4">
        <f t="shared" si="264"/>
        <v>4</v>
      </c>
      <c r="BP412" s="4">
        <f t="shared" si="265"/>
        <v>4</v>
      </c>
      <c r="BQ412" s="4">
        <f t="shared" si="266"/>
        <v>6</v>
      </c>
      <c r="BR412" s="4">
        <f t="shared" si="267"/>
        <v>4</v>
      </c>
      <c r="BS412" s="4">
        <f t="shared" si="268"/>
        <v>4</v>
      </c>
      <c r="BT412" s="4">
        <f t="shared" si="269"/>
        <v>4</v>
      </c>
      <c r="BU412" s="4">
        <f t="shared" si="270"/>
        <v>4</v>
      </c>
      <c r="BV412" s="4" t="str">
        <f t="shared" si="271"/>
        <v>0</v>
      </c>
      <c r="BW412" s="4">
        <f t="shared" si="272"/>
        <v>6</v>
      </c>
      <c r="BX412" s="4">
        <f t="shared" si="273"/>
        <v>0</v>
      </c>
      <c r="BY412" s="4">
        <f t="shared" si="274"/>
        <v>0</v>
      </c>
      <c r="BZ412" s="37">
        <f t="shared" si="275"/>
        <v>96</v>
      </c>
      <c r="CA412" s="32" t="str">
        <f>VLOOKUP(J:J,'Agent wise'!A:C,3,0)</f>
        <v xml:space="preserve">Shiny </v>
      </c>
      <c r="CB412" s="32">
        <f t="shared" si="241"/>
        <v>45918</v>
      </c>
      <c r="CC412" t="str">
        <f t="shared" si="242"/>
        <v>Excellent</v>
      </c>
      <c r="CJ412">
        <f t="shared" si="243"/>
        <v>18</v>
      </c>
      <c r="CK412">
        <f t="shared" si="244"/>
        <v>9</v>
      </c>
      <c r="CL412">
        <f t="shared" si="245"/>
        <v>2025</v>
      </c>
    </row>
    <row r="413" spans="1:90" ht="15" customHeight="1" x14ac:dyDescent="0.35">
      <c r="A413" s="32">
        <v>45918.561732812501</v>
      </c>
      <c r="B413" t="s">
        <v>138</v>
      </c>
      <c r="C413" s="32">
        <v>0</v>
      </c>
      <c r="D413" t="s">
        <v>139</v>
      </c>
      <c r="E413" s="32">
        <v>45918</v>
      </c>
      <c r="F413" t="s">
        <v>140</v>
      </c>
      <c r="G413" s="32">
        <v>45916</v>
      </c>
      <c r="H413">
        <v>7904950960</v>
      </c>
      <c r="I413">
        <v>132</v>
      </c>
      <c r="J413" t="s">
        <v>272</v>
      </c>
      <c r="K413" t="s">
        <v>52</v>
      </c>
      <c r="L413" t="s">
        <v>53</v>
      </c>
      <c r="M413" t="s">
        <v>48</v>
      </c>
      <c r="N413" t="s">
        <v>48</v>
      </c>
      <c r="O413" t="s">
        <v>48</v>
      </c>
      <c r="P413" t="s">
        <v>48</v>
      </c>
      <c r="Q413" t="s">
        <v>48</v>
      </c>
      <c r="R413" t="s">
        <v>48</v>
      </c>
      <c r="S413" t="s">
        <v>48</v>
      </c>
      <c r="T413" t="s">
        <v>48</v>
      </c>
      <c r="U413" t="s">
        <v>48</v>
      </c>
      <c r="V413" t="s">
        <v>48</v>
      </c>
      <c r="W413" t="s">
        <v>48</v>
      </c>
      <c r="X413" t="s">
        <v>48</v>
      </c>
      <c r="Y413" t="s">
        <v>48</v>
      </c>
      <c r="Z413" t="s">
        <v>48</v>
      </c>
      <c r="AA413" t="s">
        <v>48</v>
      </c>
      <c r="AB413" t="s">
        <v>48</v>
      </c>
      <c r="AC413" t="s">
        <v>48</v>
      </c>
      <c r="AD413" t="s">
        <v>48</v>
      </c>
      <c r="AE413" t="s">
        <v>48</v>
      </c>
      <c r="AF413" t="s">
        <v>48</v>
      </c>
      <c r="AG413" t="s">
        <v>48</v>
      </c>
      <c r="AH413" t="s">
        <v>48</v>
      </c>
      <c r="AI413" t="s">
        <v>50</v>
      </c>
      <c r="AJ413" t="s">
        <v>48</v>
      </c>
      <c r="AK413" t="s">
        <v>48</v>
      </c>
      <c r="AL413" t="s">
        <v>48</v>
      </c>
      <c r="AM413" t="s">
        <v>48</v>
      </c>
      <c r="AN413" t="s">
        <v>49</v>
      </c>
      <c r="AO413" t="s">
        <v>49</v>
      </c>
      <c r="AP413" t="s">
        <v>867</v>
      </c>
      <c r="AQ413" s="1" t="s">
        <v>1586</v>
      </c>
      <c r="AR413" t="s">
        <v>51</v>
      </c>
      <c r="AS413" t="s">
        <v>416</v>
      </c>
      <c r="AT413" t="s">
        <v>621</v>
      </c>
      <c r="AW413" s="4">
        <f t="shared" si="246"/>
        <v>6</v>
      </c>
      <c r="AX413" s="4">
        <f t="shared" si="247"/>
        <v>4</v>
      </c>
      <c r="AY413" s="4">
        <f t="shared" si="248"/>
        <v>4</v>
      </c>
      <c r="AZ413" s="4">
        <f t="shared" si="249"/>
        <v>2</v>
      </c>
      <c r="BA413" s="4">
        <f t="shared" si="250"/>
        <v>4</v>
      </c>
      <c r="BB413" s="4">
        <f t="shared" si="251"/>
        <v>4</v>
      </c>
      <c r="BC413" s="4">
        <f t="shared" si="252"/>
        <v>4</v>
      </c>
      <c r="BD413" s="4">
        <f t="shared" si="253"/>
        <v>2</v>
      </c>
      <c r="BE413" s="4">
        <f t="shared" si="254"/>
        <v>4</v>
      </c>
      <c r="BF413" s="4">
        <f t="shared" si="255"/>
        <v>2</v>
      </c>
      <c r="BG413" s="4">
        <f t="shared" si="256"/>
        <v>4</v>
      </c>
      <c r="BH413" s="4">
        <f t="shared" si="257"/>
        <v>4</v>
      </c>
      <c r="BI413" s="4">
        <f t="shared" si="258"/>
        <v>4</v>
      </c>
      <c r="BJ413" s="4">
        <f t="shared" si="259"/>
        <v>2</v>
      </c>
      <c r="BK413" s="4">
        <f t="shared" si="260"/>
        <v>4</v>
      </c>
      <c r="BL413" s="4">
        <f t="shared" si="261"/>
        <v>2</v>
      </c>
      <c r="BM413" s="4">
        <f t="shared" si="262"/>
        <v>4</v>
      </c>
      <c r="BN413" s="4">
        <f t="shared" si="263"/>
        <v>4</v>
      </c>
      <c r="BO413" s="4">
        <f t="shared" si="264"/>
        <v>4</v>
      </c>
      <c r="BP413" s="4">
        <f t="shared" si="265"/>
        <v>4</v>
      </c>
      <c r="BQ413" s="4">
        <f t="shared" si="266"/>
        <v>6</v>
      </c>
      <c r="BR413" s="4">
        <f t="shared" si="267"/>
        <v>4</v>
      </c>
      <c r="BS413" s="4">
        <f t="shared" si="268"/>
        <v>4</v>
      </c>
      <c r="BT413" s="4">
        <f t="shared" si="269"/>
        <v>4</v>
      </c>
      <c r="BU413" s="4">
        <f t="shared" si="270"/>
        <v>4</v>
      </c>
      <c r="BV413" s="4">
        <f t="shared" si="271"/>
        <v>0</v>
      </c>
      <c r="BW413" s="4">
        <f t="shared" si="272"/>
        <v>6</v>
      </c>
      <c r="BX413" s="4" t="str">
        <f t="shared" si="273"/>
        <v>0</v>
      </c>
      <c r="BY413" s="4" t="str">
        <f t="shared" si="274"/>
        <v>0</v>
      </c>
      <c r="BZ413" s="37">
        <f t="shared" si="275"/>
        <v>100</v>
      </c>
      <c r="CA413" s="32" t="str">
        <f>VLOOKUP(J:J,'Agent wise'!A:C,3,0)</f>
        <v xml:space="preserve">Shiny </v>
      </c>
      <c r="CB413" s="32">
        <f t="shared" si="241"/>
        <v>45918</v>
      </c>
      <c r="CC413" t="str">
        <f t="shared" si="242"/>
        <v>Excellent</v>
      </c>
      <c r="CJ413">
        <f t="shared" si="243"/>
        <v>18</v>
      </c>
      <c r="CK413">
        <f t="shared" si="244"/>
        <v>9</v>
      </c>
      <c r="CL413">
        <f t="shared" si="245"/>
        <v>2025</v>
      </c>
    </row>
    <row r="414" spans="1:90" ht="15" customHeight="1" x14ac:dyDescent="0.35">
      <c r="A414" s="32">
        <v>45918.566067511572</v>
      </c>
      <c r="B414" t="s">
        <v>587</v>
      </c>
      <c r="C414" s="32">
        <v>0</v>
      </c>
      <c r="D414" t="s">
        <v>144</v>
      </c>
      <c r="E414" s="32">
        <v>45918</v>
      </c>
      <c r="F414" t="s">
        <v>140</v>
      </c>
      <c r="G414" s="32">
        <v>45917</v>
      </c>
      <c r="H414">
        <v>8078897759</v>
      </c>
      <c r="I414">
        <v>235</v>
      </c>
      <c r="J414" t="s">
        <v>94</v>
      </c>
      <c r="K414" t="s">
        <v>46</v>
      </c>
      <c r="L414" t="s">
        <v>47</v>
      </c>
      <c r="M414" t="s">
        <v>48</v>
      </c>
      <c r="N414" t="s">
        <v>48</v>
      </c>
      <c r="O414" t="s">
        <v>48</v>
      </c>
      <c r="P414" t="s">
        <v>48</v>
      </c>
      <c r="Q414" t="s">
        <v>48</v>
      </c>
      <c r="R414" t="s">
        <v>48</v>
      </c>
      <c r="S414" t="s">
        <v>48</v>
      </c>
      <c r="T414" t="s">
        <v>48</v>
      </c>
      <c r="U414" t="s">
        <v>48</v>
      </c>
      <c r="V414" t="s">
        <v>48</v>
      </c>
      <c r="W414" t="s">
        <v>48</v>
      </c>
      <c r="X414" t="s">
        <v>48</v>
      </c>
      <c r="Y414" t="s">
        <v>48</v>
      </c>
      <c r="Z414" t="s">
        <v>48</v>
      </c>
      <c r="AA414" t="s">
        <v>48</v>
      </c>
      <c r="AB414" t="s">
        <v>48</v>
      </c>
      <c r="AC414" t="s">
        <v>50</v>
      </c>
      <c r="AD414" t="s">
        <v>50</v>
      </c>
      <c r="AE414" t="s">
        <v>48</v>
      </c>
      <c r="AF414" t="s">
        <v>48</v>
      </c>
      <c r="AG414" t="s">
        <v>48</v>
      </c>
      <c r="AH414" t="s">
        <v>48</v>
      </c>
      <c r="AI414" t="s">
        <v>50</v>
      </c>
      <c r="AJ414" t="s">
        <v>48</v>
      </c>
      <c r="AK414" t="s">
        <v>48</v>
      </c>
      <c r="AL414" t="s">
        <v>48</v>
      </c>
      <c r="AM414" t="s">
        <v>48</v>
      </c>
      <c r="AN414" t="s">
        <v>48</v>
      </c>
      <c r="AO414" t="s">
        <v>48</v>
      </c>
      <c r="AP414" t="s">
        <v>119</v>
      </c>
      <c r="AQ414" s="1" t="s">
        <v>1587</v>
      </c>
      <c r="AR414" t="s">
        <v>51</v>
      </c>
      <c r="AS414" t="s">
        <v>110</v>
      </c>
      <c r="AT414" t="s">
        <v>111</v>
      </c>
      <c r="AW414" s="4">
        <f t="shared" si="246"/>
        <v>6</v>
      </c>
      <c r="AX414" s="4">
        <f t="shared" si="247"/>
        <v>4</v>
      </c>
      <c r="AY414" s="4">
        <f t="shared" si="248"/>
        <v>4</v>
      </c>
      <c r="AZ414" s="4">
        <f t="shared" si="249"/>
        <v>2</v>
      </c>
      <c r="BA414" s="4">
        <f t="shared" si="250"/>
        <v>4</v>
      </c>
      <c r="BB414" s="4">
        <f t="shared" si="251"/>
        <v>4</v>
      </c>
      <c r="BC414" s="4">
        <f t="shared" si="252"/>
        <v>4</v>
      </c>
      <c r="BD414" s="4">
        <f t="shared" si="253"/>
        <v>2</v>
      </c>
      <c r="BE414" s="4">
        <f t="shared" si="254"/>
        <v>4</v>
      </c>
      <c r="BF414" s="4">
        <f t="shared" si="255"/>
        <v>2</v>
      </c>
      <c r="BG414" s="4">
        <f t="shared" si="256"/>
        <v>4</v>
      </c>
      <c r="BH414" s="4">
        <f t="shared" si="257"/>
        <v>4</v>
      </c>
      <c r="BI414" s="4">
        <f t="shared" si="258"/>
        <v>4</v>
      </c>
      <c r="BJ414" s="4">
        <f t="shared" si="259"/>
        <v>2</v>
      </c>
      <c r="BK414" s="4">
        <f t="shared" si="260"/>
        <v>4</v>
      </c>
      <c r="BL414" s="4">
        <f t="shared" si="261"/>
        <v>2</v>
      </c>
      <c r="BM414" s="4">
        <f t="shared" si="262"/>
        <v>4</v>
      </c>
      <c r="BN414" s="4">
        <f t="shared" si="263"/>
        <v>4</v>
      </c>
      <c r="BO414" s="4">
        <f t="shared" si="264"/>
        <v>4</v>
      </c>
      <c r="BP414" s="4">
        <f t="shared" si="265"/>
        <v>4</v>
      </c>
      <c r="BQ414" s="4">
        <f t="shared" si="266"/>
        <v>6</v>
      </c>
      <c r="BR414" s="4">
        <f t="shared" si="267"/>
        <v>4</v>
      </c>
      <c r="BS414" s="4">
        <f t="shared" si="268"/>
        <v>4</v>
      </c>
      <c r="BT414" s="4">
        <f t="shared" si="269"/>
        <v>4</v>
      </c>
      <c r="BU414" s="4">
        <f t="shared" si="270"/>
        <v>4</v>
      </c>
      <c r="BV414" s="4">
        <f t="shared" si="271"/>
        <v>0</v>
      </c>
      <c r="BW414" s="4">
        <f t="shared" si="272"/>
        <v>6</v>
      </c>
      <c r="BX414" s="4">
        <f t="shared" si="273"/>
        <v>0</v>
      </c>
      <c r="BY414" s="4">
        <f t="shared" si="274"/>
        <v>0</v>
      </c>
      <c r="BZ414" s="37">
        <f t="shared" si="275"/>
        <v>100</v>
      </c>
      <c r="CA414" s="32" t="str">
        <f>VLOOKUP(J:J,'Agent wise'!A:C,3,0)</f>
        <v>Adharsh</v>
      </c>
      <c r="CB414" s="32">
        <f t="shared" si="241"/>
        <v>45918</v>
      </c>
      <c r="CC414" t="str">
        <f t="shared" si="242"/>
        <v>Excellent</v>
      </c>
      <c r="CJ414">
        <f t="shared" si="243"/>
        <v>18</v>
      </c>
      <c r="CK414">
        <f t="shared" si="244"/>
        <v>9</v>
      </c>
      <c r="CL414">
        <f t="shared" si="245"/>
        <v>2025</v>
      </c>
    </row>
    <row r="415" spans="1:90" ht="15" customHeight="1" x14ac:dyDescent="0.35">
      <c r="A415" s="32">
        <v>45918.595022800924</v>
      </c>
      <c r="B415" t="s">
        <v>138</v>
      </c>
      <c r="C415" s="32">
        <v>0</v>
      </c>
      <c r="D415" t="s">
        <v>139</v>
      </c>
      <c r="E415" s="32">
        <v>45918</v>
      </c>
      <c r="F415" t="s">
        <v>140</v>
      </c>
      <c r="G415" s="32">
        <v>45916</v>
      </c>
      <c r="H415">
        <v>9400935733</v>
      </c>
      <c r="I415">
        <v>138</v>
      </c>
      <c r="J415" t="s">
        <v>279</v>
      </c>
      <c r="K415" t="s">
        <v>46</v>
      </c>
      <c r="L415" t="s">
        <v>47</v>
      </c>
      <c r="M415" t="s">
        <v>48</v>
      </c>
      <c r="N415" t="s">
        <v>48</v>
      </c>
      <c r="O415" t="s">
        <v>48</v>
      </c>
      <c r="P415" t="s">
        <v>48</v>
      </c>
      <c r="Q415" t="s">
        <v>48</v>
      </c>
      <c r="R415" t="s">
        <v>48</v>
      </c>
      <c r="S415" t="s">
        <v>48</v>
      </c>
      <c r="T415" t="s">
        <v>48</v>
      </c>
      <c r="U415" t="s">
        <v>48</v>
      </c>
      <c r="V415" t="s">
        <v>48</v>
      </c>
      <c r="W415" t="s">
        <v>48</v>
      </c>
      <c r="X415" t="s">
        <v>48</v>
      </c>
      <c r="Y415" t="s">
        <v>48</v>
      </c>
      <c r="Z415" t="s">
        <v>48</v>
      </c>
      <c r="AA415" t="s">
        <v>49</v>
      </c>
      <c r="AB415" t="s">
        <v>48</v>
      </c>
      <c r="AC415" t="s">
        <v>49</v>
      </c>
      <c r="AD415" t="s">
        <v>48</v>
      </c>
      <c r="AE415" t="s">
        <v>48</v>
      </c>
      <c r="AF415" t="s">
        <v>48</v>
      </c>
      <c r="AG415" t="s">
        <v>48</v>
      </c>
      <c r="AH415" t="s">
        <v>48</v>
      </c>
      <c r="AI415" t="s">
        <v>50</v>
      </c>
      <c r="AJ415" t="s">
        <v>48</v>
      </c>
      <c r="AK415" t="s">
        <v>48</v>
      </c>
      <c r="AL415" t="s">
        <v>48</v>
      </c>
      <c r="AM415" t="s">
        <v>48</v>
      </c>
      <c r="AN415" t="s">
        <v>48</v>
      </c>
      <c r="AO415" t="s">
        <v>49</v>
      </c>
      <c r="AP415" t="s">
        <v>867</v>
      </c>
      <c r="AQ415" s="1" t="s">
        <v>1588</v>
      </c>
      <c r="AR415" t="s">
        <v>51</v>
      </c>
      <c r="AS415" t="s">
        <v>68</v>
      </c>
      <c r="AT415" t="s">
        <v>97</v>
      </c>
      <c r="AW415" s="4">
        <f t="shared" si="246"/>
        <v>6</v>
      </c>
      <c r="AX415" s="4">
        <f t="shared" si="247"/>
        <v>4</v>
      </c>
      <c r="AY415" s="4">
        <f t="shared" si="248"/>
        <v>4</v>
      </c>
      <c r="AZ415" s="4">
        <f t="shared" si="249"/>
        <v>2</v>
      </c>
      <c r="BA415" s="4">
        <f t="shared" si="250"/>
        <v>4</v>
      </c>
      <c r="BB415" s="4">
        <f t="shared" si="251"/>
        <v>4</v>
      </c>
      <c r="BC415" s="4">
        <f t="shared" si="252"/>
        <v>4</v>
      </c>
      <c r="BD415" s="4">
        <f t="shared" si="253"/>
        <v>2</v>
      </c>
      <c r="BE415" s="4">
        <f t="shared" si="254"/>
        <v>4</v>
      </c>
      <c r="BF415" s="4">
        <f t="shared" si="255"/>
        <v>2</v>
      </c>
      <c r="BG415" s="4">
        <f t="shared" si="256"/>
        <v>4</v>
      </c>
      <c r="BH415" s="4">
        <f t="shared" si="257"/>
        <v>4</v>
      </c>
      <c r="BI415" s="4">
        <f t="shared" si="258"/>
        <v>4</v>
      </c>
      <c r="BJ415" s="4">
        <f t="shared" si="259"/>
        <v>2</v>
      </c>
      <c r="BK415" s="4" t="str">
        <f t="shared" si="260"/>
        <v>0</v>
      </c>
      <c r="BL415" s="4">
        <f t="shared" si="261"/>
        <v>2</v>
      </c>
      <c r="BM415" s="4" t="str">
        <f t="shared" si="262"/>
        <v>0</v>
      </c>
      <c r="BN415" s="4">
        <f t="shared" si="263"/>
        <v>4</v>
      </c>
      <c r="BO415" s="4">
        <f t="shared" si="264"/>
        <v>4</v>
      </c>
      <c r="BP415" s="4">
        <f t="shared" si="265"/>
        <v>4</v>
      </c>
      <c r="BQ415" s="4">
        <f t="shared" si="266"/>
        <v>6</v>
      </c>
      <c r="BR415" s="4">
        <f t="shared" si="267"/>
        <v>4</v>
      </c>
      <c r="BS415" s="4">
        <f t="shared" si="268"/>
        <v>4</v>
      </c>
      <c r="BT415" s="4">
        <f t="shared" si="269"/>
        <v>4</v>
      </c>
      <c r="BU415" s="4">
        <f t="shared" si="270"/>
        <v>4</v>
      </c>
      <c r="BV415" s="4">
        <f t="shared" si="271"/>
        <v>0</v>
      </c>
      <c r="BW415" s="4">
        <f t="shared" si="272"/>
        <v>6</v>
      </c>
      <c r="BX415" s="4">
        <f t="shared" si="273"/>
        <v>0</v>
      </c>
      <c r="BY415" s="4" t="str">
        <f t="shared" si="274"/>
        <v>0</v>
      </c>
      <c r="BZ415" s="37">
        <f t="shared" si="275"/>
        <v>92</v>
      </c>
      <c r="CA415" s="32" t="str">
        <f>VLOOKUP(J:J,'Agent wise'!A:C,3,0)</f>
        <v xml:space="preserve">Shiny </v>
      </c>
      <c r="CB415" s="32">
        <f t="shared" si="241"/>
        <v>45918</v>
      </c>
      <c r="CC415" t="str">
        <f t="shared" si="242"/>
        <v>Good</v>
      </c>
      <c r="CJ415">
        <f t="shared" si="243"/>
        <v>18</v>
      </c>
      <c r="CK415">
        <f t="shared" si="244"/>
        <v>9</v>
      </c>
      <c r="CL415">
        <f t="shared" si="245"/>
        <v>2025</v>
      </c>
    </row>
    <row r="416" spans="1:90" ht="15" customHeight="1" x14ac:dyDescent="0.35">
      <c r="A416" s="32">
        <v>45918.60147256944</v>
      </c>
      <c r="B416" t="s">
        <v>138</v>
      </c>
      <c r="C416" s="32">
        <v>0</v>
      </c>
      <c r="D416" t="s">
        <v>139</v>
      </c>
      <c r="E416" s="32">
        <v>45918</v>
      </c>
      <c r="F416" t="s">
        <v>140</v>
      </c>
      <c r="G416" s="32">
        <v>45916</v>
      </c>
      <c r="H416">
        <v>9400323520</v>
      </c>
      <c r="I416">
        <v>144</v>
      </c>
      <c r="J416" t="s">
        <v>281</v>
      </c>
      <c r="K416" t="s">
        <v>46</v>
      </c>
      <c r="L416" t="s">
        <v>47</v>
      </c>
      <c r="M416" t="s">
        <v>48</v>
      </c>
      <c r="N416" t="s">
        <v>48</v>
      </c>
      <c r="O416" t="s">
        <v>48</v>
      </c>
      <c r="P416" t="s">
        <v>49</v>
      </c>
      <c r="Q416" t="s">
        <v>48</v>
      </c>
      <c r="R416" t="s">
        <v>48</v>
      </c>
      <c r="S416" t="s">
        <v>48</v>
      </c>
      <c r="T416" t="s">
        <v>48</v>
      </c>
      <c r="U416" t="s">
        <v>48</v>
      </c>
      <c r="V416" t="s">
        <v>48</v>
      </c>
      <c r="W416" t="s">
        <v>48</v>
      </c>
      <c r="X416" t="s">
        <v>48</v>
      </c>
      <c r="Y416" t="s">
        <v>48</v>
      </c>
      <c r="Z416" t="s">
        <v>48</v>
      </c>
      <c r="AA416" t="s">
        <v>49</v>
      </c>
      <c r="AB416" t="s">
        <v>48</v>
      </c>
      <c r="AC416" t="s">
        <v>48</v>
      </c>
      <c r="AD416" t="s">
        <v>48</v>
      </c>
      <c r="AE416" t="s">
        <v>48</v>
      </c>
      <c r="AF416" t="s">
        <v>48</v>
      </c>
      <c r="AG416" t="s">
        <v>48</v>
      </c>
      <c r="AH416" t="s">
        <v>48</v>
      </c>
      <c r="AI416" t="s">
        <v>50</v>
      </c>
      <c r="AJ416" t="s">
        <v>48</v>
      </c>
      <c r="AK416" t="s">
        <v>48</v>
      </c>
      <c r="AL416" t="s">
        <v>48</v>
      </c>
      <c r="AM416" t="s">
        <v>48</v>
      </c>
      <c r="AN416" t="s">
        <v>49</v>
      </c>
      <c r="AO416" t="s">
        <v>49</v>
      </c>
      <c r="AP416" t="s">
        <v>869</v>
      </c>
      <c r="AQ416" s="1" t="s">
        <v>1589</v>
      </c>
      <c r="AR416" t="s">
        <v>51</v>
      </c>
      <c r="AS416" t="s">
        <v>485</v>
      </c>
      <c r="AT416" t="s">
        <v>870</v>
      </c>
      <c r="AW416" s="4">
        <f t="shared" si="246"/>
        <v>6</v>
      </c>
      <c r="AX416" s="4">
        <f t="shared" si="247"/>
        <v>4</v>
      </c>
      <c r="AY416" s="4">
        <f t="shared" si="248"/>
        <v>4</v>
      </c>
      <c r="AZ416" s="4" t="str">
        <f t="shared" si="249"/>
        <v>0</v>
      </c>
      <c r="BA416" s="4">
        <f t="shared" si="250"/>
        <v>4</v>
      </c>
      <c r="BB416" s="4">
        <f t="shared" si="251"/>
        <v>4</v>
      </c>
      <c r="BC416" s="4">
        <f t="shared" si="252"/>
        <v>4</v>
      </c>
      <c r="BD416" s="4">
        <f t="shared" si="253"/>
        <v>2</v>
      </c>
      <c r="BE416" s="4">
        <f t="shared" si="254"/>
        <v>4</v>
      </c>
      <c r="BF416" s="4">
        <f t="shared" si="255"/>
        <v>2</v>
      </c>
      <c r="BG416" s="4">
        <f t="shared" si="256"/>
        <v>4</v>
      </c>
      <c r="BH416" s="4">
        <f t="shared" si="257"/>
        <v>4</v>
      </c>
      <c r="BI416" s="4">
        <f t="shared" si="258"/>
        <v>4</v>
      </c>
      <c r="BJ416" s="4">
        <f t="shared" si="259"/>
        <v>2</v>
      </c>
      <c r="BK416" s="4" t="str">
        <f t="shared" si="260"/>
        <v>0</v>
      </c>
      <c r="BL416" s="4">
        <f t="shared" si="261"/>
        <v>2</v>
      </c>
      <c r="BM416" s="4">
        <f t="shared" si="262"/>
        <v>4</v>
      </c>
      <c r="BN416" s="4">
        <f t="shared" si="263"/>
        <v>4</v>
      </c>
      <c r="BO416" s="4">
        <f t="shared" si="264"/>
        <v>4</v>
      </c>
      <c r="BP416" s="4">
        <f t="shared" si="265"/>
        <v>4</v>
      </c>
      <c r="BQ416" s="4">
        <f t="shared" si="266"/>
        <v>6</v>
      </c>
      <c r="BR416" s="4">
        <f t="shared" si="267"/>
        <v>4</v>
      </c>
      <c r="BS416" s="4">
        <f t="shared" si="268"/>
        <v>4</v>
      </c>
      <c r="BT416" s="4">
        <f t="shared" si="269"/>
        <v>4</v>
      </c>
      <c r="BU416" s="4">
        <f t="shared" si="270"/>
        <v>4</v>
      </c>
      <c r="BV416" s="4">
        <f t="shared" si="271"/>
        <v>0</v>
      </c>
      <c r="BW416" s="4">
        <f t="shared" si="272"/>
        <v>6</v>
      </c>
      <c r="BX416" s="4" t="str">
        <f t="shared" si="273"/>
        <v>0</v>
      </c>
      <c r="BY416" s="4" t="str">
        <f t="shared" si="274"/>
        <v>0</v>
      </c>
      <c r="BZ416" s="37">
        <f t="shared" si="275"/>
        <v>94</v>
      </c>
      <c r="CA416" s="32" t="str">
        <f>VLOOKUP(J:J,'Agent wise'!A:C,3,0)</f>
        <v>Adharsh</v>
      </c>
      <c r="CB416" s="32">
        <f t="shared" si="241"/>
        <v>45918</v>
      </c>
      <c r="CC416" t="str">
        <f t="shared" si="242"/>
        <v>Good</v>
      </c>
      <c r="CJ416">
        <f t="shared" si="243"/>
        <v>18</v>
      </c>
      <c r="CK416">
        <f t="shared" si="244"/>
        <v>9</v>
      </c>
      <c r="CL416">
        <f t="shared" si="245"/>
        <v>2025</v>
      </c>
    </row>
    <row r="417" spans="1:90" ht="15" customHeight="1" x14ac:dyDescent="0.35">
      <c r="A417" s="32">
        <v>45918.605827777777</v>
      </c>
      <c r="B417" t="s">
        <v>138</v>
      </c>
      <c r="C417" s="32">
        <v>0</v>
      </c>
      <c r="D417" t="s">
        <v>139</v>
      </c>
      <c r="E417" s="32">
        <v>45918</v>
      </c>
      <c r="F417" t="s">
        <v>140</v>
      </c>
      <c r="G417" s="32">
        <v>45916</v>
      </c>
      <c r="H417">
        <v>9787029527</v>
      </c>
      <c r="I417">
        <v>147</v>
      </c>
      <c r="J417" t="s">
        <v>292</v>
      </c>
      <c r="K417" t="s">
        <v>52</v>
      </c>
      <c r="L417" t="s">
        <v>53</v>
      </c>
      <c r="M417" t="s">
        <v>48</v>
      </c>
      <c r="N417" t="s">
        <v>48</v>
      </c>
      <c r="O417" t="s">
        <v>48</v>
      </c>
      <c r="P417" t="s">
        <v>48</v>
      </c>
      <c r="Q417" t="s">
        <v>48</v>
      </c>
      <c r="R417" t="s">
        <v>48</v>
      </c>
      <c r="S417" t="s">
        <v>48</v>
      </c>
      <c r="T417" t="s">
        <v>48</v>
      </c>
      <c r="U417" t="s">
        <v>48</v>
      </c>
      <c r="V417" t="s">
        <v>48</v>
      </c>
      <c r="W417" t="s">
        <v>48</v>
      </c>
      <c r="X417" t="s">
        <v>48</v>
      </c>
      <c r="Y417" t="s">
        <v>48</v>
      </c>
      <c r="Z417" t="s">
        <v>48</v>
      </c>
      <c r="AA417" t="s">
        <v>48</v>
      </c>
      <c r="AB417" t="s">
        <v>48</v>
      </c>
      <c r="AC417" t="s">
        <v>48</v>
      </c>
      <c r="AD417" t="s">
        <v>48</v>
      </c>
      <c r="AE417" t="s">
        <v>48</v>
      </c>
      <c r="AF417" t="s">
        <v>48</v>
      </c>
      <c r="AG417" t="s">
        <v>48</v>
      </c>
      <c r="AH417" t="s">
        <v>48</v>
      </c>
      <c r="AI417" t="s">
        <v>50</v>
      </c>
      <c r="AJ417" t="s">
        <v>48</v>
      </c>
      <c r="AK417" t="s">
        <v>48</v>
      </c>
      <c r="AL417" t="s">
        <v>48</v>
      </c>
      <c r="AM417" t="s">
        <v>48</v>
      </c>
      <c r="AN417" t="s">
        <v>48</v>
      </c>
      <c r="AO417" t="s">
        <v>48</v>
      </c>
      <c r="AP417" t="s">
        <v>721</v>
      </c>
      <c r="AQ417" s="1" t="s">
        <v>1590</v>
      </c>
      <c r="AR417" t="s">
        <v>51</v>
      </c>
      <c r="AS417" t="s">
        <v>103</v>
      </c>
      <c r="AT417" t="s">
        <v>104</v>
      </c>
      <c r="AW417" s="4">
        <f t="shared" si="246"/>
        <v>6</v>
      </c>
      <c r="AX417" s="4">
        <f t="shared" si="247"/>
        <v>4</v>
      </c>
      <c r="AY417" s="4">
        <f t="shared" si="248"/>
        <v>4</v>
      </c>
      <c r="AZ417" s="4">
        <f t="shared" si="249"/>
        <v>2</v>
      </c>
      <c r="BA417" s="4">
        <f t="shared" si="250"/>
        <v>4</v>
      </c>
      <c r="BB417" s="4">
        <f t="shared" si="251"/>
        <v>4</v>
      </c>
      <c r="BC417" s="4">
        <f t="shared" si="252"/>
        <v>4</v>
      </c>
      <c r="BD417" s="4">
        <f t="shared" si="253"/>
        <v>2</v>
      </c>
      <c r="BE417" s="4">
        <f t="shared" si="254"/>
        <v>4</v>
      </c>
      <c r="BF417" s="4">
        <f t="shared" si="255"/>
        <v>2</v>
      </c>
      <c r="BG417" s="4">
        <f t="shared" si="256"/>
        <v>4</v>
      </c>
      <c r="BH417" s="4">
        <f t="shared" si="257"/>
        <v>4</v>
      </c>
      <c r="BI417" s="4">
        <f t="shared" si="258"/>
        <v>4</v>
      </c>
      <c r="BJ417" s="4">
        <f t="shared" si="259"/>
        <v>2</v>
      </c>
      <c r="BK417" s="4">
        <f t="shared" si="260"/>
        <v>4</v>
      </c>
      <c r="BL417" s="4">
        <f t="shared" si="261"/>
        <v>2</v>
      </c>
      <c r="BM417" s="4">
        <f t="shared" si="262"/>
        <v>4</v>
      </c>
      <c r="BN417" s="4">
        <f t="shared" si="263"/>
        <v>4</v>
      </c>
      <c r="BO417" s="4">
        <f t="shared" si="264"/>
        <v>4</v>
      </c>
      <c r="BP417" s="4">
        <f t="shared" si="265"/>
        <v>4</v>
      </c>
      <c r="BQ417" s="4">
        <f t="shared" si="266"/>
        <v>6</v>
      </c>
      <c r="BR417" s="4">
        <f t="shared" si="267"/>
        <v>4</v>
      </c>
      <c r="BS417" s="4">
        <f t="shared" si="268"/>
        <v>4</v>
      </c>
      <c r="BT417" s="4">
        <f t="shared" si="269"/>
        <v>4</v>
      </c>
      <c r="BU417" s="4">
        <f t="shared" si="270"/>
        <v>4</v>
      </c>
      <c r="BV417" s="4">
        <f t="shared" si="271"/>
        <v>0</v>
      </c>
      <c r="BW417" s="4">
        <f t="shared" si="272"/>
        <v>6</v>
      </c>
      <c r="BX417" s="4">
        <f t="shared" si="273"/>
        <v>0</v>
      </c>
      <c r="BY417" s="4">
        <f t="shared" si="274"/>
        <v>0</v>
      </c>
      <c r="BZ417" s="37">
        <f t="shared" si="275"/>
        <v>100</v>
      </c>
      <c r="CA417" s="32" t="str">
        <f>VLOOKUP(J:J,'Agent wise'!A:C,3,0)</f>
        <v xml:space="preserve">Shiny </v>
      </c>
      <c r="CB417" s="32">
        <f t="shared" si="241"/>
        <v>45918</v>
      </c>
      <c r="CC417" t="str">
        <f t="shared" si="242"/>
        <v>Excellent</v>
      </c>
      <c r="CJ417">
        <f t="shared" si="243"/>
        <v>18</v>
      </c>
      <c r="CK417">
        <f t="shared" si="244"/>
        <v>9</v>
      </c>
      <c r="CL417">
        <f t="shared" si="245"/>
        <v>2025</v>
      </c>
    </row>
    <row r="418" spans="1:90" ht="15" customHeight="1" x14ac:dyDescent="0.35">
      <c r="A418" s="32">
        <v>45918.609409699071</v>
      </c>
      <c r="B418" t="s">
        <v>138</v>
      </c>
      <c r="C418" s="32">
        <v>0</v>
      </c>
      <c r="D418" t="s">
        <v>139</v>
      </c>
      <c r="E418" s="32">
        <v>45918</v>
      </c>
      <c r="F418" t="s">
        <v>140</v>
      </c>
      <c r="G418" s="32">
        <v>45916</v>
      </c>
      <c r="H418">
        <v>9940253551</v>
      </c>
      <c r="I418">
        <v>136</v>
      </c>
      <c r="J418" t="s">
        <v>295</v>
      </c>
      <c r="K418" t="s">
        <v>52</v>
      </c>
      <c r="L418" t="s">
        <v>53</v>
      </c>
      <c r="M418" t="s">
        <v>48</v>
      </c>
      <c r="N418" t="s">
        <v>48</v>
      </c>
      <c r="O418" t="s">
        <v>48</v>
      </c>
      <c r="P418" t="s">
        <v>48</v>
      </c>
      <c r="Q418" t="s">
        <v>48</v>
      </c>
      <c r="R418" t="s">
        <v>48</v>
      </c>
      <c r="S418" t="s">
        <v>48</v>
      </c>
      <c r="T418" t="s">
        <v>48</v>
      </c>
      <c r="U418" t="s">
        <v>48</v>
      </c>
      <c r="V418" t="s">
        <v>48</v>
      </c>
      <c r="W418" t="s">
        <v>48</v>
      </c>
      <c r="X418" t="s">
        <v>48</v>
      </c>
      <c r="Y418" t="s">
        <v>48</v>
      </c>
      <c r="Z418" t="s">
        <v>48</v>
      </c>
      <c r="AA418" t="s">
        <v>48</v>
      </c>
      <c r="AB418" t="s">
        <v>48</v>
      </c>
      <c r="AC418" t="s">
        <v>48</v>
      </c>
      <c r="AD418" t="s">
        <v>48</v>
      </c>
      <c r="AE418" t="s">
        <v>48</v>
      </c>
      <c r="AF418" t="s">
        <v>48</v>
      </c>
      <c r="AG418" t="s">
        <v>48</v>
      </c>
      <c r="AH418" t="s">
        <v>48</v>
      </c>
      <c r="AI418" t="s">
        <v>50</v>
      </c>
      <c r="AJ418" t="s">
        <v>48</v>
      </c>
      <c r="AK418" t="s">
        <v>48</v>
      </c>
      <c r="AL418" t="s">
        <v>48</v>
      </c>
      <c r="AM418" t="s">
        <v>48</v>
      </c>
      <c r="AN418" t="s">
        <v>48</v>
      </c>
      <c r="AO418" t="s">
        <v>48</v>
      </c>
      <c r="AP418" t="s">
        <v>721</v>
      </c>
      <c r="AQ418" s="1" t="s">
        <v>1591</v>
      </c>
      <c r="AR418" t="s">
        <v>51</v>
      </c>
      <c r="AS418" t="s">
        <v>653</v>
      </c>
      <c r="AT418" t="s">
        <v>730</v>
      </c>
      <c r="AW418" s="4">
        <f t="shared" si="246"/>
        <v>6</v>
      </c>
      <c r="AX418" s="4">
        <f t="shared" si="247"/>
        <v>4</v>
      </c>
      <c r="AY418" s="4">
        <f t="shared" si="248"/>
        <v>4</v>
      </c>
      <c r="AZ418" s="4">
        <f t="shared" si="249"/>
        <v>2</v>
      </c>
      <c r="BA418" s="4">
        <f t="shared" si="250"/>
        <v>4</v>
      </c>
      <c r="BB418" s="4">
        <f t="shared" si="251"/>
        <v>4</v>
      </c>
      <c r="BC418" s="4">
        <f t="shared" si="252"/>
        <v>4</v>
      </c>
      <c r="BD418" s="4">
        <f t="shared" si="253"/>
        <v>2</v>
      </c>
      <c r="BE418" s="4">
        <f t="shared" si="254"/>
        <v>4</v>
      </c>
      <c r="BF418" s="4">
        <f t="shared" si="255"/>
        <v>2</v>
      </c>
      <c r="BG418" s="4">
        <f t="shared" si="256"/>
        <v>4</v>
      </c>
      <c r="BH418" s="4">
        <f t="shared" si="257"/>
        <v>4</v>
      </c>
      <c r="BI418" s="4">
        <f t="shared" si="258"/>
        <v>4</v>
      </c>
      <c r="BJ418" s="4">
        <f t="shared" si="259"/>
        <v>2</v>
      </c>
      <c r="BK418" s="4">
        <f t="shared" si="260"/>
        <v>4</v>
      </c>
      <c r="BL418" s="4">
        <f t="shared" si="261"/>
        <v>2</v>
      </c>
      <c r="BM418" s="4">
        <f t="shared" si="262"/>
        <v>4</v>
      </c>
      <c r="BN418" s="4">
        <f t="shared" si="263"/>
        <v>4</v>
      </c>
      <c r="BO418" s="4">
        <f t="shared" si="264"/>
        <v>4</v>
      </c>
      <c r="BP418" s="4">
        <f t="shared" si="265"/>
        <v>4</v>
      </c>
      <c r="BQ418" s="4">
        <f t="shared" si="266"/>
        <v>6</v>
      </c>
      <c r="BR418" s="4">
        <f t="shared" si="267"/>
        <v>4</v>
      </c>
      <c r="BS418" s="4">
        <f t="shared" si="268"/>
        <v>4</v>
      </c>
      <c r="BT418" s="4">
        <f t="shared" si="269"/>
        <v>4</v>
      </c>
      <c r="BU418" s="4">
        <f t="shared" si="270"/>
        <v>4</v>
      </c>
      <c r="BV418" s="4">
        <f t="shared" si="271"/>
        <v>0</v>
      </c>
      <c r="BW418" s="4">
        <f t="shared" si="272"/>
        <v>6</v>
      </c>
      <c r="BX418" s="4">
        <f t="shared" si="273"/>
        <v>0</v>
      </c>
      <c r="BY418" s="4">
        <f t="shared" si="274"/>
        <v>0</v>
      </c>
      <c r="BZ418" s="37">
        <f t="shared" si="275"/>
        <v>100</v>
      </c>
      <c r="CA418" s="32" t="str">
        <f>VLOOKUP(J:J,'Agent wise'!A:C,3,0)</f>
        <v xml:space="preserve">Shiny </v>
      </c>
      <c r="CB418" s="32">
        <f t="shared" si="241"/>
        <v>45918</v>
      </c>
      <c r="CC418" t="str">
        <f t="shared" si="242"/>
        <v>Excellent</v>
      </c>
      <c r="CJ418">
        <f t="shared" si="243"/>
        <v>18</v>
      </c>
      <c r="CK418">
        <f t="shared" si="244"/>
        <v>9</v>
      </c>
      <c r="CL418">
        <f t="shared" si="245"/>
        <v>2025</v>
      </c>
    </row>
    <row r="419" spans="1:90" ht="15" customHeight="1" x14ac:dyDescent="0.35">
      <c r="A419" s="32">
        <v>45918.610367650464</v>
      </c>
      <c r="B419" t="s">
        <v>587</v>
      </c>
      <c r="C419" s="32">
        <v>0</v>
      </c>
      <c r="D419" t="s">
        <v>144</v>
      </c>
      <c r="E419" s="32">
        <v>45918</v>
      </c>
      <c r="F419" t="s">
        <v>140</v>
      </c>
      <c r="G419" s="32">
        <v>45917</v>
      </c>
      <c r="H419">
        <v>9447860705</v>
      </c>
      <c r="I419">
        <v>254</v>
      </c>
      <c r="J419" t="s">
        <v>118</v>
      </c>
      <c r="K419" t="s">
        <v>46</v>
      </c>
      <c r="L419" t="s">
        <v>47</v>
      </c>
      <c r="M419" t="s">
        <v>48</v>
      </c>
      <c r="N419" t="s">
        <v>48</v>
      </c>
      <c r="O419" t="s">
        <v>48</v>
      </c>
      <c r="P419" t="s">
        <v>48</v>
      </c>
      <c r="Q419" t="s">
        <v>48</v>
      </c>
      <c r="R419" t="s">
        <v>48</v>
      </c>
      <c r="S419" t="s">
        <v>48</v>
      </c>
      <c r="T419" t="s">
        <v>48</v>
      </c>
      <c r="U419" t="s">
        <v>48</v>
      </c>
      <c r="V419" t="s">
        <v>48</v>
      </c>
      <c r="W419" t="s">
        <v>48</v>
      </c>
      <c r="X419" t="s">
        <v>48</v>
      </c>
      <c r="Y419" t="s">
        <v>48</v>
      </c>
      <c r="Z419" t="s">
        <v>48</v>
      </c>
      <c r="AA419" t="s">
        <v>48</v>
      </c>
      <c r="AB419" t="s">
        <v>48</v>
      </c>
      <c r="AC419" t="s">
        <v>50</v>
      </c>
      <c r="AD419" t="s">
        <v>50</v>
      </c>
      <c r="AE419" t="s">
        <v>48</v>
      </c>
      <c r="AF419" t="s">
        <v>50</v>
      </c>
      <c r="AG419" t="s">
        <v>48</v>
      </c>
      <c r="AH419" t="s">
        <v>50</v>
      </c>
      <c r="AI419" t="s">
        <v>50</v>
      </c>
      <c r="AJ419" t="s">
        <v>48</v>
      </c>
      <c r="AK419" t="s">
        <v>48</v>
      </c>
      <c r="AL419" t="s">
        <v>48</v>
      </c>
      <c r="AM419" t="s">
        <v>48</v>
      </c>
      <c r="AN419" t="s">
        <v>48</v>
      </c>
      <c r="AO419" t="s">
        <v>48</v>
      </c>
      <c r="AP419" t="s">
        <v>107</v>
      </c>
      <c r="AQ419" s="1" t="s">
        <v>1592</v>
      </c>
      <c r="AR419" t="s">
        <v>120</v>
      </c>
      <c r="AS419" t="s">
        <v>396</v>
      </c>
      <c r="AT419" t="s">
        <v>149</v>
      </c>
      <c r="AW419" s="4">
        <f t="shared" si="246"/>
        <v>6</v>
      </c>
      <c r="AX419" s="4">
        <f t="shared" si="247"/>
        <v>4</v>
      </c>
      <c r="AY419" s="4">
        <f t="shared" si="248"/>
        <v>4</v>
      </c>
      <c r="AZ419" s="4">
        <f t="shared" si="249"/>
        <v>2</v>
      </c>
      <c r="BA419" s="4">
        <f t="shared" si="250"/>
        <v>4</v>
      </c>
      <c r="BB419" s="4">
        <f t="shared" si="251"/>
        <v>4</v>
      </c>
      <c r="BC419" s="4">
        <f t="shared" si="252"/>
        <v>4</v>
      </c>
      <c r="BD419" s="4">
        <f t="shared" si="253"/>
        <v>2</v>
      </c>
      <c r="BE419" s="4">
        <f t="shared" si="254"/>
        <v>4</v>
      </c>
      <c r="BF419" s="4">
        <f t="shared" si="255"/>
        <v>2</v>
      </c>
      <c r="BG419" s="4">
        <f t="shared" si="256"/>
        <v>4</v>
      </c>
      <c r="BH419" s="4">
        <f t="shared" si="257"/>
        <v>4</v>
      </c>
      <c r="BI419" s="4">
        <f t="shared" si="258"/>
        <v>4</v>
      </c>
      <c r="BJ419" s="4">
        <f t="shared" si="259"/>
        <v>2</v>
      </c>
      <c r="BK419" s="4">
        <f t="shared" si="260"/>
        <v>4</v>
      </c>
      <c r="BL419" s="4">
        <f t="shared" si="261"/>
        <v>2</v>
      </c>
      <c r="BM419" s="4">
        <f t="shared" si="262"/>
        <v>4</v>
      </c>
      <c r="BN419" s="4">
        <f t="shared" si="263"/>
        <v>4</v>
      </c>
      <c r="BO419" s="4">
        <f t="shared" si="264"/>
        <v>4</v>
      </c>
      <c r="BP419" s="4">
        <f t="shared" si="265"/>
        <v>4</v>
      </c>
      <c r="BQ419" s="4">
        <f t="shared" si="266"/>
        <v>6</v>
      </c>
      <c r="BR419" s="4">
        <f t="shared" si="267"/>
        <v>4</v>
      </c>
      <c r="BS419" s="4">
        <f t="shared" si="268"/>
        <v>4</v>
      </c>
      <c r="BT419" s="4">
        <f t="shared" si="269"/>
        <v>4</v>
      </c>
      <c r="BU419" s="4">
        <f t="shared" si="270"/>
        <v>4</v>
      </c>
      <c r="BV419" s="4">
        <f t="shared" si="271"/>
        <v>0</v>
      </c>
      <c r="BW419" s="4">
        <f t="shared" si="272"/>
        <v>6</v>
      </c>
      <c r="BX419" s="4">
        <f t="shared" si="273"/>
        <v>0</v>
      </c>
      <c r="BY419" s="4">
        <f t="shared" si="274"/>
        <v>0</v>
      </c>
      <c r="BZ419" s="37">
        <f t="shared" si="275"/>
        <v>100</v>
      </c>
      <c r="CA419" s="32" t="str">
        <f>VLOOKUP(J:J,'Agent wise'!A:C,3,0)</f>
        <v>Adharsh</v>
      </c>
      <c r="CB419" s="32">
        <f t="shared" si="241"/>
        <v>45918</v>
      </c>
      <c r="CC419" t="str">
        <f t="shared" si="242"/>
        <v>Excellent</v>
      </c>
      <c r="CJ419">
        <f t="shared" si="243"/>
        <v>18</v>
      </c>
      <c r="CK419">
        <f t="shared" si="244"/>
        <v>9</v>
      </c>
      <c r="CL419">
        <f t="shared" si="245"/>
        <v>2025</v>
      </c>
    </row>
    <row r="420" spans="1:90" ht="15" customHeight="1" x14ac:dyDescent="0.35">
      <c r="A420" s="32">
        <v>45918.612663587963</v>
      </c>
      <c r="B420" t="s">
        <v>138</v>
      </c>
      <c r="C420" s="32">
        <v>0</v>
      </c>
      <c r="D420" t="s">
        <v>139</v>
      </c>
      <c r="E420" s="32">
        <v>45918</v>
      </c>
      <c r="F420" t="s">
        <v>140</v>
      </c>
      <c r="G420" s="32">
        <v>45916</v>
      </c>
      <c r="H420">
        <v>9087629943</v>
      </c>
      <c r="I420">
        <v>144</v>
      </c>
      <c r="J420" t="s">
        <v>295</v>
      </c>
      <c r="K420" t="s">
        <v>52</v>
      </c>
      <c r="L420" t="s">
        <v>53</v>
      </c>
      <c r="M420" t="s">
        <v>48</v>
      </c>
      <c r="N420" t="s">
        <v>48</v>
      </c>
      <c r="O420" t="s">
        <v>48</v>
      </c>
      <c r="P420" t="s">
        <v>48</v>
      </c>
      <c r="Q420" t="s">
        <v>48</v>
      </c>
      <c r="R420" t="s">
        <v>48</v>
      </c>
      <c r="S420" t="s">
        <v>48</v>
      </c>
      <c r="T420" t="s">
        <v>48</v>
      </c>
      <c r="U420" t="s">
        <v>48</v>
      </c>
      <c r="V420" t="s">
        <v>48</v>
      </c>
      <c r="W420" t="s">
        <v>48</v>
      </c>
      <c r="X420" t="s">
        <v>48</v>
      </c>
      <c r="Y420" t="s">
        <v>48</v>
      </c>
      <c r="Z420" t="s">
        <v>48</v>
      </c>
      <c r="AA420" t="s">
        <v>48</v>
      </c>
      <c r="AB420" t="s">
        <v>48</v>
      </c>
      <c r="AC420" t="s">
        <v>49</v>
      </c>
      <c r="AD420" t="s">
        <v>48</v>
      </c>
      <c r="AE420" t="s">
        <v>48</v>
      </c>
      <c r="AF420" t="s">
        <v>48</v>
      </c>
      <c r="AG420" t="s">
        <v>48</v>
      </c>
      <c r="AH420" t="s">
        <v>48</v>
      </c>
      <c r="AI420" t="s">
        <v>50</v>
      </c>
      <c r="AJ420" t="s">
        <v>48</v>
      </c>
      <c r="AK420" t="s">
        <v>48</v>
      </c>
      <c r="AL420" t="s">
        <v>48</v>
      </c>
      <c r="AM420" t="s">
        <v>48</v>
      </c>
      <c r="AN420" t="s">
        <v>48</v>
      </c>
      <c r="AO420" t="s">
        <v>48</v>
      </c>
      <c r="AP420" t="s">
        <v>569</v>
      </c>
      <c r="AQ420" s="1" t="s">
        <v>1593</v>
      </c>
      <c r="AR420" t="s">
        <v>51</v>
      </c>
      <c r="AS420" t="s">
        <v>64</v>
      </c>
      <c r="AT420" t="s">
        <v>113</v>
      </c>
      <c r="AW420" s="4">
        <f t="shared" si="246"/>
        <v>6</v>
      </c>
      <c r="AX420" s="4">
        <f t="shared" si="247"/>
        <v>4</v>
      </c>
      <c r="AY420" s="4">
        <f t="shared" si="248"/>
        <v>4</v>
      </c>
      <c r="AZ420" s="4">
        <f t="shared" si="249"/>
        <v>2</v>
      </c>
      <c r="BA420" s="4">
        <f t="shared" si="250"/>
        <v>4</v>
      </c>
      <c r="BB420" s="4">
        <f t="shared" si="251"/>
        <v>4</v>
      </c>
      <c r="BC420" s="4">
        <f t="shared" si="252"/>
        <v>4</v>
      </c>
      <c r="BD420" s="4">
        <f t="shared" si="253"/>
        <v>2</v>
      </c>
      <c r="BE420" s="4">
        <f t="shared" si="254"/>
        <v>4</v>
      </c>
      <c r="BF420" s="4">
        <f t="shared" si="255"/>
        <v>2</v>
      </c>
      <c r="BG420" s="4">
        <f t="shared" si="256"/>
        <v>4</v>
      </c>
      <c r="BH420" s="4">
        <f t="shared" si="257"/>
        <v>4</v>
      </c>
      <c r="BI420" s="4">
        <f t="shared" si="258"/>
        <v>4</v>
      </c>
      <c r="BJ420" s="4">
        <f t="shared" si="259"/>
        <v>2</v>
      </c>
      <c r="BK420" s="4">
        <f t="shared" si="260"/>
        <v>4</v>
      </c>
      <c r="BL420" s="4">
        <f t="shared" si="261"/>
        <v>2</v>
      </c>
      <c r="BM420" s="4" t="str">
        <f t="shared" si="262"/>
        <v>0</v>
      </c>
      <c r="BN420" s="4">
        <f t="shared" si="263"/>
        <v>4</v>
      </c>
      <c r="BO420" s="4">
        <f t="shared" si="264"/>
        <v>4</v>
      </c>
      <c r="BP420" s="4">
        <f t="shared" si="265"/>
        <v>4</v>
      </c>
      <c r="BQ420" s="4">
        <f t="shared" si="266"/>
        <v>6</v>
      </c>
      <c r="BR420" s="4">
        <f t="shared" si="267"/>
        <v>4</v>
      </c>
      <c r="BS420" s="4">
        <f t="shared" si="268"/>
        <v>4</v>
      </c>
      <c r="BT420" s="4">
        <f t="shared" si="269"/>
        <v>4</v>
      </c>
      <c r="BU420" s="4">
        <f t="shared" si="270"/>
        <v>4</v>
      </c>
      <c r="BV420" s="4">
        <f t="shared" si="271"/>
        <v>0</v>
      </c>
      <c r="BW420" s="4">
        <f t="shared" si="272"/>
        <v>6</v>
      </c>
      <c r="BX420" s="4">
        <f t="shared" si="273"/>
        <v>0</v>
      </c>
      <c r="BY420" s="4">
        <f t="shared" si="274"/>
        <v>0</v>
      </c>
      <c r="BZ420" s="37">
        <f t="shared" si="275"/>
        <v>96</v>
      </c>
      <c r="CA420" s="32" t="str">
        <f>VLOOKUP(J:J,'Agent wise'!A:C,3,0)</f>
        <v xml:space="preserve">Shiny </v>
      </c>
      <c r="CB420" s="32">
        <f t="shared" si="241"/>
        <v>45918</v>
      </c>
      <c r="CC420" t="str">
        <f t="shared" si="242"/>
        <v>Excellent</v>
      </c>
      <c r="CJ420">
        <f t="shared" si="243"/>
        <v>18</v>
      </c>
      <c r="CK420">
        <f t="shared" si="244"/>
        <v>9</v>
      </c>
      <c r="CL420">
        <f t="shared" si="245"/>
        <v>2025</v>
      </c>
    </row>
    <row r="421" spans="1:90" ht="15" customHeight="1" x14ac:dyDescent="0.35">
      <c r="A421" s="32">
        <v>45918.616355636579</v>
      </c>
      <c r="B421" t="s">
        <v>138</v>
      </c>
      <c r="C421" s="32">
        <v>0</v>
      </c>
      <c r="D421" t="s">
        <v>139</v>
      </c>
      <c r="E421" s="32">
        <v>45918</v>
      </c>
      <c r="F421" t="s">
        <v>140</v>
      </c>
      <c r="G421" s="32">
        <v>45916</v>
      </c>
      <c r="H421">
        <v>9025106661</v>
      </c>
      <c r="I421">
        <v>159</v>
      </c>
      <c r="J421" t="s">
        <v>186</v>
      </c>
      <c r="K421" t="s">
        <v>52</v>
      </c>
      <c r="L421" t="s">
        <v>53</v>
      </c>
      <c r="M421" t="s">
        <v>48</v>
      </c>
      <c r="N421" t="s">
        <v>48</v>
      </c>
      <c r="O421" t="s">
        <v>48</v>
      </c>
      <c r="P421" t="s">
        <v>48</v>
      </c>
      <c r="Q421" t="s">
        <v>48</v>
      </c>
      <c r="R421" t="s">
        <v>48</v>
      </c>
      <c r="S421" t="s">
        <v>48</v>
      </c>
      <c r="T421" t="s">
        <v>48</v>
      </c>
      <c r="U421" t="s">
        <v>48</v>
      </c>
      <c r="V421" t="s">
        <v>48</v>
      </c>
      <c r="W421" t="s">
        <v>48</v>
      </c>
      <c r="X421" t="s">
        <v>48</v>
      </c>
      <c r="Y421" t="s">
        <v>48</v>
      </c>
      <c r="Z421" t="s">
        <v>48</v>
      </c>
      <c r="AA421" t="s">
        <v>48</v>
      </c>
      <c r="AB421" t="s">
        <v>48</v>
      </c>
      <c r="AC421" t="s">
        <v>48</v>
      </c>
      <c r="AD421" t="s">
        <v>48</v>
      </c>
      <c r="AE421" t="s">
        <v>48</v>
      </c>
      <c r="AF421" t="s">
        <v>48</v>
      </c>
      <c r="AG421" t="s">
        <v>48</v>
      </c>
      <c r="AH421" t="s">
        <v>48</v>
      </c>
      <c r="AI421" t="s">
        <v>50</v>
      </c>
      <c r="AJ421" t="s">
        <v>48</v>
      </c>
      <c r="AK421" t="s">
        <v>48</v>
      </c>
      <c r="AL421" t="s">
        <v>48</v>
      </c>
      <c r="AM421" t="s">
        <v>48</v>
      </c>
      <c r="AN421" t="s">
        <v>48</v>
      </c>
      <c r="AO421" t="s">
        <v>48</v>
      </c>
      <c r="AP421" t="s">
        <v>569</v>
      </c>
      <c r="AQ421" s="1" t="s">
        <v>1594</v>
      </c>
      <c r="AR421" t="s">
        <v>51</v>
      </c>
      <c r="AS421" t="s">
        <v>103</v>
      </c>
      <c r="AT421" t="s">
        <v>104</v>
      </c>
      <c r="AW421" s="4">
        <f t="shared" si="246"/>
        <v>6</v>
      </c>
      <c r="AX421" s="4">
        <f t="shared" si="247"/>
        <v>4</v>
      </c>
      <c r="AY421" s="4">
        <f t="shared" si="248"/>
        <v>4</v>
      </c>
      <c r="AZ421" s="4">
        <f t="shared" si="249"/>
        <v>2</v>
      </c>
      <c r="BA421" s="4">
        <f t="shared" si="250"/>
        <v>4</v>
      </c>
      <c r="BB421" s="4">
        <f t="shared" si="251"/>
        <v>4</v>
      </c>
      <c r="BC421" s="4">
        <f t="shared" si="252"/>
        <v>4</v>
      </c>
      <c r="BD421" s="4">
        <f t="shared" si="253"/>
        <v>2</v>
      </c>
      <c r="BE421" s="4">
        <f t="shared" si="254"/>
        <v>4</v>
      </c>
      <c r="BF421" s="4">
        <f t="shared" si="255"/>
        <v>2</v>
      </c>
      <c r="BG421" s="4">
        <f t="shared" si="256"/>
        <v>4</v>
      </c>
      <c r="BH421" s="4">
        <f t="shared" si="257"/>
        <v>4</v>
      </c>
      <c r="BI421" s="4">
        <f t="shared" si="258"/>
        <v>4</v>
      </c>
      <c r="BJ421" s="4">
        <f t="shared" si="259"/>
        <v>2</v>
      </c>
      <c r="BK421" s="4">
        <f t="shared" si="260"/>
        <v>4</v>
      </c>
      <c r="BL421" s="4">
        <f t="shared" si="261"/>
        <v>2</v>
      </c>
      <c r="BM421" s="4">
        <f t="shared" si="262"/>
        <v>4</v>
      </c>
      <c r="BN421" s="4">
        <f t="shared" si="263"/>
        <v>4</v>
      </c>
      <c r="BO421" s="4">
        <f t="shared" si="264"/>
        <v>4</v>
      </c>
      <c r="BP421" s="4">
        <f t="shared" si="265"/>
        <v>4</v>
      </c>
      <c r="BQ421" s="4">
        <f t="shared" si="266"/>
        <v>6</v>
      </c>
      <c r="BR421" s="4">
        <f t="shared" si="267"/>
        <v>4</v>
      </c>
      <c r="BS421" s="4">
        <f t="shared" si="268"/>
        <v>4</v>
      </c>
      <c r="BT421" s="4">
        <f t="shared" si="269"/>
        <v>4</v>
      </c>
      <c r="BU421" s="4">
        <f t="shared" si="270"/>
        <v>4</v>
      </c>
      <c r="BV421" s="4">
        <f t="shared" si="271"/>
        <v>0</v>
      </c>
      <c r="BW421" s="4">
        <f t="shared" si="272"/>
        <v>6</v>
      </c>
      <c r="BX421" s="4">
        <f t="shared" si="273"/>
        <v>0</v>
      </c>
      <c r="BY421" s="4">
        <f t="shared" si="274"/>
        <v>0</v>
      </c>
      <c r="BZ421" s="37">
        <f t="shared" si="275"/>
        <v>100</v>
      </c>
      <c r="CA421" s="32" t="str">
        <f>VLOOKUP(J:J,'Agent wise'!A:C,3,0)</f>
        <v>Shakeer</v>
      </c>
      <c r="CB421" s="32">
        <f t="shared" si="241"/>
        <v>45918</v>
      </c>
      <c r="CC421" t="str">
        <f t="shared" si="242"/>
        <v>Excellent</v>
      </c>
      <c r="CJ421">
        <f t="shared" si="243"/>
        <v>18</v>
      </c>
      <c r="CK421">
        <f t="shared" si="244"/>
        <v>9</v>
      </c>
      <c r="CL421">
        <f t="shared" si="245"/>
        <v>2025</v>
      </c>
    </row>
    <row r="422" spans="1:90" ht="15" customHeight="1" x14ac:dyDescent="0.35">
      <c r="A422" s="32">
        <v>45918.61687006944</v>
      </c>
      <c r="B422" t="s">
        <v>587</v>
      </c>
      <c r="C422" s="32">
        <v>0</v>
      </c>
      <c r="D422" t="s">
        <v>144</v>
      </c>
      <c r="E422" s="32">
        <v>45918</v>
      </c>
      <c r="F422" t="s">
        <v>140</v>
      </c>
      <c r="G422" s="32">
        <v>45917</v>
      </c>
      <c r="H422">
        <v>9688683588</v>
      </c>
      <c r="I422">
        <v>162</v>
      </c>
      <c r="J422" t="s">
        <v>87</v>
      </c>
      <c r="K422" t="s">
        <v>52</v>
      </c>
      <c r="L422" t="s">
        <v>53</v>
      </c>
      <c r="M422" t="s">
        <v>49</v>
      </c>
      <c r="N422" t="s">
        <v>48</v>
      </c>
      <c r="O422" t="s">
        <v>48</v>
      </c>
      <c r="P422" t="s">
        <v>48</v>
      </c>
      <c r="Q422" t="s">
        <v>48</v>
      </c>
      <c r="R422" t="s">
        <v>48</v>
      </c>
      <c r="S422" t="s">
        <v>48</v>
      </c>
      <c r="T422" t="s">
        <v>48</v>
      </c>
      <c r="U422" t="s">
        <v>48</v>
      </c>
      <c r="V422" t="s">
        <v>48</v>
      </c>
      <c r="W422" t="s">
        <v>48</v>
      </c>
      <c r="X422" t="s">
        <v>48</v>
      </c>
      <c r="Y422" t="s">
        <v>48</v>
      </c>
      <c r="Z422" t="s">
        <v>48</v>
      </c>
      <c r="AA422" t="s">
        <v>48</v>
      </c>
      <c r="AB422" t="s">
        <v>48</v>
      </c>
      <c r="AC422" t="s">
        <v>50</v>
      </c>
      <c r="AD422" t="s">
        <v>50</v>
      </c>
      <c r="AE422" t="s">
        <v>48</v>
      </c>
      <c r="AF422" t="s">
        <v>50</v>
      </c>
      <c r="AG422" t="s">
        <v>48</v>
      </c>
      <c r="AH422" t="s">
        <v>50</v>
      </c>
      <c r="AI422" t="s">
        <v>50</v>
      </c>
      <c r="AJ422" t="s">
        <v>48</v>
      </c>
      <c r="AK422" t="s">
        <v>48</v>
      </c>
      <c r="AL422" t="s">
        <v>48</v>
      </c>
      <c r="AM422" t="s">
        <v>48</v>
      </c>
      <c r="AN422" t="s">
        <v>48</v>
      </c>
      <c r="AO422" t="s">
        <v>48</v>
      </c>
      <c r="AP422" t="s">
        <v>871</v>
      </c>
      <c r="AQ422" s="1" t="s">
        <v>1595</v>
      </c>
      <c r="AR422" t="s">
        <v>51</v>
      </c>
      <c r="AS422" t="s">
        <v>110</v>
      </c>
      <c r="AT422" t="s">
        <v>872</v>
      </c>
      <c r="AW422" s="4" t="str">
        <f t="shared" si="246"/>
        <v>0</v>
      </c>
      <c r="AX422" s="4">
        <f t="shared" si="247"/>
        <v>4</v>
      </c>
      <c r="AY422" s="4">
        <f t="shared" si="248"/>
        <v>4</v>
      </c>
      <c r="AZ422" s="4">
        <f t="shared" si="249"/>
        <v>2</v>
      </c>
      <c r="BA422" s="4">
        <f t="shared" si="250"/>
        <v>4</v>
      </c>
      <c r="BB422" s="4">
        <f t="shared" si="251"/>
        <v>4</v>
      </c>
      <c r="BC422" s="4">
        <f t="shared" si="252"/>
        <v>4</v>
      </c>
      <c r="BD422" s="4">
        <f t="shared" si="253"/>
        <v>2</v>
      </c>
      <c r="BE422" s="4">
        <f t="shared" si="254"/>
        <v>4</v>
      </c>
      <c r="BF422" s="4">
        <f t="shared" si="255"/>
        <v>2</v>
      </c>
      <c r="BG422" s="4">
        <f t="shared" si="256"/>
        <v>4</v>
      </c>
      <c r="BH422" s="4">
        <f t="shared" si="257"/>
        <v>4</v>
      </c>
      <c r="BI422" s="4">
        <f t="shared" si="258"/>
        <v>4</v>
      </c>
      <c r="BJ422" s="4">
        <f t="shared" si="259"/>
        <v>2</v>
      </c>
      <c r="BK422" s="4">
        <f t="shared" si="260"/>
        <v>4</v>
      </c>
      <c r="BL422" s="4">
        <f t="shared" si="261"/>
        <v>2</v>
      </c>
      <c r="BM422" s="4">
        <f t="shared" si="262"/>
        <v>4</v>
      </c>
      <c r="BN422" s="4">
        <f t="shared" si="263"/>
        <v>4</v>
      </c>
      <c r="BO422" s="4">
        <f t="shared" si="264"/>
        <v>4</v>
      </c>
      <c r="BP422" s="4">
        <f t="shared" si="265"/>
        <v>4</v>
      </c>
      <c r="BQ422" s="4">
        <f t="shared" si="266"/>
        <v>6</v>
      </c>
      <c r="BR422" s="4">
        <f t="shared" si="267"/>
        <v>4</v>
      </c>
      <c r="BS422" s="4">
        <f t="shared" si="268"/>
        <v>4</v>
      </c>
      <c r="BT422" s="4">
        <f t="shared" si="269"/>
        <v>4</v>
      </c>
      <c r="BU422" s="4">
        <f t="shared" si="270"/>
        <v>4</v>
      </c>
      <c r="BV422" s="4">
        <f t="shared" si="271"/>
        <v>0</v>
      </c>
      <c r="BW422" s="4">
        <f t="shared" si="272"/>
        <v>6</v>
      </c>
      <c r="BX422" s="4">
        <f t="shared" si="273"/>
        <v>0</v>
      </c>
      <c r="BY422" s="4">
        <f t="shared" si="274"/>
        <v>0</v>
      </c>
      <c r="BZ422" s="37">
        <f t="shared" si="275"/>
        <v>94</v>
      </c>
      <c r="CA422" s="32" t="str">
        <f>VLOOKUP(J:J,'Agent wise'!A:C,3,0)</f>
        <v>Adharsh</v>
      </c>
      <c r="CB422" s="32">
        <f t="shared" si="241"/>
        <v>45918</v>
      </c>
      <c r="CC422" t="str">
        <f t="shared" si="242"/>
        <v>Good</v>
      </c>
      <c r="CJ422">
        <f t="shared" si="243"/>
        <v>18</v>
      </c>
      <c r="CK422">
        <f t="shared" si="244"/>
        <v>9</v>
      </c>
      <c r="CL422">
        <f t="shared" si="245"/>
        <v>2025</v>
      </c>
    </row>
    <row r="423" spans="1:90" ht="15" customHeight="1" x14ac:dyDescent="0.35">
      <c r="A423" s="32">
        <v>45918.619970601852</v>
      </c>
      <c r="B423" t="s">
        <v>138</v>
      </c>
      <c r="C423" s="32">
        <v>0</v>
      </c>
      <c r="D423" t="s">
        <v>139</v>
      </c>
      <c r="E423" s="32">
        <v>45918</v>
      </c>
      <c r="F423" t="s">
        <v>140</v>
      </c>
      <c r="G423" s="32">
        <v>45916</v>
      </c>
      <c r="H423">
        <v>9444565603</v>
      </c>
      <c r="I423">
        <v>136</v>
      </c>
      <c r="J423" t="s">
        <v>298</v>
      </c>
      <c r="K423" t="s">
        <v>52</v>
      </c>
      <c r="L423" t="s">
        <v>53</v>
      </c>
      <c r="M423" t="s">
        <v>48</v>
      </c>
      <c r="N423" t="s">
        <v>48</v>
      </c>
      <c r="O423" t="s">
        <v>48</v>
      </c>
      <c r="P423" t="s">
        <v>48</v>
      </c>
      <c r="Q423" t="s">
        <v>48</v>
      </c>
      <c r="R423" t="s">
        <v>48</v>
      </c>
      <c r="S423" t="s">
        <v>48</v>
      </c>
      <c r="T423" t="s">
        <v>48</v>
      </c>
      <c r="U423" t="s">
        <v>48</v>
      </c>
      <c r="V423" t="s">
        <v>48</v>
      </c>
      <c r="W423" t="s">
        <v>48</v>
      </c>
      <c r="X423" t="s">
        <v>48</v>
      </c>
      <c r="Y423" t="s">
        <v>48</v>
      </c>
      <c r="Z423" t="s">
        <v>48</v>
      </c>
      <c r="AA423" t="s">
        <v>48</v>
      </c>
      <c r="AB423" t="s">
        <v>48</v>
      </c>
      <c r="AC423" t="s">
        <v>49</v>
      </c>
      <c r="AD423" t="s">
        <v>48</v>
      </c>
      <c r="AE423" t="s">
        <v>48</v>
      </c>
      <c r="AF423" t="s">
        <v>48</v>
      </c>
      <c r="AG423" t="s">
        <v>48</v>
      </c>
      <c r="AH423" t="s">
        <v>48</v>
      </c>
      <c r="AI423" t="s">
        <v>50</v>
      </c>
      <c r="AJ423" t="s">
        <v>48</v>
      </c>
      <c r="AK423" t="s">
        <v>48</v>
      </c>
      <c r="AL423" t="s">
        <v>48</v>
      </c>
      <c r="AM423" t="s">
        <v>48</v>
      </c>
      <c r="AN423" t="s">
        <v>48</v>
      </c>
      <c r="AO423" t="s">
        <v>48</v>
      </c>
      <c r="AP423" t="s">
        <v>569</v>
      </c>
      <c r="AQ423" s="1" t="s">
        <v>1596</v>
      </c>
      <c r="AR423" t="s">
        <v>51</v>
      </c>
      <c r="AS423" t="s">
        <v>490</v>
      </c>
      <c r="AT423" t="s">
        <v>385</v>
      </c>
      <c r="AW423" s="4">
        <f t="shared" si="246"/>
        <v>6</v>
      </c>
      <c r="AX423" s="4">
        <f t="shared" si="247"/>
        <v>4</v>
      </c>
      <c r="AY423" s="4">
        <f t="shared" si="248"/>
        <v>4</v>
      </c>
      <c r="AZ423" s="4">
        <f t="shared" si="249"/>
        <v>2</v>
      </c>
      <c r="BA423" s="4">
        <f t="shared" si="250"/>
        <v>4</v>
      </c>
      <c r="BB423" s="4">
        <f t="shared" si="251"/>
        <v>4</v>
      </c>
      <c r="BC423" s="4">
        <f t="shared" si="252"/>
        <v>4</v>
      </c>
      <c r="BD423" s="4">
        <f t="shared" si="253"/>
        <v>2</v>
      </c>
      <c r="BE423" s="4">
        <f t="shared" si="254"/>
        <v>4</v>
      </c>
      <c r="BF423" s="4">
        <f t="shared" si="255"/>
        <v>2</v>
      </c>
      <c r="BG423" s="4">
        <f t="shared" si="256"/>
        <v>4</v>
      </c>
      <c r="BH423" s="4">
        <f t="shared" si="257"/>
        <v>4</v>
      </c>
      <c r="BI423" s="4">
        <f t="shared" si="258"/>
        <v>4</v>
      </c>
      <c r="BJ423" s="4">
        <f t="shared" si="259"/>
        <v>2</v>
      </c>
      <c r="BK423" s="4">
        <f t="shared" si="260"/>
        <v>4</v>
      </c>
      <c r="BL423" s="4">
        <f t="shared" si="261"/>
        <v>2</v>
      </c>
      <c r="BM423" s="4" t="str">
        <f t="shared" si="262"/>
        <v>0</v>
      </c>
      <c r="BN423" s="4">
        <f t="shared" si="263"/>
        <v>4</v>
      </c>
      <c r="BO423" s="4">
        <f t="shared" si="264"/>
        <v>4</v>
      </c>
      <c r="BP423" s="4">
        <f t="shared" si="265"/>
        <v>4</v>
      </c>
      <c r="BQ423" s="4">
        <f t="shared" si="266"/>
        <v>6</v>
      </c>
      <c r="BR423" s="4">
        <f t="shared" si="267"/>
        <v>4</v>
      </c>
      <c r="BS423" s="4">
        <f t="shared" si="268"/>
        <v>4</v>
      </c>
      <c r="BT423" s="4">
        <f t="shared" si="269"/>
        <v>4</v>
      </c>
      <c r="BU423" s="4">
        <f t="shared" si="270"/>
        <v>4</v>
      </c>
      <c r="BV423" s="4">
        <f t="shared" si="271"/>
        <v>0</v>
      </c>
      <c r="BW423" s="4">
        <f t="shared" si="272"/>
        <v>6</v>
      </c>
      <c r="BX423" s="4">
        <f t="shared" si="273"/>
        <v>0</v>
      </c>
      <c r="BY423" s="4">
        <f t="shared" si="274"/>
        <v>0</v>
      </c>
      <c r="BZ423" s="37">
        <f t="shared" si="275"/>
        <v>96</v>
      </c>
      <c r="CA423" s="32" t="str">
        <f>VLOOKUP(J:J,'Agent wise'!A:C,3,0)</f>
        <v xml:space="preserve">Shiny </v>
      </c>
      <c r="CB423" s="32">
        <f t="shared" si="241"/>
        <v>45918</v>
      </c>
      <c r="CC423" t="str">
        <f t="shared" si="242"/>
        <v>Excellent</v>
      </c>
      <c r="CJ423">
        <f t="shared" si="243"/>
        <v>18</v>
      </c>
      <c r="CK423">
        <f t="shared" si="244"/>
        <v>9</v>
      </c>
      <c r="CL423">
        <f t="shared" si="245"/>
        <v>2025</v>
      </c>
    </row>
    <row r="424" spans="1:90" ht="15" customHeight="1" x14ac:dyDescent="0.35">
      <c r="A424" s="32">
        <v>45918.621899305552</v>
      </c>
      <c r="B424" t="s">
        <v>587</v>
      </c>
      <c r="C424" s="32">
        <v>0</v>
      </c>
      <c r="D424" t="s">
        <v>144</v>
      </c>
      <c r="E424" s="32">
        <v>45918</v>
      </c>
      <c r="F424" t="s">
        <v>140</v>
      </c>
      <c r="G424" s="32">
        <v>45917</v>
      </c>
      <c r="H424">
        <v>9499930588</v>
      </c>
      <c r="I424">
        <v>181</v>
      </c>
      <c r="J424" t="s">
        <v>91</v>
      </c>
      <c r="K424" t="s">
        <v>52</v>
      </c>
      <c r="L424" t="s">
        <v>47</v>
      </c>
      <c r="M424" t="s">
        <v>48</v>
      </c>
      <c r="N424" t="s">
        <v>48</v>
      </c>
      <c r="O424" t="s">
        <v>48</v>
      </c>
      <c r="P424" t="s">
        <v>48</v>
      </c>
      <c r="Q424" t="s">
        <v>48</v>
      </c>
      <c r="R424" t="s">
        <v>48</v>
      </c>
      <c r="S424" t="s">
        <v>48</v>
      </c>
      <c r="T424" t="s">
        <v>48</v>
      </c>
      <c r="U424" t="s">
        <v>48</v>
      </c>
      <c r="V424" t="s">
        <v>48</v>
      </c>
      <c r="W424" t="s">
        <v>48</v>
      </c>
      <c r="X424" t="s">
        <v>50</v>
      </c>
      <c r="Y424" t="s">
        <v>48</v>
      </c>
      <c r="Z424" t="s">
        <v>48</v>
      </c>
      <c r="AA424" t="s">
        <v>48</v>
      </c>
      <c r="AB424" t="s">
        <v>50</v>
      </c>
      <c r="AC424" t="s">
        <v>50</v>
      </c>
      <c r="AD424" t="s">
        <v>50</v>
      </c>
      <c r="AE424" t="s">
        <v>48</v>
      </c>
      <c r="AF424" t="s">
        <v>50</v>
      </c>
      <c r="AG424" t="s">
        <v>48</v>
      </c>
      <c r="AH424" t="s">
        <v>50</v>
      </c>
      <c r="AI424" t="s">
        <v>50</v>
      </c>
      <c r="AJ424" t="s">
        <v>48</v>
      </c>
      <c r="AK424" t="s">
        <v>48</v>
      </c>
      <c r="AL424" t="s">
        <v>48</v>
      </c>
      <c r="AM424" t="s">
        <v>48</v>
      </c>
      <c r="AN424" t="s">
        <v>48</v>
      </c>
      <c r="AO424" t="s">
        <v>48</v>
      </c>
      <c r="AP424" t="s">
        <v>119</v>
      </c>
      <c r="AQ424" s="1" t="s">
        <v>1597</v>
      </c>
      <c r="AR424" t="s">
        <v>51</v>
      </c>
      <c r="AS424" t="s">
        <v>92</v>
      </c>
      <c r="AT424" t="s">
        <v>93</v>
      </c>
      <c r="AW424" s="4">
        <f t="shared" si="246"/>
        <v>6</v>
      </c>
      <c r="AX424" s="4">
        <f t="shared" si="247"/>
        <v>4</v>
      </c>
      <c r="AY424" s="4">
        <f t="shared" si="248"/>
        <v>4</v>
      </c>
      <c r="AZ424" s="4">
        <f t="shared" si="249"/>
        <v>2</v>
      </c>
      <c r="BA424" s="4">
        <f t="shared" si="250"/>
        <v>4</v>
      </c>
      <c r="BB424" s="4">
        <f t="shared" si="251"/>
        <v>4</v>
      </c>
      <c r="BC424" s="4">
        <f t="shared" si="252"/>
        <v>4</v>
      </c>
      <c r="BD424" s="4">
        <f t="shared" si="253"/>
        <v>2</v>
      </c>
      <c r="BE424" s="4">
        <f t="shared" si="254"/>
        <v>4</v>
      </c>
      <c r="BF424" s="4">
        <f t="shared" si="255"/>
        <v>2</v>
      </c>
      <c r="BG424" s="4">
        <f t="shared" si="256"/>
        <v>4</v>
      </c>
      <c r="BH424" s="4">
        <f t="shared" si="257"/>
        <v>4</v>
      </c>
      <c r="BI424" s="4">
        <f t="shared" si="258"/>
        <v>4</v>
      </c>
      <c r="BJ424" s="4">
        <f t="shared" si="259"/>
        <v>2</v>
      </c>
      <c r="BK424" s="4">
        <f t="shared" si="260"/>
        <v>4</v>
      </c>
      <c r="BL424" s="4">
        <f t="shared" si="261"/>
        <v>2</v>
      </c>
      <c r="BM424" s="4">
        <f t="shared" si="262"/>
        <v>4</v>
      </c>
      <c r="BN424" s="4">
        <f t="shared" si="263"/>
        <v>4</v>
      </c>
      <c r="BO424" s="4">
        <f t="shared" si="264"/>
        <v>4</v>
      </c>
      <c r="BP424" s="4">
        <f t="shared" si="265"/>
        <v>4</v>
      </c>
      <c r="BQ424" s="4">
        <f t="shared" si="266"/>
        <v>6</v>
      </c>
      <c r="BR424" s="4">
        <f t="shared" si="267"/>
        <v>4</v>
      </c>
      <c r="BS424" s="4">
        <f t="shared" si="268"/>
        <v>4</v>
      </c>
      <c r="BT424" s="4">
        <f t="shared" si="269"/>
        <v>4</v>
      </c>
      <c r="BU424" s="4">
        <f t="shared" si="270"/>
        <v>4</v>
      </c>
      <c r="BV424" s="4">
        <f t="shared" si="271"/>
        <v>0</v>
      </c>
      <c r="BW424" s="4">
        <f t="shared" si="272"/>
        <v>6</v>
      </c>
      <c r="BX424" s="4">
        <f t="shared" si="273"/>
        <v>0</v>
      </c>
      <c r="BY424" s="4">
        <f t="shared" si="274"/>
        <v>0</v>
      </c>
      <c r="BZ424" s="37">
        <f t="shared" si="275"/>
        <v>100</v>
      </c>
      <c r="CA424" s="32" t="str">
        <f>VLOOKUP(J:J,'Agent wise'!A:C,3,0)</f>
        <v xml:space="preserve">Shiny </v>
      </c>
      <c r="CB424" s="32">
        <f t="shared" si="241"/>
        <v>45918</v>
      </c>
      <c r="CC424" t="str">
        <f t="shared" si="242"/>
        <v>Excellent</v>
      </c>
      <c r="CJ424">
        <f t="shared" si="243"/>
        <v>18</v>
      </c>
      <c r="CK424">
        <f t="shared" si="244"/>
        <v>9</v>
      </c>
      <c r="CL424">
        <f t="shared" si="245"/>
        <v>2025</v>
      </c>
    </row>
    <row r="425" spans="1:90" ht="15" customHeight="1" x14ac:dyDescent="0.35">
      <c r="A425" s="32">
        <v>45918.629000231478</v>
      </c>
      <c r="B425" t="s">
        <v>587</v>
      </c>
      <c r="C425" s="32">
        <v>0</v>
      </c>
      <c r="D425" t="s">
        <v>144</v>
      </c>
      <c r="E425" s="32">
        <v>45918</v>
      </c>
      <c r="F425" t="s">
        <v>140</v>
      </c>
      <c r="G425" s="32">
        <v>45918</v>
      </c>
      <c r="H425">
        <v>9400304316</v>
      </c>
      <c r="I425">
        <v>154</v>
      </c>
      <c r="J425" t="s">
        <v>565</v>
      </c>
      <c r="K425" t="s">
        <v>46</v>
      </c>
      <c r="L425" t="s">
        <v>47</v>
      </c>
      <c r="M425" t="s">
        <v>48</v>
      </c>
      <c r="N425" t="s">
        <v>48</v>
      </c>
      <c r="O425" t="s">
        <v>48</v>
      </c>
      <c r="P425" t="s">
        <v>48</v>
      </c>
      <c r="Q425" t="s">
        <v>48</v>
      </c>
      <c r="R425" t="s">
        <v>48</v>
      </c>
      <c r="S425" t="s">
        <v>48</v>
      </c>
      <c r="T425" t="s">
        <v>48</v>
      </c>
      <c r="U425" t="s">
        <v>48</v>
      </c>
      <c r="V425" t="s">
        <v>48</v>
      </c>
      <c r="W425" t="s">
        <v>48</v>
      </c>
      <c r="X425" t="s">
        <v>48</v>
      </c>
      <c r="Y425" t="s">
        <v>49</v>
      </c>
      <c r="Z425" t="s">
        <v>48</v>
      </c>
      <c r="AA425" t="s">
        <v>48</v>
      </c>
      <c r="AB425" t="s">
        <v>48</v>
      </c>
      <c r="AC425" t="s">
        <v>50</v>
      </c>
      <c r="AD425" t="s">
        <v>50</v>
      </c>
      <c r="AE425" t="s">
        <v>48</v>
      </c>
      <c r="AF425" t="s">
        <v>50</v>
      </c>
      <c r="AG425" t="s">
        <v>48</v>
      </c>
      <c r="AH425" t="s">
        <v>50</v>
      </c>
      <c r="AI425" t="s">
        <v>50</v>
      </c>
      <c r="AJ425" t="s">
        <v>48</v>
      </c>
      <c r="AK425" t="s">
        <v>48</v>
      </c>
      <c r="AL425" t="s">
        <v>48</v>
      </c>
      <c r="AM425" t="s">
        <v>48</v>
      </c>
      <c r="AN425" t="s">
        <v>48</v>
      </c>
      <c r="AO425" t="s">
        <v>48</v>
      </c>
      <c r="AP425" t="s">
        <v>873</v>
      </c>
      <c r="AQ425" s="1" t="s">
        <v>1598</v>
      </c>
      <c r="AR425" t="s">
        <v>51</v>
      </c>
      <c r="AS425" t="s">
        <v>874</v>
      </c>
      <c r="AT425" t="s">
        <v>875</v>
      </c>
      <c r="AW425" s="4">
        <f t="shared" si="246"/>
        <v>6</v>
      </c>
      <c r="AX425" s="4">
        <f t="shared" si="247"/>
        <v>4</v>
      </c>
      <c r="AY425" s="4">
        <f t="shared" si="248"/>
        <v>4</v>
      </c>
      <c r="AZ425" s="4">
        <f t="shared" si="249"/>
        <v>2</v>
      </c>
      <c r="BA425" s="4">
        <f t="shared" si="250"/>
        <v>4</v>
      </c>
      <c r="BB425" s="4">
        <f t="shared" si="251"/>
        <v>4</v>
      </c>
      <c r="BC425" s="4">
        <f t="shared" si="252"/>
        <v>4</v>
      </c>
      <c r="BD425" s="4">
        <f t="shared" si="253"/>
        <v>2</v>
      </c>
      <c r="BE425" s="4">
        <f t="shared" si="254"/>
        <v>4</v>
      </c>
      <c r="BF425" s="4">
        <f t="shared" si="255"/>
        <v>2</v>
      </c>
      <c r="BG425" s="4">
        <f t="shared" si="256"/>
        <v>4</v>
      </c>
      <c r="BH425" s="4">
        <f t="shared" si="257"/>
        <v>4</v>
      </c>
      <c r="BI425" s="4" t="str">
        <f t="shared" si="258"/>
        <v>0</v>
      </c>
      <c r="BJ425" s="4">
        <f t="shared" si="259"/>
        <v>2</v>
      </c>
      <c r="BK425" s="4">
        <f t="shared" si="260"/>
        <v>4</v>
      </c>
      <c r="BL425" s="4">
        <f t="shared" si="261"/>
        <v>2</v>
      </c>
      <c r="BM425" s="4">
        <f t="shared" si="262"/>
        <v>4</v>
      </c>
      <c r="BN425" s="4">
        <f t="shared" si="263"/>
        <v>4</v>
      </c>
      <c r="BO425" s="4">
        <f t="shared" si="264"/>
        <v>4</v>
      </c>
      <c r="BP425" s="4">
        <f t="shared" si="265"/>
        <v>4</v>
      </c>
      <c r="BQ425" s="4">
        <f t="shared" si="266"/>
        <v>6</v>
      </c>
      <c r="BR425" s="4">
        <f t="shared" si="267"/>
        <v>4</v>
      </c>
      <c r="BS425" s="4">
        <f t="shared" si="268"/>
        <v>4</v>
      </c>
      <c r="BT425" s="4">
        <f t="shared" si="269"/>
        <v>4</v>
      </c>
      <c r="BU425" s="4">
        <f t="shared" si="270"/>
        <v>4</v>
      </c>
      <c r="BV425" s="4">
        <f t="shared" si="271"/>
        <v>0</v>
      </c>
      <c r="BW425" s="4">
        <f t="shared" si="272"/>
        <v>6</v>
      </c>
      <c r="BX425" s="4">
        <f t="shared" si="273"/>
        <v>0</v>
      </c>
      <c r="BY425" s="4">
        <f t="shared" si="274"/>
        <v>0</v>
      </c>
      <c r="BZ425" s="37">
        <f t="shared" si="275"/>
        <v>96</v>
      </c>
      <c r="CA425" s="32" t="str">
        <f>VLOOKUP(J:J,'Agent wise'!A:C,3,0)</f>
        <v>Adharsh</v>
      </c>
      <c r="CB425" s="32">
        <f t="shared" si="241"/>
        <v>45918</v>
      </c>
      <c r="CC425" t="str">
        <f t="shared" si="242"/>
        <v>Excellent</v>
      </c>
      <c r="CJ425">
        <f t="shared" si="243"/>
        <v>18</v>
      </c>
      <c r="CK425">
        <f t="shared" si="244"/>
        <v>9</v>
      </c>
      <c r="CL425">
        <f t="shared" si="245"/>
        <v>2025</v>
      </c>
    </row>
    <row r="426" spans="1:90" ht="15" customHeight="1" x14ac:dyDescent="0.35">
      <c r="A426" s="32">
        <v>45918.633916076389</v>
      </c>
      <c r="B426" t="s">
        <v>587</v>
      </c>
      <c r="C426" s="32">
        <v>0</v>
      </c>
      <c r="D426" t="s">
        <v>144</v>
      </c>
      <c r="E426" s="32">
        <v>45918</v>
      </c>
      <c r="F426" t="s">
        <v>140</v>
      </c>
      <c r="G426" s="32">
        <v>45917</v>
      </c>
      <c r="H426">
        <v>8281517131</v>
      </c>
      <c r="I426">
        <v>414</v>
      </c>
      <c r="J426" t="s">
        <v>471</v>
      </c>
      <c r="K426" t="s">
        <v>46</v>
      </c>
      <c r="L426" t="s">
        <v>47</v>
      </c>
      <c r="M426" t="s">
        <v>48</v>
      </c>
      <c r="N426" t="s">
        <v>48</v>
      </c>
      <c r="O426" t="s">
        <v>48</v>
      </c>
      <c r="P426" t="s">
        <v>48</v>
      </c>
      <c r="Q426" t="s">
        <v>48</v>
      </c>
      <c r="R426" t="s">
        <v>48</v>
      </c>
      <c r="S426" t="s">
        <v>48</v>
      </c>
      <c r="T426" t="s">
        <v>48</v>
      </c>
      <c r="U426" t="s">
        <v>48</v>
      </c>
      <c r="V426" t="s">
        <v>48</v>
      </c>
      <c r="W426" t="s">
        <v>48</v>
      </c>
      <c r="X426" t="s">
        <v>48</v>
      </c>
      <c r="Y426" t="s">
        <v>48</v>
      </c>
      <c r="Z426" t="s">
        <v>48</v>
      </c>
      <c r="AA426" t="s">
        <v>48</v>
      </c>
      <c r="AB426" t="s">
        <v>48</v>
      </c>
      <c r="AC426" t="s">
        <v>50</v>
      </c>
      <c r="AD426" t="s">
        <v>50</v>
      </c>
      <c r="AE426" t="s">
        <v>48</v>
      </c>
      <c r="AF426" t="s">
        <v>50</v>
      </c>
      <c r="AG426" t="s">
        <v>49</v>
      </c>
      <c r="AH426" t="s">
        <v>50</v>
      </c>
      <c r="AI426" t="s">
        <v>50</v>
      </c>
      <c r="AJ426" t="s">
        <v>48</v>
      </c>
      <c r="AK426" t="s">
        <v>48</v>
      </c>
      <c r="AL426" t="s">
        <v>49</v>
      </c>
      <c r="AM426" t="s">
        <v>49</v>
      </c>
      <c r="AN426" t="s">
        <v>49</v>
      </c>
      <c r="AO426" t="s">
        <v>49</v>
      </c>
      <c r="AP426" t="s">
        <v>876</v>
      </c>
      <c r="AQ426" s="1" t="s">
        <v>1599</v>
      </c>
      <c r="AR426" t="s">
        <v>51</v>
      </c>
      <c r="AS426" t="s">
        <v>877</v>
      </c>
      <c r="AT426" t="s">
        <v>878</v>
      </c>
      <c r="AW426" s="4">
        <f t="shared" si="246"/>
        <v>6</v>
      </c>
      <c r="AX426" s="4">
        <f t="shared" si="247"/>
        <v>4</v>
      </c>
      <c r="AY426" s="4">
        <f t="shared" si="248"/>
        <v>4</v>
      </c>
      <c r="AZ426" s="4">
        <f t="shared" si="249"/>
        <v>2</v>
      </c>
      <c r="BA426" s="4">
        <f t="shared" si="250"/>
        <v>4</v>
      </c>
      <c r="BB426" s="4">
        <f t="shared" si="251"/>
        <v>4</v>
      </c>
      <c r="BC426" s="4">
        <f t="shared" si="252"/>
        <v>4</v>
      </c>
      <c r="BD426" s="4">
        <f t="shared" si="253"/>
        <v>2</v>
      </c>
      <c r="BE426" s="4">
        <f t="shared" si="254"/>
        <v>4</v>
      </c>
      <c r="BF426" s="4">
        <f t="shared" si="255"/>
        <v>2</v>
      </c>
      <c r="BG426" s="4">
        <f t="shared" si="256"/>
        <v>4</v>
      </c>
      <c r="BH426" s="4">
        <f t="shared" si="257"/>
        <v>4</v>
      </c>
      <c r="BI426" s="4">
        <f t="shared" si="258"/>
        <v>4</v>
      </c>
      <c r="BJ426" s="4">
        <f t="shared" si="259"/>
        <v>2</v>
      </c>
      <c r="BK426" s="4">
        <f t="shared" si="260"/>
        <v>4</v>
      </c>
      <c r="BL426" s="4">
        <f t="shared" si="261"/>
        <v>2</v>
      </c>
      <c r="BM426" s="4">
        <f t="shared" si="262"/>
        <v>4</v>
      </c>
      <c r="BN426" s="4">
        <f t="shared" si="263"/>
        <v>4</v>
      </c>
      <c r="BO426" s="4">
        <f t="shared" si="264"/>
        <v>4</v>
      </c>
      <c r="BP426" s="4">
        <f t="shared" si="265"/>
        <v>4</v>
      </c>
      <c r="BQ426" s="4" t="str">
        <f t="shared" si="266"/>
        <v>0</v>
      </c>
      <c r="BR426" s="4">
        <f t="shared" si="267"/>
        <v>4</v>
      </c>
      <c r="BS426" s="4">
        <f t="shared" si="268"/>
        <v>4</v>
      </c>
      <c r="BT426" s="4">
        <f t="shared" si="269"/>
        <v>4</v>
      </c>
      <c r="BU426" s="4">
        <f t="shared" si="270"/>
        <v>4</v>
      </c>
      <c r="BV426" s="4" t="str">
        <f t="shared" si="271"/>
        <v>0</v>
      </c>
      <c r="BW426" s="4" t="str">
        <f t="shared" si="272"/>
        <v>0</v>
      </c>
      <c r="BX426" s="4" t="str">
        <f t="shared" si="273"/>
        <v>0</v>
      </c>
      <c r="BY426" s="4" t="str">
        <f t="shared" si="274"/>
        <v>0</v>
      </c>
      <c r="BZ426" s="37">
        <f t="shared" si="275"/>
        <v>88</v>
      </c>
      <c r="CA426" s="32" t="str">
        <f>VLOOKUP(J:J,'Agent wise'!A:C,3,0)</f>
        <v>Shakeer</v>
      </c>
      <c r="CB426" s="32">
        <f t="shared" si="241"/>
        <v>45918</v>
      </c>
      <c r="CC426" t="str">
        <f t="shared" si="242"/>
        <v>Average</v>
      </c>
      <c r="CJ426">
        <f t="shared" si="243"/>
        <v>18</v>
      </c>
      <c r="CK426">
        <f t="shared" si="244"/>
        <v>9</v>
      </c>
      <c r="CL426">
        <f t="shared" si="245"/>
        <v>2025</v>
      </c>
    </row>
    <row r="427" spans="1:90" ht="15" customHeight="1" x14ac:dyDescent="0.35">
      <c r="A427" s="32">
        <v>45918.635012986109</v>
      </c>
      <c r="B427" t="s">
        <v>138</v>
      </c>
      <c r="C427" s="32">
        <v>0</v>
      </c>
      <c r="D427" t="s">
        <v>139</v>
      </c>
      <c r="E427" s="32">
        <v>45918</v>
      </c>
      <c r="F427" t="s">
        <v>140</v>
      </c>
      <c r="G427" s="32">
        <v>45916</v>
      </c>
      <c r="H427">
        <v>18089417044</v>
      </c>
      <c r="I427">
        <v>145</v>
      </c>
      <c r="J427" t="s">
        <v>301</v>
      </c>
      <c r="K427" t="s">
        <v>46</v>
      </c>
      <c r="L427" t="s">
        <v>47</v>
      </c>
      <c r="M427" t="s">
        <v>48</v>
      </c>
      <c r="N427" t="s">
        <v>48</v>
      </c>
      <c r="O427" t="s">
        <v>48</v>
      </c>
      <c r="P427" t="s">
        <v>48</v>
      </c>
      <c r="Q427" t="s">
        <v>48</v>
      </c>
      <c r="R427" t="s">
        <v>48</v>
      </c>
      <c r="S427" t="s">
        <v>48</v>
      </c>
      <c r="T427" t="s">
        <v>48</v>
      </c>
      <c r="U427" t="s">
        <v>48</v>
      </c>
      <c r="V427" t="s">
        <v>48</v>
      </c>
      <c r="W427" t="s">
        <v>48</v>
      </c>
      <c r="X427" t="s">
        <v>48</v>
      </c>
      <c r="Y427" t="s">
        <v>48</v>
      </c>
      <c r="Z427" t="s">
        <v>48</v>
      </c>
      <c r="AA427" t="s">
        <v>49</v>
      </c>
      <c r="AB427" t="s">
        <v>48</v>
      </c>
      <c r="AC427" t="s">
        <v>49</v>
      </c>
      <c r="AD427" t="s">
        <v>48</v>
      </c>
      <c r="AE427" t="s">
        <v>48</v>
      </c>
      <c r="AF427" t="s">
        <v>48</v>
      </c>
      <c r="AG427" t="s">
        <v>49</v>
      </c>
      <c r="AH427" t="s">
        <v>48</v>
      </c>
      <c r="AI427" t="s">
        <v>50</v>
      </c>
      <c r="AJ427" t="s">
        <v>48</v>
      </c>
      <c r="AK427" t="s">
        <v>48</v>
      </c>
      <c r="AL427" t="s">
        <v>48</v>
      </c>
      <c r="AM427" t="s">
        <v>48</v>
      </c>
      <c r="AN427" t="s">
        <v>49</v>
      </c>
      <c r="AO427" t="s">
        <v>49</v>
      </c>
      <c r="AP427" t="s">
        <v>879</v>
      </c>
      <c r="AQ427" s="1" t="s">
        <v>1600</v>
      </c>
      <c r="AR427" t="s">
        <v>51</v>
      </c>
      <c r="AS427" t="s">
        <v>490</v>
      </c>
      <c r="AT427" t="s">
        <v>80</v>
      </c>
      <c r="AW427" s="4">
        <f t="shared" si="246"/>
        <v>6</v>
      </c>
      <c r="AX427" s="4">
        <f t="shared" si="247"/>
        <v>4</v>
      </c>
      <c r="AY427" s="4">
        <f t="shared" si="248"/>
        <v>4</v>
      </c>
      <c r="AZ427" s="4">
        <f t="shared" si="249"/>
        <v>2</v>
      </c>
      <c r="BA427" s="4">
        <f t="shared" si="250"/>
        <v>4</v>
      </c>
      <c r="BB427" s="4">
        <f t="shared" si="251"/>
        <v>4</v>
      </c>
      <c r="BC427" s="4">
        <f t="shared" si="252"/>
        <v>4</v>
      </c>
      <c r="BD427" s="4">
        <f t="shared" si="253"/>
        <v>2</v>
      </c>
      <c r="BE427" s="4">
        <f t="shared" si="254"/>
        <v>4</v>
      </c>
      <c r="BF427" s="4">
        <f t="shared" si="255"/>
        <v>2</v>
      </c>
      <c r="BG427" s="4">
        <f t="shared" si="256"/>
        <v>4</v>
      </c>
      <c r="BH427" s="4">
        <f t="shared" si="257"/>
        <v>4</v>
      </c>
      <c r="BI427" s="4">
        <f t="shared" si="258"/>
        <v>4</v>
      </c>
      <c r="BJ427" s="4">
        <f t="shared" si="259"/>
        <v>2</v>
      </c>
      <c r="BK427" s="4" t="str">
        <f t="shared" si="260"/>
        <v>0</v>
      </c>
      <c r="BL427" s="4">
        <f t="shared" si="261"/>
        <v>2</v>
      </c>
      <c r="BM427" s="4" t="str">
        <f t="shared" si="262"/>
        <v>0</v>
      </c>
      <c r="BN427" s="4">
        <f t="shared" si="263"/>
        <v>4</v>
      </c>
      <c r="BO427" s="4">
        <f t="shared" si="264"/>
        <v>4</v>
      </c>
      <c r="BP427" s="4">
        <f t="shared" si="265"/>
        <v>4</v>
      </c>
      <c r="BQ427" s="4" t="str">
        <f t="shared" si="266"/>
        <v>0</v>
      </c>
      <c r="BR427" s="4">
        <f t="shared" si="267"/>
        <v>4</v>
      </c>
      <c r="BS427" s="4">
        <f t="shared" si="268"/>
        <v>4</v>
      </c>
      <c r="BT427" s="4">
        <f t="shared" si="269"/>
        <v>4</v>
      </c>
      <c r="BU427" s="4">
        <f t="shared" si="270"/>
        <v>4</v>
      </c>
      <c r="BV427" s="4">
        <f t="shared" si="271"/>
        <v>0</v>
      </c>
      <c r="BW427" s="4">
        <f t="shared" si="272"/>
        <v>6</v>
      </c>
      <c r="BX427" s="4" t="str">
        <f t="shared" si="273"/>
        <v>0</v>
      </c>
      <c r="BY427" s="4" t="str">
        <f t="shared" si="274"/>
        <v>0</v>
      </c>
      <c r="BZ427" s="37">
        <f t="shared" si="275"/>
        <v>86</v>
      </c>
      <c r="CA427" s="32" t="str">
        <f>VLOOKUP(J:J,'Agent wise'!A:C,3,0)</f>
        <v>Saran S</v>
      </c>
      <c r="CB427" s="32">
        <f t="shared" si="241"/>
        <v>45918</v>
      </c>
      <c r="CC427" t="str">
        <f t="shared" si="242"/>
        <v>Average</v>
      </c>
      <c r="CJ427">
        <f t="shared" si="243"/>
        <v>18</v>
      </c>
      <c r="CK427">
        <f t="shared" si="244"/>
        <v>9</v>
      </c>
      <c r="CL427">
        <f t="shared" si="245"/>
        <v>2025</v>
      </c>
    </row>
    <row r="428" spans="1:90" ht="15" customHeight="1" x14ac:dyDescent="0.35">
      <c r="A428" s="32">
        <v>45918.645104814816</v>
      </c>
      <c r="B428" t="s">
        <v>138</v>
      </c>
      <c r="C428" s="32">
        <v>0</v>
      </c>
      <c r="D428" t="s">
        <v>139</v>
      </c>
      <c r="E428" s="32">
        <v>45918</v>
      </c>
      <c r="F428" t="s">
        <v>140</v>
      </c>
      <c r="G428" s="32">
        <v>45916</v>
      </c>
      <c r="H428">
        <v>8281907059</v>
      </c>
      <c r="I428">
        <v>146</v>
      </c>
      <c r="J428" t="s">
        <v>309</v>
      </c>
      <c r="K428" t="s">
        <v>46</v>
      </c>
      <c r="L428" t="s">
        <v>47</v>
      </c>
      <c r="M428" t="s">
        <v>48</v>
      </c>
      <c r="N428" t="s">
        <v>48</v>
      </c>
      <c r="O428" t="s">
        <v>48</v>
      </c>
      <c r="P428" t="s">
        <v>48</v>
      </c>
      <c r="Q428" t="s">
        <v>48</v>
      </c>
      <c r="R428" t="s">
        <v>48</v>
      </c>
      <c r="S428" t="s">
        <v>48</v>
      </c>
      <c r="T428" t="s">
        <v>48</v>
      </c>
      <c r="U428" t="s">
        <v>48</v>
      </c>
      <c r="V428" t="s">
        <v>48</v>
      </c>
      <c r="W428" t="s">
        <v>48</v>
      </c>
      <c r="X428" t="s">
        <v>48</v>
      </c>
      <c r="Y428" t="s">
        <v>48</v>
      </c>
      <c r="Z428" t="s">
        <v>48</v>
      </c>
      <c r="AA428" t="s">
        <v>49</v>
      </c>
      <c r="AB428" t="s">
        <v>48</v>
      </c>
      <c r="AC428" t="s">
        <v>48</v>
      </c>
      <c r="AD428" t="s">
        <v>48</v>
      </c>
      <c r="AE428" t="s">
        <v>48</v>
      </c>
      <c r="AF428" t="s">
        <v>48</v>
      </c>
      <c r="AG428" t="s">
        <v>48</v>
      </c>
      <c r="AH428" t="s">
        <v>48</v>
      </c>
      <c r="AI428" t="s">
        <v>50</v>
      </c>
      <c r="AJ428" t="s">
        <v>48</v>
      </c>
      <c r="AK428" t="s">
        <v>48</v>
      </c>
      <c r="AL428" t="s">
        <v>48</v>
      </c>
      <c r="AM428" t="s">
        <v>48</v>
      </c>
      <c r="AN428" t="s">
        <v>48</v>
      </c>
      <c r="AO428" t="s">
        <v>48</v>
      </c>
      <c r="AP428" t="s">
        <v>880</v>
      </c>
      <c r="AQ428" s="1" t="s">
        <v>1601</v>
      </c>
      <c r="AR428" t="s">
        <v>51</v>
      </c>
      <c r="AS428" t="s">
        <v>64</v>
      </c>
      <c r="AT428" t="s">
        <v>425</v>
      </c>
      <c r="AW428" s="4">
        <f t="shared" si="246"/>
        <v>6</v>
      </c>
      <c r="AX428" s="4">
        <f t="shared" si="247"/>
        <v>4</v>
      </c>
      <c r="AY428" s="4">
        <f t="shared" si="248"/>
        <v>4</v>
      </c>
      <c r="AZ428" s="4">
        <f t="shared" si="249"/>
        <v>2</v>
      </c>
      <c r="BA428" s="4">
        <f t="shared" si="250"/>
        <v>4</v>
      </c>
      <c r="BB428" s="4">
        <f t="shared" si="251"/>
        <v>4</v>
      </c>
      <c r="BC428" s="4">
        <f t="shared" si="252"/>
        <v>4</v>
      </c>
      <c r="BD428" s="4">
        <f t="shared" si="253"/>
        <v>2</v>
      </c>
      <c r="BE428" s="4">
        <f t="shared" si="254"/>
        <v>4</v>
      </c>
      <c r="BF428" s="4">
        <f t="shared" si="255"/>
        <v>2</v>
      </c>
      <c r="BG428" s="4">
        <f t="shared" si="256"/>
        <v>4</v>
      </c>
      <c r="BH428" s="4">
        <f t="shared" si="257"/>
        <v>4</v>
      </c>
      <c r="BI428" s="4">
        <f t="shared" si="258"/>
        <v>4</v>
      </c>
      <c r="BJ428" s="4">
        <f t="shared" si="259"/>
        <v>2</v>
      </c>
      <c r="BK428" s="4" t="str">
        <f t="shared" si="260"/>
        <v>0</v>
      </c>
      <c r="BL428" s="4">
        <f t="shared" si="261"/>
        <v>2</v>
      </c>
      <c r="BM428" s="4">
        <f t="shared" si="262"/>
        <v>4</v>
      </c>
      <c r="BN428" s="4">
        <f t="shared" si="263"/>
        <v>4</v>
      </c>
      <c r="BO428" s="4">
        <f t="shared" si="264"/>
        <v>4</v>
      </c>
      <c r="BP428" s="4">
        <f t="shared" si="265"/>
        <v>4</v>
      </c>
      <c r="BQ428" s="4">
        <f t="shared" si="266"/>
        <v>6</v>
      </c>
      <c r="BR428" s="4">
        <f t="shared" si="267"/>
        <v>4</v>
      </c>
      <c r="BS428" s="4">
        <f t="shared" si="268"/>
        <v>4</v>
      </c>
      <c r="BT428" s="4">
        <f t="shared" si="269"/>
        <v>4</v>
      </c>
      <c r="BU428" s="4">
        <f t="shared" si="270"/>
        <v>4</v>
      </c>
      <c r="BV428" s="4">
        <f t="shared" si="271"/>
        <v>0</v>
      </c>
      <c r="BW428" s="4">
        <f t="shared" si="272"/>
        <v>6</v>
      </c>
      <c r="BX428" s="4">
        <f t="shared" si="273"/>
        <v>0</v>
      </c>
      <c r="BY428" s="4">
        <f t="shared" si="274"/>
        <v>0</v>
      </c>
      <c r="BZ428" s="37">
        <f t="shared" si="275"/>
        <v>96</v>
      </c>
      <c r="CA428" s="32" t="str">
        <f>VLOOKUP(J:J,'Agent wise'!A:C,3,0)</f>
        <v>Saran S</v>
      </c>
      <c r="CB428" s="32">
        <f t="shared" si="241"/>
        <v>45918</v>
      </c>
      <c r="CC428" t="str">
        <f t="shared" si="242"/>
        <v>Excellent</v>
      </c>
      <c r="CJ428">
        <f t="shared" si="243"/>
        <v>18</v>
      </c>
      <c r="CK428">
        <f t="shared" si="244"/>
        <v>9</v>
      </c>
      <c r="CL428">
        <f t="shared" si="245"/>
        <v>2025</v>
      </c>
    </row>
    <row r="429" spans="1:90" ht="15" customHeight="1" x14ac:dyDescent="0.35">
      <c r="A429" s="32">
        <v>45918.653183923612</v>
      </c>
      <c r="B429" t="s">
        <v>138</v>
      </c>
      <c r="C429" s="32">
        <v>0</v>
      </c>
      <c r="D429" t="s">
        <v>139</v>
      </c>
      <c r="E429" s="32">
        <v>45918</v>
      </c>
      <c r="F429" t="s">
        <v>140</v>
      </c>
      <c r="G429" s="32">
        <v>45917</v>
      </c>
      <c r="H429">
        <v>9497076434</v>
      </c>
      <c r="I429">
        <v>136</v>
      </c>
      <c r="J429" t="s">
        <v>881</v>
      </c>
      <c r="K429" t="s">
        <v>46</v>
      </c>
      <c r="L429" t="s">
        <v>47</v>
      </c>
      <c r="M429" t="s">
        <v>48</v>
      </c>
      <c r="N429" t="s">
        <v>48</v>
      </c>
      <c r="O429" t="s">
        <v>48</v>
      </c>
      <c r="P429" t="s">
        <v>48</v>
      </c>
      <c r="Q429" t="s">
        <v>48</v>
      </c>
      <c r="R429" t="s">
        <v>48</v>
      </c>
      <c r="S429" t="s">
        <v>48</v>
      </c>
      <c r="T429" t="s">
        <v>48</v>
      </c>
      <c r="U429" t="s">
        <v>48</v>
      </c>
      <c r="V429" t="s">
        <v>48</v>
      </c>
      <c r="W429" t="s">
        <v>48</v>
      </c>
      <c r="X429" t="s">
        <v>48</v>
      </c>
      <c r="Y429" t="s">
        <v>48</v>
      </c>
      <c r="Z429" t="s">
        <v>48</v>
      </c>
      <c r="AA429" t="s">
        <v>48</v>
      </c>
      <c r="AB429" t="s">
        <v>48</v>
      </c>
      <c r="AC429" t="s">
        <v>48</v>
      </c>
      <c r="AD429" t="s">
        <v>48</v>
      </c>
      <c r="AE429" t="s">
        <v>48</v>
      </c>
      <c r="AF429" t="s">
        <v>48</v>
      </c>
      <c r="AG429" t="s">
        <v>48</v>
      </c>
      <c r="AH429" t="s">
        <v>48</v>
      </c>
      <c r="AI429" t="s">
        <v>50</v>
      </c>
      <c r="AJ429" t="s">
        <v>48</v>
      </c>
      <c r="AK429" t="s">
        <v>48</v>
      </c>
      <c r="AL429" t="s">
        <v>48</v>
      </c>
      <c r="AM429" t="s">
        <v>48</v>
      </c>
      <c r="AN429" t="s">
        <v>49</v>
      </c>
      <c r="AO429" t="s">
        <v>49</v>
      </c>
      <c r="AP429" t="s">
        <v>882</v>
      </c>
      <c r="AQ429" s="1" t="s">
        <v>1602</v>
      </c>
      <c r="AR429" t="s">
        <v>51</v>
      </c>
      <c r="AS429" t="s">
        <v>419</v>
      </c>
      <c r="AT429" t="s">
        <v>97</v>
      </c>
      <c r="AW429" s="4">
        <f t="shared" si="246"/>
        <v>6</v>
      </c>
      <c r="AX429" s="4">
        <f t="shared" si="247"/>
        <v>4</v>
      </c>
      <c r="AY429" s="4">
        <f t="shared" si="248"/>
        <v>4</v>
      </c>
      <c r="AZ429" s="4">
        <f t="shared" si="249"/>
        <v>2</v>
      </c>
      <c r="BA429" s="4">
        <f t="shared" si="250"/>
        <v>4</v>
      </c>
      <c r="BB429" s="4">
        <f t="shared" si="251"/>
        <v>4</v>
      </c>
      <c r="BC429" s="4">
        <f t="shared" si="252"/>
        <v>4</v>
      </c>
      <c r="BD429" s="4">
        <f t="shared" si="253"/>
        <v>2</v>
      </c>
      <c r="BE429" s="4">
        <f t="shared" si="254"/>
        <v>4</v>
      </c>
      <c r="BF429" s="4">
        <f t="shared" si="255"/>
        <v>2</v>
      </c>
      <c r="BG429" s="4">
        <f t="shared" si="256"/>
        <v>4</v>
      </c>
      <c r="BH429" s="4">
        <f t="shared" si="257"/>
        <v>4</v>
      </c>
      <c r="BI429" s="4">
        <f t="shared" si="258"/>
        <v>4</v>
      </c>
      <c r="BJ429" s="4">
        <f t="shared" si="259"/>
        <v>2</v>
      </c>
      <c r="BK429" s="4">
        <f t="shared" si="260"/>
        <v>4</v>
      </c>
      <c r="BL429" s="4">
        <f t="shared" si="261"/>
        <v>2</v>
      </c>
      <c r="BM429" s="4">
        <f t="shared" si="262"/>
        <v>4</v>
      </c>
      <c r="BN429" s="4">
        <f t="shared" si="263"/>
        <v>4</v>
      </c>
      <c r="BO429" s="4">
        <f t="shared" si="264"/>
        <v>4</v>
      </c>
      <c r="BP429" s="4">
        <f t="shared" si="265"/>
        <v>4</v>
      </c>
      <c r="BQ429" s="4">
        <f t="shared" si="266"/>
        <v>6</v>
      </c>
      <c r="BR429" s="4">
        <f t="shared" si="267"/>
        <v>4</v>
      </c>
      <c r="BS429" s="4">
        <f t="shared" si="268"/>
        <v>4</v>
      </c>
      <c r="BT429" s="4">
        <f t="shared" si="269"/>
        <v>4</v>
      </c>
      <c r="BU429" s="4">
        <f t="shared" si="270"/>
        <v>4</v>
      </c>
      <c r="BV429" s="4">
        <f t="shared" si="271"/>
        <v>0</v>
      </c>
      <c r="BW429" s="4">
        <f t="shared" si="272"/>
        <v>6</v>
      </c>
      <c r="BX429" s="4" t="str">
        <f t="shared" si="273"/>
        <v>0</v>
      </c>
      <c r="BY429" s="4" t="str">
        <f t="shared" si="274"/>
        <v>0</v>
      </c>
      <c r="BZ429" s="37">
        <f t="shared" si="275"/>
        <v>100</v>
      </c>
      <c r="CA429" s="32" t="str">
        <f>VLOOKUP(J:J,'Agent wise'!A:C,3,0)</f>
        <v xml:space="preserve">Shiny </v>
      </c>
      <c r="CB429" s="32">
        <f t="shared" si="241"/>
        <v>45918</v>
      </c>
      <c r="CC429" t="str">
        <f t="shared" si="242"/>
        <v>Excellent</v>
      </c>
      <c r="CJ429">
        <f t="shared" si="243"/>
        <v>18</v>
      </c>
      <c r="CK429">
        <f t="shared" si="244"/>
        <v>9</v>
      </c>
      <c r="CL429">
        <f t="shared" si="245"/>
        <v>2025</v>
      </c>
    </row>
    <row r="430" spans="1:90" ht="15" customHeight="1" x14ac:dyDescent="0.35">
      <c r="A430" s="32">
        <v>45918.65721179398</v>
      </c>
      <c r="B430" t="s">
        <v>587</v>
      </c>
      <c r="C430" s="32">
        <v>0</v>
      </c>
      <c r="D430" t="s">
        <v>144</v>
      </c>
      <c r="E430" s="32">
        <v>45918</v>
      </c>
      <c r="F430" t="s">
        <v>140</v>
      </c>
      <c r="G430" s="32">
        <v>45917</v>
      </c>
      <c r="H430">
        <v>8590782812</v>
      </c>
      <c r="I430">
        <v>471</v>
      </c>
      <c r="J430" t="s">
        <v>464</v>
      </c>
      <c r="K430" t="s">
        <v>46</v>
      </c>
      <c r="L430" t="s">
        <v>47</v>
      </c>
      <c r="M430" t="s">
        <v>48</v>
      </c>
      <c r="N430" t="s">
        <v>48</v>
      </c>
      <c r="O430" t="s">
        <v>48</v>
      </c>
      <c r="P430" t="s">
        <v>48</v>
      </c>
      <c r="Q430" t="s">
        <v>48</v>
      </c>
      <c r="R430" t="s">
        <v>48</v>
      </c>
      <c r="S430" t="s">
        <v>48</v>
      </c>
      <c r="T430" t="s">
        <v>48</v>
      </c>
      <c r="U430" t="s">
        <v>48</v>
      </c>
      <c r="V430" t="s">
        <v>48</v>
      </c>
      <c r="W430" t="s">
        <v>49</v>
      </c>
      <c r="X430" t="s">
        <v>48</v>
      </c>
      <c r="Y430" t="s">
        <v>48</v>
      </c>
      <c r="Z430" t="s">
        <v>48</v>
      </c>
      <c r="AA430" t="s">
        <v>48</v>
      </c>
      <c r="AB430" t="s">
        <v>48</v>
      </c>
      <c r="AC430" t="s">
        <v>49</v>
      </c>
      <c r="AD430" t="s">
        <v>48</v>
      </c>
      <c r="AE430" t="s">
        <v>48</v>
      </c>
      <c r="AF430" t="s">
        <v>50</v>
      </c>
      <c r="AG430" t="s">
        <v>48</v>
      </c>
      <c r="AH430" t="s">
        <v>50</v>
      </c>
      <c r="AI430" t="s">
        <v>50</v>
      </c>
      <c r="AJ430" t="s">
        <v>48</v>
      </c>
      <c r="AK430" t="s">
        <v>48</v>
      </c>
      <c r="AL430" t="s">
        <v>48</v>
      </c>
      <c r="AM430" t="s">
        <v>48</v>
      </c>
      <c r="AN430" t="s">
        <v>48</v>
      </c>
      <c r="AO430" t="s">
        <v>48</v>
      </c>
      <c r="AP430" t="s">
        <v>430</v>
      </c>
      <c r="AQ430" s="1" t="s">
        <v>1603</v>
      </c>
      <c r="AR430" t="s">
        <v>51</v>
      </c>
      <c r="AS430" t="s">
        <v>874</v>
      </c>
      <c r="AT430" t="s">
        <v>538</v>
      </c>
      <c r="AW430" s="4">
        <f t="shared" si="246"/>
        <v>6</v>
      </c>
      <c r="AX430" s="4">
        <f t="shared" si="247"/>
        <v>4</v>
      </c>
      <c r="AY430" s="4">
        <f t="shared" si="248"/>
        <v>4</v>
      </c>
      <c r="AZ430" s="4">
        <f t="shared" si="249"/>
        <v>2</v>
      </c>
      <c r="BA430" s="4">
        <f t="shared" si="250"/>
        <v>4</v>
      </c>
      <c r="BB430" s="4">
        <f t="shared" si="251"/>
        <v>4</v>
      </c>
      <c r="BC430" s="4">
        <f t="shared" si="252"/>
        <v>4</v>
      </c>
      <c r="BD430" s="4">
        <f t="shared" si="253"/>
        <v>2</v>
      </c>
      <c r="BE430" s="4">
        <f t="shared" si="254"/>
        <v>4</v>
      </c>
      <c r="BF430" s="4">
        <f t="shared" si="255"/>
        <v>2</v>
      </c>
      <c r="BG430" s="4" t="str">
        <f t="shared" si="256"/>
        <v>0</v>
      </c>
      <c r="BH430" s="4">
        <f t="shared" si="257"/>
        <v>4</v>
      </c>
      <c r="BI430" s="4">
        <f t="shared" si="258"/>
        <v>4</v>
      </c>
      <c r="BJ430" s="4">
        <f t="shared" si="259"/>
        <v>2</v>
      </c>
      <c r="BK430" s="4">
        <f t="shared" si="260"/>
        <v>4</v>
      </c>
      <c r="BL430" s="4">
        <f t="shared" si="261"/>
        <v>2</v>
      </c>
      <c r="BM430" s="4" t="str">
        <f t="shared" si="262"/>
        <v>0</v>
      </c>
      <c r="BN430" s="4">
        <f t="shared" si="263"/>
        <v>4</v>
      </c>
      <c r="BO430" s="4">
        <f t="shared" si="264"/>
        <v>4</v>
      </c>
      <c r="BP430" s="4">
        <f t="shared" si="265"/>
        <v>4</v>
      </c>
      <c r="BQ430" s="4">
        <f t="shared" si="266"/>
        <v>6</v>
      </c>
      <c r="BR430" s="4">
        <f t="shared" si="267"/>
        <v>4</v>
      </c>
      <c r="BS430" s="4">
        <f t="shared" si="268"/>
        <v>4</v>
      </c>
      <c r="BT430" s="4">
        <f t="shared" si="269"/>
        <v>4</v>
      </c>
      <c r="BU430" s="4">
        <f t="shared" si="270"/>
        <v>4</v>
      </c>
      <c r="BV430" s="4">
        <f t="shared" si="271"/>
        <v>0</v>
      </c>
      <c r="BW430" s="4">
        <f t="shared" si="272"/>
        <v>6</v>
      </c>
      <c r="BX430" s="4">
        <f t="shared" si="273"/>
        <v>0</v>
      </c>
      <c r="BY430" s="4">
        <f t="shared" si="274"/>
        <v>0</v>
      </c>
      <c r="BZ430" s="37">
        <f t="shared" si="275"/>
        <v>92</v>
      </c>
      <c r="CA430" s="32" t="str">
        <f>VLOOKUP(J:J,'Agent wise'!A:C,3,0)</f>
        <v>Adharsh</v>
      </c>
      <c r="CB430" s="32">
        <f t="shared" si="241"/>
        <v>45918</v>
      </c>
      <c r="CC430" t="str">
        <f t="shared" si="242"/>
        <v>Good</v>
      </c>
      <c r="CJ430">
        <f t="shared" si="243"/>
        <v>18</v>
      </c>
      <c r="CK430">
        <f t="shared" si="244"/>
        <v>9</v>
      </c>
      <c r="CL430">
        <f t="shared" si="245"/>
        <v>2025</v>
      </c>
    </row>
    <row r="431" spans="1:90" ht="15" customHeight="1" x14ac:dyDescent="0.35">
      <c r="A431" s="32">
        <v>45918.659038356476</v>
      </c>
      <c r="B431" t="s">
        <v>138</v>
      </c>
      <c r="C431" s="32">
        <v>0</v>
      </c>
      <c r="D431" t="s">
        <v>139</v>
      </c>
      <c r="E431" s="32">
        <v>45918</v>
      </c>
      <c r="F431" t="s">
        <v>140</v>
      </c>
      <c r="G431" s="32">
        <v>45917</v>
      </c>
      <c r="H431">
        <v>9496034412</v>
      </c>
      <c r="I431">
        <v>175</v>
      </c>
      <c r="J431" t="s">
        <v>881</v>
      </c>
      <c r="K431" t="s">
        <v>46</v>
      </c>
      <c r="L431" t="s">
        <v>47</v>
      </c>
      <c r="M431" t="s">
        <v>48</v>
      </c>
      <c r="N431" t="s">
        <v>48</v>
      </c>
      <c r="O431" t="s">
        <v>48</v>
      </c>
      <c r="P431" t="s">
        <v>48</v>
      </c>
      <c r="Q431" t="s">
        <v>48</v>
      </c>
      <c r="R431" t="s">
        <v>48</v>
      </c>
      <c r="S431" t="s">
        <v>48</v>
      </c>
      <c r="T431" t="s">
        <v>48</v>
      </c>
      <c r="U431" t="s">
        <v>48</v>
      </c>
      <c r="V431" t="s">
        <v>48</v>
      </c>
      <c r="W431" t="s">
        <v>48</v>
      </c>
      <c r="X431" t="s">
        <v>48</v>
      </c>
      <c r="Y431" t="s">
        <v>48</v>
      </c>
      <c r="Z431" t="s">
        <v>48</v>
      </c>
      <c r="AA431" t="s">
        <v>48</v>
      </c>
      <c r="AB431" t="s">
        <v>48</v>
      </c>
      <c r="AC431" t="s">
        <v>49</v>
      </c>
      <c r="AD431" t="s">
        <v>48</v>
      </c>
      <c r="AE431" t="s">
        <v>48</v>
      </c>
      <c r="AF431" t="s">
        <v>48</v>
      </c>
      <c r="AG431" t="s">
        <v>48</v>
      </c>
      <c r="AH431" t="s">
        <v>48</v>
      </c>
      <c r="AI431" t="s">
        <v>50</v>
      </c>
      <c r="AJ431" t="s">
        <v>48</v>
      </c>
      <c r="AK431" t="s">
        <v>48</v>
      </c>
      <c r="AL431" t="s">
        <v>48</v>
      </c>
      <c r="AM431" t="s">
        <v>48</v>
      </c>
      <c r="AN431" t="s">
        <v>48</v>
      </c>
      <c r="AO431" t="s">
        <v>48</v>
      </c>
      <c r="AP431" t="s">
        <v>569</v>
      </c>
      <c r="AQ431" s="1" t="s">
        <v>1604</v>
      </c>
      <c r="AR431" t="s">
        <v>51</v>
      </c>
      <c r="AS431" t="s">
        <v>520</v>
      </c>
      <c r="AT431" t="s">
        <v>883</v>
      </c>
      <c r="AW431" s="4">
        <f t="shared" si="246"/>
        <v>6</v>
      </c>
      <c r="AX431" s="4">
        <f t="shared" si="247"/>
        <v>4</v>
      </c>
      <c r="AY431" s="4">
        <f t="shared" si="248"/>
        <v>4</v>
      </c>
      <c r="AZ431" s="4">
        <f t="shared" si="249"/>
        <v>2</v>
      </c>
      <c r="BA431" s="4">
        <f t="shared" si="250"/>
        <v>4</v>
      </c>
      <c r="BB431" s="4">
        <f t="shared" si="251"/>
        <v>4</v>
      </c>
      <c r="BC431" s="4">
        <f t="shared" si="252"/>
        <v>4</v>
      </c>
      <c r="BD431" s="4">
        <f t="shared" si="253"/>
        <v>2</v>
      </c>
      <c r="BE431" s="4">
        <f t="shared" si="254"/>
        <v>4</v>
      </c>
      <c r="BF431" s="4">
        <f t="shared" si="255"/>
        <v>2</v>
      </c>
      <c r="BG431" s="4">
        <f t="shared" si="256"/>
        <v>4</v>
      </c>
      <c r="BH431" s="4">
        <f t="shared" si="257"/>
        <v>4</v>
      </c>
      <c r="BI431" s="4">
        <f t="shared" si="258"/>
        <v>4</v>
      </c>
      <c r="BJ431" s="4">
        <f t="shared" si="259"/>
        <v>2</v>
      </c>
      <c r="BK431" s="4">
        <f t="shared" si="260"/>
        <v>4</v>
      </c>
      <c r="BL431" s="4">
        <f t="shared" si="261"/>
        <v>2</v>
      </c>
      <c r="BM431" s="4" t="str">
        <f t="shared" si="262"/>
        <v>0</v>
      </c>
      <c r="BN431" s="4">
        <f t="shared" si="263"/>
        <v>4</v>
      </c>
      <c r="BO431" s="4">
        <f t="shared" si="264"/>
        <v>4</v>
      </c>
      <c r="BP431" s="4">
        <f t="shared" si="265"/>
        <v>4</v>
      </c>
      <c r="BQ431" s="4">
        <f t="shared" si="266"/>
        <v>6</v>
      </c>
      <c r="BR431" s="4">
        <f t="shared" si="267"/>
        <v>4</v>
      </c>
      <c r="BS431" s="4">
        <f t="shared" si="268"/>
        <v>4</v>
      </c>
      <c r="BT431" s="4">
        <f t="shared" si="269"/>
        <v>4</v>
      </c>
      <c r="BU431" s="4">
        <f t="shared" si="270"/>
        <v>4</v>
      </c>
      <c r="BV431" s="4">
        <f t="shared" si="271"/>
        <v>0</v>
      </c>
      <c r="BW431" s="4">
        <f t="shared" si="272"/>
        <v>6</v>
      </c>
      <c r="BX431" s="4">
        <f t="shared" si="273"/>
        <v>0</v>
      </c>
      <c r="BY431" s="4">
        <f t="shared" si="274"/>
        <v>0</v>
      </c>
      <c r="BZ431" s="37">
        <f t="shared" si="275"/>
        <v>96</v>
      </c>
      <c r="CA431" s="32" t="str">
        <f>VLOOKUP(J:J,'Agent wise'!A:C,3,0)</f>
        <v xml:space="preserve">Shiny </v>
      </c>
      <c r="CB431" s="32">
        <f t="shared" si="241"/>
        <v>45918</v>
      </c>
      <c r="CC431" t="str">
        <f t="shared" si="242"/>
        <v>Excellent</v>
      </c>
      <c r="CJ431">
        <f t="shared" si="243"/>
        <v>18</v>
      </c>
      <c r="CK431">
        <f t="shared" si="244"/>
        <v>9</v>
      </c>
      <c r="CL431">
        <f t="shared" si="245"/>
        <v>2025</v>
      </c>
    </row>
    <row r="432" spans="1:90" ht="15" customHeight="1" x14ac:dyDescent="0.35">
      <c r="A432" s="32">
        <v>45918.662707673611</v>
      </c>
      <c r="B432" t="s">
        <v>138</v>
      </c>
      <c r="C432" s="32">
        <v>0</v>
      </c>
      <c r="D432" t="s">
        <v>139</v>
      </c>
      <c r="E432" s="32">
        <v>45918</v>
      </c>
      <c r="F432" t="s">
        <v>140</v>
      </c>
      <c r="G432" s="32">
        <v>45917</v>
      </c>
      <c r="H432">
        <v>8301838136</v>
      </c>
      <c r="I432">
        <v>166</v>
      </c>
      <c r="J432" t="s">
        <v>881</v>
      </c>
      <c r="K432" t="s">
        <v>46</v>
      </c>
      <c r="L432" t="s">
        <v>47</v>
      </c>
      <c r="M432" t="s">
        <v>48</v>
      </c>
      <c r="N432" t="s">
        <v>48</v>
      </c>
      <c r="O432" t="s">
        <v>48</v>
      </c>
      <c r="P432" t="s">
        <v>48</v>
      </c>
      <c r="Q432" t="s">
        <v>48</v>
      </c>
      <c r="R432" t="s">
        <v>48</v>
      </c>
      <c r="S432" t="s">
        <v>48</v>
      </c>
      <c r="T432" t="s">
        <v>48</v>
      </c>
      <c r="U432" t="s">
        <v>48</v>
      </c>
      <c r="V432" t="s">
        <v>48</v>
      </c>
      <c r="W432" t="s">
        <v>48</v>
      </c>
      <c r="X432" t="s">
        <v>48</v>
      </c>
      <c r="Y432" t="s">
        <v>48</v>
      </c>
      <c r="Z432" t="s">
        <v>48</v>
      </c>
      <c r="AA432" t="s">
        <v>48</v>
      </c>
      <c r="AB432" t="s">
        <v>48</v>
      </c>
      <c r="AC432" t="s">
        <v>49</v>
      </c>
      <c r="AD432" t="s">
        <v>48</v>
      </c>
      <c r="AE432" t="s">
        <v>48</v>
      </c>
      <c r="AF432" t="s">
        <v>48</v>
      </c>
      <c r="AG432" t="s">
        <v>48</v>
      </c>
      <c r="AH432" t="s">
        <v>48</v>
      </c>
      <c r="AI432" t="s">
        <v>50</v>
      </c>
      <c r="AJ432" t="s">
        <v>48</v>
      </c>
      <c r="AK432" t="s">
        <v>48</v>
      </c>
      <c r="AL432" t="s">
        <v>48</v>
      </c>
      <c r="AM432" t="s">
        <v>48</v>
      </c>
      <c r="AN432" t="s">
        <v>48</v>
      </c>
      <c r="AO432" t="s">
        <v>48</v>
      </c>
      <c r="AP432" t="s">
        <v>569</v>
      </c>
      <c r="AQ432" s="1" t="s">
        <v>1605</v>
      </c>
      <c r="AR432" t="s">
        <v>120</v>
      </c>
      <c r="AS432" t="s">
        <v>68</v>
      </c>
      <c r="AT432" t="s">
        <v>97</v>
      </c>
      <c r="AW432" s="4">
        <f t="shared" si="246"/>
        <v>6</v>
      </c>
      <c r="AX432" s="4">
        <f t="shared" si="247"/>
        <v>4</v>
      </c>
      <c r="AY432" s="4">
        <f t="shared" si="248"/>
        <v>4</v>
      </c>
      <c r="AZ432" s="4">
        <f t="shared" si="249"/>
        <v>2</v>
      </c>
      <c r="BA432" s="4">
        <f t="shared" si="250"/>
        <v>4</v>
      </c>
      <c r="BB432" s="4">
        <f t="shared" si="251"/>
        <v>4</v>
      </c>
      <c r="BC432" s="4">
        <f t="shared" si="252"/>
        <v>4</v>
      </c>
      <c r="BD432" s="4">
        <f t="shared" si="253"/>
        <v>2</v>
      </c>
      <c r="BE432" s="4">
        <f t="shared" si="254"/>
        <v>4</v>
      </c>
      <c r="BF432" s="4">
        <f t="shared" si="255"/>
        <v>2</v>
      </c>
      <c r="BG432" s="4">
        <f t="shared" si="256"/>
        <v>4</v>
      </c>
      <c r="BH432" s="4">
        <f t="shared" si="257"/>
        <v>4</v>
      </c>
      <c r="BI432" s="4">
        <f t="shared" si="258"/>
        <v>4</v>
      </c>
      <c r="BJ432" s="4">
        <f t="shared" si="259"/>
        <v>2</v>
      </c>
      <c r="BK432" s="4">
        <f t="shared" si="260"/>
        <v>4</v>
      </c>
      <c r="BL432" s="4">
        <f t="shared" si="261"/>
        <v>2</v>
      </c>
      <c r="BM432" s="4" t="str">
        <f t="shared" si="262"/>
        <v>0</v>
      </c>
      <c r="BN432" s="4">
        <f t="shared" si="263"/>
        <v>4</v>
      </c>
      <c r="BO432" s="4">
        <f t="shared" si="264"/>
        <v>4</v>
      </c>
      <c r="BP432" s="4">
        <f t="shared" si="265"/>
        <v>4</v>
      </c>
      <c r="BQ432" s="4">
        <f t="shared" si="266"/>
        <v>6</v>
      </c>
      <c r="BR432" s="4">
        <f t="shared" si="267"/>
        <v>4</v>
      </c>
      <c r="BS432" s="4">
        <f t="shared" si="268"/>
        <v>4</v>
      </c>
      <c r="BT432" s="4">
        <f t="shared" si="269"/>
        <v>4</v>
      </c>
      <c r="BU432" s="4">
        <f t="shared" si="270"/>
        <v>4</v>
      </c>
      <c r="BV432" s="4">
        <f t="shared" si="271"/>
        <v>0</v>
      </c>
      <c r="BW432" s="4">
        <f t="shared" si="272"/>
        <v>6</v>
      </c>
      <c r="BX432" s="4">
        <f t="shared" si="273"/>
        <v>0</v>
      </c>
      <c r="BY432" s="4">
        <f t="shared" si="274"/>
        <v>0</v>
      </c>
      <c r="BZ432" s="37">
        <f t="shared" si="275"/>
        <v>96</v>
      </c>
      <c r="CA432" s="32" t="str">
        <f>VLOOKUP(J:J,'Agent wise'!A:C,3,0)</f>
        <v xml:space="preserve">Shiny </v>
      </c>
      <c r="CB432" s="32">
        <f t="shared" si="241"/>
        <v>45918</v>
      </c>
      <c r="CC432" t="str">
        <f t="shared" si="242"/>
        <v>Excellent</v>
      </c>
      <c r="CJ432">
        <f t="shared" si="243"/>
        <v>18</v>
      </c>
      <c r="CK432">
        <f t="shared" si="244"/>
        <v>9</v>
      </c>
      <c r="CL432">
        <f t="shared" si="245"/>
        <v>2025</v>
      </c>
    </row>
    <row r="433" spans="1:90" ht="15" customHeight="1" x14ac:dyDescent="0.35">
      <c r="A433" s="32">
        <v>45918.663791770829</v>
      </c>
      <c r="B433" t="s">
        <v>587</v>
      </c>
      <c r="C433" s="32">
        <v>0</v>
      </c>
      <c r="D433" t="s">
        <v>144</v>
      </c>
      <c r="E433" s="32">
        <v>45918</v>
      </c>
      <c r="F433" t="s">
        <v>140</v>
      </c>
      <c r="G433" s="32">
        <v>45917</v>
      </c>
      <c r="H433">
        <v>9072008879</v>
      </c>
      <c r="I433">
        <v>545</v>
      </c>
      <c r="J433" t="s">
        <v>481</v>
      </c>
      <c r="K433" t="s">
        <v>46</v>
      </c>
      <c r="L433" t="s">
        <v>47</v>
      </c>
      <c r="M433" t="s">
        <v>48</v>
      </c>
      <c r="N433" t="s">
        <v>48</v>
      </c>
      <c r="O433" t="s">
        <v>48</v>
      </c>
      <c r="P433" t="s">
        <v>48</v>
      </c>
      <c r="Q433" t="s">
        <v>48</v>
      </c>
      <c r="R433" t="s">
        <v>48</v>
      </c>
      <c r="S433" t="s">
        <v>48</v>
      </c>
      <c r="T433" t="s">
        <v>48</v>
      </c>
      <c r="U433" t="s">
        <v>48</v>
      </c>
      <c r="V433" t="s">
        <v>48</v>
      </c>
      <c r="W433" t="s">
        <v>48</v>
      </c>
      <c r="X433" t="s">
        <v>48</v>
      </c>
      <c r="Y433" t="s">
        <v>48</v>
      </c>
      <c r="Z433" t="s">
        <v>48</v>
      </c>
      <c r="AA433" t="s">
        <v>48</v>
      </c>
      <c r="AB433" t="s">
        <v>48</v>
      </c>
      <c r="AC433" t="s">
        <v>49</v>
      </c>
      <c r="AD433" t="s">
        <v>48</v>
      </c>
      <c r="AE433" t="s">
        <v>48</v>
      </c>
      <c r="AF433" t="s">
        <v>50</v>
      </c>
      <c r="AG433" t="s">
        <v>48</v>
      </c>
      <c r="AH433" t="s">
        <v>50</v>
      </c>
      <c r="AI433" t="s">
        <v>50</v>
      </c>
      <c r="AJ433" t="s">
        <v>48</v>
      </c>
      <c r="AK433" t="s">
        <v>48</v>
      </c>
      <c r="AL433" t="s">
        <v>48</v>
      </c>
      <c r="AM433" t="s">
        <v>48</v>
      </c>
      <c r="AN433" t="s">
        <v>48</v>
      </c>
      <c r="AO433" t="s">
        <v>48</v>
      </c>
      <c r="AP433" t="s">
        <v>809</v>
      </c>
      <c r="AQ433" s="1" t="s">
        <v>1606</v>
      </c>
      <c r="AR433" t="s">
        <v>51</v>
      </c>
      <c r="AS433" t="s">
        <v>410</v>
      </c>
      <c r="AT433" t="s">
        <v>160</v>
      </c>
      <c r="AW433" s="4">
        <f t="shared" si="246"/>
        <v>6</v>
      </c>
      <c r="AX433" s="4">
        <f t="shared" si="247"/>
        <v>4</v>
      </c>
      <c r="AY433" s="4">
        <f t="shared" si="248"/>
        <v>4</v>
      </c>
      <c r="AZ433" s="4">
        <f t="shared" si="249"/>
        <v>2</v>
      </c>
      <c r="BA433" s="4">
        <f t="shared" si="250"/>
        <v>4</v>
      </c>
      <c r="BB433" s="4">
        <f t="shared" si="251"/>
        <v>4</v>
      </c>
      <c r="BC433" s="4">
        <f t="shared" si="252"/>
        <v>4</v>
      </c>
      <c r="BD433" s="4">
        <f t="shared" si="253"/>
        <v>2</v>
      </c>
      <c r="BE433" s="4">
        <f t="shared" si="254"/>
        <v>4</v>
      </c>
      <c r="BF433" s="4">
        <f t="shared" si="255"/>
        <v>2</v>
      </c>
      <c r="BG433" s="4">
        <f t="shared" si="256"/>
        <v>4</v>
      </c>
      <c r="BH433" s="4">
        <f t="shared" si="257"/>
        <v>4</v>
      </c>
      <c r="BI433" s="4">
        <f t="shared" si="258"/>
        <v>4</v>
      </c>
      <c r="BJ433" s="4">
        <f t="shared" si="259"/>
        <v>2</v>
      </c>
      <c r="BK433" s="4">
        <f t="shared" si="260"/>
        <v>4</v>
      </c>
      <c r="BL433" s="4">
        <f t="shared" si="261"/>
        <v>2</v>
      </c>
      <c r="BM433" s="4" t="str">
        <f t="shared" si="262"/>
        <v>0</v>
      </c>
      <c r="BN433" s="4">
        <f t="shared" si="263"/>
        <v>4</v>
      </c>
      <c r="BO433" s="4">
        <f t="shared" si="264"/>
        <v>4</v>
      </c>
      <c r="BP433" s="4">
        <f t="shared" si="265"/>
        <v>4</v>
      </c>
      <c r="BQ433" s="4">
        <f t="shared" si="266"/>
        <v>6</v>
      </c>
      <c r="BR433" s="4">
        <f t="shared" si="267"/>
        <v>4</v>
      </c>
      <c r="BS433" s="4">
        <f t="shared" si="268"/>
        <v>4</v>
      </c>
      <c r="BT433" s="4">
        <f t="shared" si="269"/>
        <v>4</v>
      </c>
      <c r="BU433" s="4">
        <f t="shared" si="270"/>
        <v>4</v>
      </c>
      <c r="BV433" s="4">
        <f t="shared" si="271"/>
        <v>0</v>
      </c>
      <c r="BW433" s="4">
        <f t="shared" si="272"/>
        <v>6</v>
      </c>
      <c r="BX433" s="4">
        <f t="shared" si="273"/>
        <v>0</v>
      </c>
      <c r="BY433" s="4">
        <f t="shared" si="274"/>
        <v>0</v>
      </c>
      <c r="BZ433" s="37">
        <f t="shared" si="275"/>
        <v>96</v>
      </c>
      <c r="CA433" s="32" t="str">
        <f>VLOOKUP(J:J,'Agent wise'!A:C,3,0)</f>
        <v xml:space="preserve">Shiny </v>
      </c>
      <c r="CB433" s="32">
        <f t="shared" si="241"/>
        <v>45918</v>
      </c>
      <c r="CC433" t="str">
        <f t="shared" si="242"/>
        <v>Excellent</v>
      </c>
      <c r="CJ433">
        <f t="shared" si="243"/>
        <v>18</v>
      </c>
      <c r="CK433">
        <f t="shared" si="244"/>
        <v>9</v>
      </c>
      <c r="CL433">
        <f t="shared" si="245"/>
        <v>2025</v>
      </c>
    </row>
    <row r="434" spans="1:90" ht="15" customHeight="1" x14ac:dyDescent="0.35">
      <c r="A434" s="32">
        <v>45918.669746724539</v>
      </c>
      <c r="B434" t="s">
        <v>138</v>
      </c>
      <c r="C434" s="32">
        <v>0</v>
      </c>
      <c r="D434" t="s">
        <v>139</v>
      </c>
      <c r="E434" s="32">
        <v>45918</v>
      </c>
      <c r="F434" t="s">
        <v>140</v>
      </c>
      <c r="G434" s="32">
        <v>45917</v>
      </c>
      <c r="H434">
        <v>9497011646</v>
      </c>
      <c r="I434">
        <v>149</v>
      </c>
      <c r="J434" t="s">
        <v>884</v>
      </c>
      <c r="K434" t="s">
        <v>46</v>
      </c>
      <c r="L434" t="s">
        <v>47</v>
      </c>
      <c r="M434" t="s">
        <v>48</v>
      </c>
      <c r="N434" t="s">
        <v>48</v>
      </c>
      <c r="O434" t="s">
        <v>48</v>
      </c>
      <c r="P434" t="s">
        <v>48</v>
      </c>
      <c r="Q434" t="s">
        <v>48</v>
      </c>
      <c r="R434" t="s">
        <v>48</v>
      </c>
      <c r="S434" t="s">
        <v>48</v>
      </c>
      <c r="T434" t="s">
        <v>48</v>
      </c>
      <c r="U434" t="s">
        <v>48</v>
      </c>
      <c r="V434" t="s">
        <v>48</v>
      </c>
      <c r="W434" t="s">
        <v>48</v>
      </c>
      <c r="X434" t="s">
        <v>48</v>
      </c>
      <c r="Y434" t="s">
        <v>48</v>
      </c>
      <c r="Z434" t="s">
        <v>48</v>
      </c>
      <c r="AA434" t="s">
        <v>49</v>
      </c>
      <c r="AB434" t="s">
        <v>48</v>
      </c>
      <c r="AC434" t="s">
        <v>49</v>
      </c>
      <c r="AD434" t="s">
        <v>48</v>
      </c>
      <c r="AE434" t="s">
        <v>48</v>
      </c>
      <c r="AF434" t="s">
        <v>48</v>
      </c>
      <c r="AG434" t="s">
        <v>48</v>
      </c>
      <c r="AH434" t="s">
        <v>48</v>
      </c>
      <c r="AI434" t="s">
        <v>50</v>
      </c>
      <c r="AJ434" t="s">
        <v>48</v>
      </c>
      <c r="AK434" t="s">
        <v>48</v>
      </c>
      <c r="AL434" t="s">
        <v>48</v>
      </c>
      <c r="AM434" t="s">
        <v>48</v>
      </c>
      <c r="AN434" t="s">
        <v>48</v>
      </c>
      <c r="AO434" t="s">
        <v>48</v>
      </c>
      <c r="AP434" t="s">
        <v>569</v>
      </c>
      <c r="AQ434" s="1" t="s">
        <v>1607</v>
      </c>
      <c r="AR434" t="s">
        <v>51</v>
      </c>
      <c r="AS434" t="s">
        <v>117</v>
      </c>
      <c r="AT434" t="s">
        <v>660</v>
      </c>
      <c r="AW434" s="4">
        <f t="shared" si="246"/>
        <v>6</v>
      </c>
      <c r="AX434" s="4">
        <f t="shared" si="247"/>
        <v>4</v>
      </c>
      <c r="AY434" s="4">
        <f t="shared" si="248"/>
        <v>4</v>
      </c>
      <c r="AZ434" s="4">
        <f t="shared" si="249"/>
        <v>2</v>
      </c>
      <c r="BA434" s="4">
        <f t="shared" si="250"/>
        <v>4</v>
      </c>
      <c r="BB434" s="4">
        <f t="shared" si="251"/>
        <v>4</v>
      </c>
      <c r="BC434" s="4">
        <f t="shared" si="252"/>
        <v>4</v>
      </c>
      <c r="BD434" s="4">
        <f t="shared" si="253"/>
        <v>2</v>
      </c>
      <c r="BE434" s="4">
        <f t="shared" si="254"/>
        <v>4</v>
      </c>
      <c r="BF434" s="4">
        <f t="shared" si="255"/>
        <v>2</v>
      </c>
      <c r="BG434" s="4">
        <f t="shared" si="256"/>
        <v>4</v>
      </c>
      <c r="BH434" s="4">
        <f t="shared" si="257"/>
        <v>4</v>
      </c>
      <c r="BI434" s="4">
        <f t="shared" si="258"/>
        <v>4</v>
      </c>
      <c r="BJ434" s="4">
        <f t="shared" si="259"/>
        <v>2</v>
      </c>
      <c r="BK434" s="4" t="str">
        <f t="shared" si="260"/>
        <v>0</v>
      </c>
      <c r="BL434" s="4">
        <f t="shared" si="261"/>
        <v>2</v>
      </c>
      <c r="BM434" s="4" t="str">
        <f t="shared" si="262"/>
        <v>0</v>
      </c>
      <c r="BN434" s="4">
        <f t="shared" si="263"/>
        <v>4</v>
      </c>
      <c r="BO434" s="4">
        <f t="shared" si="264"/>
        <v>4</v>
      </c>
      <c r="BP434" s="4">
        <f t="shared" si="265"/>
        <v>4</v>
      </c>
      <c r="BQ434" s="4">
        <f t="shared" si="266"/>
        <v>6</v>
      </c>
      <c r="BR434" s="4">
        <f t="shared" si="267"/>
        <v>4</v>
      </c>
      <c r="BS434" s="4">
        <f t="shared" si="268"/>
        <v>4</v>
      </c>
      <c r="BT434" s="4">
        <f t="shared" si="269"/>
        <v>4</v>
      </c>
      <c r="BU434" s="4">
        <f t="shared" si="270"/>
        <v>4</v>
      </c>
      <c r="BV434" s="4">
        <f t="shared" si="271"/>
        <v>0</v>
      </c>
      <c r="BW434" s="4">
        <f t="shared" si="272"/>
        <v>6</v>
      </c>
      <c r="BX434" s="4">
        <f t="shared" si="273"/>
        <v>0</v>
      </c>
      <c r="BY434" s="4">
        <f t="shared" si="274"/>
        <v>0</v>
      </c>
      <c r="BZ434" s="37">
        <f t="shared" si="275"/>
        <v>92</v>
      </c>
      <c r="CA434" s="32" t="str">
        <f>VLOOKUP(J:J,'Agent wise'!A:C,3,0)</f>
        <v>Adharsh</v>
      </c>
      <c r="CB434" s="32">
        <f t="shared" si="241"/>
        <v>45918</v>
      </c>
      <c r="CC434" t="str">
        <f t="shared" si="242"/>
        <v>Good</v>
      </c>
      <c r="CJ434">
        <f t="shared" si="243"/>
        <v>18</v>
      </c>
      <c r="CK434">
        <f t="shared" si="244"/>
        <v>9</v>
      </c>
      <c r="CL434">
        <f t="shared" si="245"/>
        <v>2025</v>
      </c>
    </row>
    <row r="435" spans="1:90" ht="15" customHeight="1" x14ac:dyDescent="0.35">
      <c r="A435" s="32">
        <v>45918.673602395836</v>
      </c>
      <c r="B435" t="s">
        <v>138</v>
      </c>
      <c r="C435" s="32">
        <v>0</v>
      </c>
      <c r="D435" t="s">
        <v>139</v>
      </c>
      <c r="E435" s="32">
        <v>45918</v>
      </c>
      <c r="F435" t="s">
        <v>140</v>
      </c>
      <c r="G435" s="32">
        <v>45917</v>
      </c>
      <c r="H435">
        <v>9446081728</v>
      </c>
      <c r="I435">
        <v>162</v>
      </c>
      <c r="J435" t="s">
        <v>884</v>
      </c>
      <c r="K435" t="s">
        <v>46</v>
      </c>
      <c r="L435" t="s">
        <v>47</v>
      </c>
      <c r="M435" t="s">
        <v>48</v>
      </c>
      <c r="N435" t="s">
        <v>48</v>
      </c>
      <c r="O435" t="s">
        <v>48</v>
      </c>
      <c r="P435" t="s">
        <v>48</v>
      </c>
      <c r="Q435" t="s">
        <v>48</v>
      </c>
      <c r="R435" t="s">
        <v>48</v>
      </c>
      <c r="S435" t="s">
        <v>48</v>
      </c>
      <c r="T435" t="s">
        <v>48</v>
      </c>
      <c r="U435" t="s">
        <v>48</v>
      </c>
      <c r="V435" t="s">
        <v>48</v>
      </c>
      <c r="W435" t="s">
        <v>48</v>
      </c>
      <c r="X435" t="s">
        <v>48</v>
      </c>
      <c r="Y435" t="s">
        <v>48</v>
      </c>
      <c r="Z435" t="s">
        <v>48</v>
      </c>
      <c r="AA435" t="s">
        <v>49</v>
      </c>
      <c r="AB435" t="s">
        <v>48</v>
      </c>
      <c r="AC435" t="s">
        <v>49</v>
      </c>
      <c r="AD435" t="s">
        <v>48</v>
      </c>
      <c r="AE435" t="s">
        <v>48</v>
      </c>
      <c r="AF435" t="s">
        <v>48</v>
      </c>
      <c r="AG435" t="s">
        <v>48</v>
      </c>
      <c r="AH435" t="s">
        <v>48</v>
      </c>
      <c r="AI435" t="s">
        <v>50</v>
      </c>
      <c r="AJ435" t="s">
        <v>48</v>
      </c>
      <c r="AK435" t="s">
        <v>48</v>
      </c>
      <c r="AL435" t="s">
        <v>48</v>
      </c>
      <c r="AM435" t="s">
        <v>48</v>
      </c>
      <c r="AN435" t="s">
        <v>48</v>
      </c>
      <c r="AO435" t="s">
        <v>49</v>
      </c>
      <c r="AP435" t="s">
        <v>569</v>
      </c>
      <c r="AQ435" s="1" t="s">
        <v>1608</v>
      </c>
      <c r="AR435" t="s">
        <v>51</v>
      </c>
      <c r="AS435" t="s">
        <v>421</v>
      </c>
      <c r="AT435" t="s">
        <v>684</v>
      </c>
      <c r="AW435" s="4">
        <f t="shared" si="246"/>
        <v>6</v>
      </c>
      <c r="AX435" s="4">
        <f t="shared" si="247"/>
        <v>4</v>
      </c>
      <c r="AY435" s="4">
        <f t="shared" si="248"/>
        <v>4</v>
      </c>
      <c r="AZ435" s="4">
        <f t="shared" si="249"/>
        <v>2</v>
      </c>
      <c r="BA435" s="4">
        <f t="shared" si="250"/>
        <v>4</v>
      </c>
      <c r="BB435" s="4">
        <f t="shared" si="251"/>
        <v>4</v>
      </c>
      <c r="BC435" s="4">
        <f t="shared" si="252"/>
        <v>4</v>
      </c>
      <c r="BD435" s="4">
        <f t="shared" si="253"/>
        <v>2</v>
      </c>
      <c r="BE435" s="4">
        <f t="shared" si="254"/>
        <v>4</v>
      </c>
      <c r="BF435" s="4">
        <f t="shared" si="255"/>
        <v>2</v>
      </c>
      <c r="BG435" s="4">
        <f t="shared" si="256"/>
        <v>4</v>
      </c>
      <c r="BH435" s="4">
        <f t="shared" si="257"/>
        <v>4</v>
      </c>
      <c r="BI435" s="4">
        <f t="shared" si="258"/>
        <v>4</v>
      </c>
      <c r="BJ435" s="4">
        <f t="shared" si="259"/>
        <v>2</v>
      </c>
      <c r="BK435" s="4" t="str">
        <f t="shared" si="260"/>
        <v>0</v>
      </c>
      <c r="BL435" s="4">
        <f t="shared" si="261"/>
        <v>2</v>
      </c>
      <c r="BM435" s="4" t="str">
        <f t="shared" si="262"/>
        <v>0</v>
      </c>
      <c r="BN435" s="4">
        <f t="shared" si="263"/>
        <v>4</v>
      </c>
      <c r="BO435" s="4">
        <f t="shared" si="264"/>
        <v>4</v>
      </c>
      <c r="BP435" s="4">
        <f t="shared" si="265"/>
        <v>4</v>
      </c>
      <c r="BQ435" s="4">
        <f t="shared" si="266"/>
        <v>6</v>
      </c>
      <c r="BR435" s="4">
        <f t="shared" si="267"/>
        <v>4</v>
      </c>
      <c r="BS435" s="4">
        <f t="shared" si="268"/>
        <v>4</v>
      </c>
      <c r="BT435" s="4">
        <f t="shared" si="269"/>
        <v>4</v>
      </c>
      <c r="BU435" s="4">
        <f t="shared" si="270"/>
        <v>4</v>
      </c>
      <c r="BV435" s="4">
        <f t="shared" si="271"/>
        <v>0</v>
      </c>
      <c r="BW435" s="4">
        <f t="shared" si="272"/>
        <v>6</v>
      </c>
      <c r="BX435" s="4">
        <f t="shared" si="273"/>
        <v>0</v>
      </c>
      <c r="BY435" s="4" t="str">
        <f t="shared" si="274"/>
        <v>0</v>
      </c>
      <c r="BZ435" s="37">
        <f t="shared" si="275"/>
        <v>92</v>
      </c>
      <c r="CA435" s="32" t="str">
        <f>VLOOKUP(J:J,'Agent wise'!A:C,3,0)</f>
        <v>Adharsh</v>
      </c>
      <c r="CB435" s="32">
        <f t="shared" si="241"/>
        <v>45918</v>
      </c>
      <c r="CC435" t="str">
        <f t="shared" si="242"/>
        <v>Good</v>
      </c>
      <c r="CJ435">
        <f t="shared" si="243"/>
        <v>18</v>
      </c>
      <c r="CK435">
        <f t="shared" si="244"/>
        <v>9</v>
      </c>
      <c r="CL435">
        <f t="shared" si="245"/>
        <v>2025</v>
      </c>
    </row>
    <row r="436" spans="1:90" ht="15" customHeight="1" x14ac:dyDescent="0.35">
      <c r="A436" s="32">
        <v>45918.677991331017</v>
      </c>
      <c r="B436" t="s">
        <v>138</v>
      </c>
      <c r="C436" s="32">
        <v>0</v>
      </c>
      <c r="D436" t="s">
        <v>139</v>
      </c>
      <c r="E436" s="32">
        <v>45918</v>
      </c>
      <c r="F436" t="s">
        <v>140</v>
      </c>
      <c r="G436" s="32">
        <v>45917</v>
      </c>
      <c r="H436">
        <v>8891919835</v>
      </c>
      <c r="I436">
        <v>155</v>
      </c>
      <c r="J436" t="s">
        <v>884</v>
      </c>
      <c r="K436" t="s">
        <v>46</v>
      </c>
      <c r="L436" t="s">
        <v>47</v>
      </c>
      <c r="M436" t="s">
        <v>48</v>
      </c>
      <c r="N436" t="s">
        <v>48</v>
      </c>
      <c r="O436" t="s">
        <v>48</v>
      </c>
      <c r="P436" t="s">
        <v>48</v>
      </c>
      <c r="Q436" t="s">
        <v>48</v>
      </c>
      <c r="R436" t="s">
        <v>48</v>
      </c>
      <c r="S436" t="s">
        <v>48</v>
      </c>
      <c r="T436" t="s">
        <v>48</v>
      </c>
      <c r="U436" t="s">
        <v>48</v>
      </c>
      <c r="V436" t="s">
        <v>48</v>
      </c>
      <c r="W436" t="s">
        <v>48</v>
      </c>
      <c r="X436" t="s">
        <v>48</v>
      </c>
      <c r="Y436" t="s">
        <v>48</v>
      </c>
      <c r="Z436" t="s">
        <v>48</v>
      </c>
      <c r="AA436" t="s">
        <v>49</v>
      </c>
      <c r="AB436" t="s">
        <v>48</v>
      </c>
      <c r="AC436" t="s">
        <v>49</v>
      </c>
      <c r="AD436" t="s">
        <v>48</v>
      </c>
      <c r="AE436" t="s">
        <v>48</v>
      </c>
      <c r="AF436" t="s">
        <v>48</v>
      </c>
      <c r="AG436" t="s">
        <v>48</v>
      </c>
      <c r="AH436" t="s">
        <v>48</v>
      </c>
      <c r="AI436" t="s">
        <v>50</v>
      </c>
      <c r="AJ436" t="s">
        <v>48</v>
      </c>
      <c r="AK436" t="s">
        <v>48</v>
      </c>
      <c r="AL436" t="s">
        <v>48</v>
      </c>
      <c r="AM436" t="s">
        <v>48</v>
      </c>
      <c r="AN436" t="s">
        <v>48</v>
      </c>
      <c r="AO436" t="s">
        <v>48</v>
      </c>
      <c r="AP436" t="s">
        <v>569</v>
      </c>
      <c r="AQ436" s="1" t="s">
        <v>1609</v>
      </c>
      <c r="AR436" t="s">
        <v>51</v>
      </c>
      <c r="AS436" t="s">
        <v>64</v>
      </c>
      <c r="AT436" t="s">
        <v>385</v>
      </c>
      <c r="AW436" s="4">
        <f t="shared" si="246"/>
        <v>6</v>
      </c>
      <c r="AX436" s="4">
        <f t="shared" si="247"/>
        <v>4</v>
      </c>
      <c r="AY436" s="4">
        <f t="shared" si="248"/>
        <v>4</v>
      </c>
      <c r="AZ436" s="4">
        <f t="shared" si="249"/>
        <v>2</v>
      </c>
      <c r="BA436" s="4">
        <f t="shared" si="250"/>
        <v>4</v>
      </c>
      <c r="BB436" s="4">
        <f t="shared" si="251"/>
        <v>4</v>
      </c>
      <c r="BC436" s="4">
        <f t="shared" si="252"/>
        <v>4</v>
      </c>
      <c r="BD436" s="4">
        <f t="shared" si="253"/>
        <v>2</v>
      </c>
      <c r="BE436" s="4">
        <f t="shared" si="254"/>
        <v>4</v>
      </c>
      <c r="BF436" s="4">
        <f t="shared" si="255"/>
        <v>2</v>
      </c>
      <c r="BG436" s="4">
        <f t="shared" si="256"/>
        <v>4</v>
      </c>
      <c r="BH436" s="4">
        <f t="shared" si="257"/>
        <v>4</v>
      </c>
      <c r="BI436" s="4">
        <f t="shared" si="258"/>
        <v>4</v>
      </c>
      <c r="BJ436" s="4">
        <f t="shared" si="259"/>
        <v>2</v>
      </c>
      <c r="BK436" s="4" t="str">
        <f t="shared" si="260"/>
        <v>0</v>
      </c>
      <c r="BL436" s="4">
        <f t="shared" si="261"/>
        <v>2</v>
      </c>
      <c r="BM436" s="4" t="str">
        <f t="shared" si="262"/>
        <v>0</v>
      </c>
      <c r="BN436" s="4">
        <f t="shared" si="263"/>
        <v>4</v>
      </c>
      <c r="BO436" s="4">
        <f t="shared" si="264"/>
        <v>4</v>
      </c>
      <c r="BP436" s="4">
        <f t="shared" si="265"/>
        <v>4</v>
      </c>
      <c r="BQ436" s="4">
        <f t="shared" si="266"/>
        <v>6</v>
      </c>
      <c r="BR436" s="4">
        <f t="shared" si="267"/>
        <v>4</v>
      </c>
      <c r="BS436" s="4">
        <f t="shared" si="268"/>
        <v>4</v>
      </c>
      <c r="BT436" s="4">
        <f t="shared" si="269"/>
        <v>4</v>
      </c>
      <c r="BU436" s="4">
        <f t="shared" si="270"/>
        <v>4</v>
      </c>
      <c r="BV436" s="4">
        <f t="shared" si="271"/>
        <v>0</v>
      </c>
      <c r="BW436" s="4">
        <f t="shared" si="272"/>
        <v>6</v>
      </c>
      <c r="BX436" s="4">
        <f t="shared" si="273"/>
        <v>0</v>
      </c>
      <c r="BY436" s="4">
        <f t="shared" si="274"/>
        <v>0</v>
      </c>
      <c r="BZ436" s="37">
        <f t="shared" si="275"/>
        <v>92</v>
      </c>
      <c r="CA436" s="32" t="str">
        <f>VLOOKUP(J:J,'Agent wise'!A:C,3,0)</f>
        <v>Adharsh</v>
      </c>
      <c r="CB436" s="32">
        <f t="shared" si="241"/>
        <v>45918</v>
      </c>
      <c r="CC436" t="str">
        <f t="shared" si="242"/>
        <v>Good</v>
      </c>
      <c r="CJ436">
        <f t="shared" si="243"/>
        <v>18</v>
      </c>
      <c r="CK436">
        <f t="shared" si="244"/>
        <v>9</v>
      </c>
      <c r="CL436">
        <f t="shared" si="245"/>
        <v>2025</v>
      </c>
    </row>
    <row r="437" spans="1:90" ht="15" customHeight="1" x14ac:dyDescent="0.35">
      <c r="A437" s="32">
        <v>45918.692465312502</v>
      </c>
      <c r="B437" t="s">
        <v>138</v>
      </c>
      <c r="C437" s="32">
        <v>0</v>
      </c>
      <c r="D437" t="s">
        <v>139</v>
      </c>
      <c r="E437" s="32">
        <v>45918</v>
      </c>
      <c r="F437" t="s">
        <v>140</v>
      </c>
      <c r="G437" s="32">
        <v>45917</v>
      </c>
      <c r="H437">
        <v>9444605948</v>
      </c>
      <c r="I437">
        <v>164</v>
      </c>
      <c r="J437" t="s">
        <v>885</v>
      </c>
      <c r="K437" t="s">
        <v>52</v>
      </c>
      <c r="L437" t="s">
        <v>53</v>
      </c>
      <c r="M437" t="s">
        <v>48</v>
      </c>
      <c r="N437" t="s">
        <v>48</v>
      </c>
      <c r="O437" t="s">
        <v>48</v>
      </c>
      <c r="P437" t="s">
        <v>48</v>
      </c>
      <c r="Q437" t="s">
        <v>48</v>
      </c>
      <c r="R437" t="s">
        <v>48</v>
      </c>
      <c r="S437" t="s">
        <v>48</v>
      </c>
      <c r="T437" t="s">
        <v>48</v>
      </c>
      <c r="U437" t="s">
        <v>48</v>
      </c>
      <c r="V437" t="s">
        <v>48</v>
      </c>
      <c r="W437" t="s">
        <v>48</v>
      </c>
      <c r="X437" t="s">
        <v>48</v>
      </c>
      <c r="Y437" t="s">
        <v>48</v>
      </c>
      <c r="Z437" t="s">
        <v>48</v>
      </c>
      <c r="AA437" t="s">
        <v>49</v>
      </c>
      <c r="AB437" t="s">
        <v>48</v>
      </c>
      <c r="AC437" t="s">
        <v>49</v>
      </c>
      <c r="AD437" t="s">
        <v>48</v>
      </c>
      <c r="AE437" t="s">
        <v>48</v>
      </c>
      <c r="AF437" t="s">
        <v>48</v>
      </c>
      <c r="AG437" t="s">
        <v>48</v>
      </c>
      <c r="AH437" t="s">
        <v>48</v>
      </c>
      <c r="AI437" t="s">
        <v>50</v>
      </c>
      <c r="AJ437" t="s">
        <v>48</v>
      </c>
      <c r="AK437" t="s">
        <v>48</v>
      </c>
      <c r="AL437" t="s">
        <v>48</v>
      </c>
      <c r="AM437" t="s">
        <v>122</v>
      </c>
      <c r="AN437" t="s">
        <v>48</v>
      </c>
      <c r="AO437" t="s">
        <v>49</v>
      </c>
      <c r="AP437" t="s">
        <v>569</v>
      </c>
      <c r="AQ437" s="1" t="s">
        <v>1610</v>
      </c>
      <c r="AR437" t="s">
        <v>51</v>
      </c>
      <c r="AS437" t="s">
        <v>886</v>
      </c>
      <c r="AT437" t="s">
        <v>887</v>
      </c>
      <c r="AW437" s="4">
        <f t="shared" si="246"/>
        <v>6</v>
      </c>
      <c r="AX437" s="4">
        <f t="shared" si="247"/>
        <v>4</v>
      </c>
      <c r="AY437" s="4">
        <f t="shared" si="248"/>
        <v>4</v>
      </c>
      <c r="AZ437" s="4">
        <f t="shared" si="249"/>
        <v>2</v>
      </c>
      <c r="BA437" s="4">
        <f t="shared" si="250"/>
        <v>4</v>
      </c>
      <c r="BB437" s="4">
        <f t="shared" si="251"/>
        <v>4</v>
      </c>
      <c r="BC437" s="4">
        <f t="shared" si="252"/>
        <v>4</v>
      </c>
      <c r="BD437" s="4">
        <f t="shared" si="253"/>
        <v>2</v>
      </c>
      <c r="BE437" s="4">
        <f t="shared" si="254"/>
        <v>4</v>
      </c>
      <c r="BF437" s="4">
        <f t="shared" si="255"/>
        <v>2</v>
      </c>
      <c r="BG437" s="4">
        <f t="shared" si="256"/>
        <v>4</v>
      </c>
      <c r="BH437" s="4">
        <f t="shared" si="257"/>
        <v>4</v>
      </c>
      <c r="BI437" s="4">
        <f t="shared" si="258"/>
        <v>4</v>
      </c>
      <c r="BJ437" s="4">
        <f t="shared" si="259"/>
        <v>2</v>
      </c>
      <c r="BK437" s="4" t="str">
        <f t="shared" si="260"/>
        <v>0</v>
      </c>
      <c r="BL437" s="4">
        <f t="shared" si="261"/>
        <v>2</v>
      </c>
      <c r="BM437" s="4" t="str">
        <f t="shared" si="262"/>
        <v>0</v>
      </c>
      <c r="BN437" s="4">
        <f t="shared" si="263"/>
        <v>4</v>
      </c>
      <c r="BO437" s="4">
        <f t="shared" si="264"/>
        <v>4</v>
      </c>
      <c r="BP437" s="4">
        <f t="shared" si="265"/>
        <v>4</v>
      </c>
      <c r="BQ437" s="4">
        <f t="shared" si="266"/>
        <v>6</v>
      </c>
      <c r="BR437" s="4">
        <f t="shared" si="267"/>
        <v>4</v>
      </c>
      <c r="BS437" s="4">
        <f t="shared" si="268"/>
        <v>4</v>
      </c>
      <c r="BT437" s="4">
        <f t="shared" si="269"/>
        <v>4</v>
      </c>
      <c r="BU437" s="4">
        <f t="shared" si="270"/>
        <v>4</v>
      </c>
      <c r="BV437" s="4">
        <f t="shared" si="271"/>
        <v>0</v>
      </c>
      <c r="BW437" s="4" t="str">
        <f t="shared" si="272"/>
        <v>0</v>
      </c>
      <c r="BX437" s="4">
        <f t="shared" si="273"/>
        <v>0</v>
      </c>
      <c r="BY437" s="4" t="str">
        <f t="shared" si="274"/>
        <v>0</v>
      </c>
      <c r="BZ437" s="37">
        <f t="shared" si="275"/>
        <v>86</v>
      </c>
      <c r="CA437" s="32" t="str">
        <f>VLOOKUP(J:J,'Agent wise'!A:C,3,0)</f>
        <v>Anusha</v>
      </c>
      <c r="CB437" s="32">
        <f t="shared" si="241"/>
        <v>45918</v>
      </c>
      <c r="CC437" t="str">
        <f t="shared" si="242"/>
        <v>Average</v>
      </c>
      <c r="CJ437">
        <f t="shared" si="243"/>
        <v>18</v>
      </c>
      <c r="CK437">
        <f t="shared" si="244"/>
        <v>9</v>
      </c>
      <c r="CL437">
        <f t="shared" si="245"/>
        <v>2025</v>
      </c>
    </row>
    <row r="438" spans="1:90" ht="15" customHeight="1" x14ac:dyDescent="0.35">
      <c r="A438" s="32">
        <v>45918.701682013889</v>
      </c>
      <c r="B438" t="s">
        <v>138</v>
      </c>
      <c r="C438" s="32">
        <v>0</v>
      </c>
      <c r="D438" t="s">
        <v>139</v>
      </c>
      <c r="E438" s="32">
        <v>45918</v>
      </c>
      <c r="F438" t="s">
        <v>140</v>
      </c>
      <c r="G438" s="32">
        <v>45917</v>
      </c>
      <c r="H438">
        <v>9841889254</v>
      </c>
      <c r="I438">
        <v>139</v>
      </c>
      <c r="J438" t="s">
        <v>885</v>
      </c>
      <c r="K438" t="s">
        <v>52</v>
      </c>
      <c r="L438" t="s">
        <v>53</v>
      </c>
      <c r="M438" t="s">
        <v>48</v>
      </c>
      <c r="N438" t="s">
        <v>48</v>
      </c>
      <c r="O438" t="s">
        <v>48</v>
      </c>
      <c r="P438" t="s">
        <v>48</v>
      </c>
      <c r="Q438" t="s">
        <v>48</v>
      </c>
      <c r="R438" t="s">
        <v>48</v>
      </c>
      <c r="S438" t="s">
        <v>48</v>
      </c>
      <c r="T438" t="s">
        <v>48</v>
      </c>
      <c r="U438" t="s">
        <v>48</v>
      </c>
      <c r="V438" t="s">
        <v>48</v>
      </c>
      <c r="W438" t="s">
        <v>48</v>
      </c>
      <c r="X438" t="s">
        <v>48</v>
      </c>
      <c r="Y438" t="s">
        <v>48</v>
      </c>
      <c r="Z438" t="s">
        <v>48</v>
      </c>
      <c r="AA438" t="s">
        <v>48</v>
      </c>
      <c r="AB438" t="s">
        <v>48</v>
      </c>
      <c r="AC438" t="s">
        <v>49</v>
      </c>
      <c r="AD438" t="s">
        <v>48</v>
      </c>
      <c r="AE438" t="s">
        <v>48</v>
      </c>
      <c r="AF438" t="s">
        <v>48</v>
      </c>
      <c r="AG438" t="s">
        <v>48</v>
      </c>
      <c r="AH438" t="s">
        <v>48</v>
      </c>
      <c r="AI438" t="s">
        <v>50</v>
      </c>
      <c r="AJ438" t="s">
        <v>48</v>
      </c>
      <c r="AK438" t="s">
        <v>48</v>
      </c>
      <c r="AL438" t="s">
        <v>48</v>
      </c>
      <c r="AM438" t="s">
        <v>48</v>
      </c>
      <c r="AN438" t="s">
        <v>48</v>
      </c>
      <c r="AO438" t="s">
        <v>48</v>
      </c>
      <c r="AP438" t="s">
        <v>569</v>
      </c>
      <c r="AQ438" s="1" t="s">
        <v>1610</v>
      </c>
      <c r="AR438" t="s">
        <v>51</v>
      </c>
      <c r="AS438" t="s">
        <v>64</v>
      </c>
      <c r="AT438" t="s">
        <v>385</v>
      </c>
      <c r="AW438" s="4">
        <f t="shared" si="246"/>
        <v>6</v>
      </c>
      <c r="AX438" s="4">
        <f t="shared" si="247"/>
        <v>4</v>
      </c>
      <c r="AY438" s="4">
        <f t="shared" si="248"/>
        <v>4</v>
      </c>
      <c r="AZ438" s="4">
        <f t="shared" si="249"/>
        <v>2</v>
      </c>
      <c r="BA438" s="4">
        <f t="shared" si="250"/>
        <v>4</v>
      </c>
      <c r="BB438" s="4">
        <f t="shared" si="251"/>
        <v>4</v>
      </c>
      <c r="BC438" s="4">
        <f t="shared" si="252"/>
        <v>4</v>
      </c>
      <c r="BD438" s="4">
        <f t="shared" si="253"/>
        <v>2</v>
      </c>
      <c r="BE438" s="4">
        <f t="shared" si="254"/>
        <v>4</v>
      </c>
      <c r="BF438" s="4">
        <f t="shared" si="255"/>
        <v>2</v>
      </c>
      <c r="BG438" s="4">
        <f t="shared" si="256"/>
        <v>4</v>
      </c>
      <c r="BH438" s="4">
        <f t="shared" si="257"/>
        <v>4</v>
      </c>
      <c r="BI438" s="4">
        <f t="shared" si="258"/>
        <v>4</v>
      </c>
      <c r="BJ438" s="4">
        <f t="shared" si="259"/>
        <v>2</v>
      </c>
      <c r="BK438" s="4">
        <f t="shared" si="260"/>
        <v>4</v>
      </c>
      <c r="BL438" s="4">
        <f t="shared" si="261"/>
        <v>2</v>
      </c>
      <c r="BM438" s="4" t="str">
        <f t="shared" si="262"/>
        <v>0</v>
      </c>
      <c r="BN438" s="4">
        <f t="shared" si="263"/>
        <v>4</v>
      </c>
      <c r="BO438" s="4">
        <f t="shared" si="264"/>
        <v>4</v>
      </c>
      <c r="BP438" s="4">
        <f t="shared" si="265"/>
        <v>4</v>
      </c>
      <c r="BQ438" s="4">
        <f t="shared" si="266"/>
        <v>6</v>
      </c>
      <c r="BR438" s="4">
        <f t="shared" si="267"/>
        <v>4</v>
      </c>
      <c r="BS438" s="4">
        <f t="shared" si="268"/>
        <v>4</v>
      </c>
      <c r="BT438" s="4">
        <f t="shared" si="269"/>
        <v>4</v>
      </c>
      <c r="BU438" s="4">
        <f t="shared" si="270"/>
        <v>4</v>
      </c>
      <c r="BV438" s="4">
        <f t="shared" si="271"/>
        <v>0</v>
      </c>
      <c r="BW438" s="4">
        <f t="shared" si="272"/>
        <v>6</v>
      </c>
      <c r="BX438" s="4">
        <f t="shared" si="273"/>
        <v>0</v>
      </c>
      <c r="BY438" s="4">
        <f t="shared" si="274"/>
        <v>0</v>
      </c>
      <c r="BZ438" s="37">
        <f t="shared" si="275"/>
        <v>96</v>
      </c>
      <c r="CA438" s="32" t="str">
        <f>VLOOKUP(J:J,'Agent wise'!A:C,3,0)</f>
        <v>Anusha</v>
      </c>
      <c r="CB438" s="32">
        <f t="shared" si="241"/>
        <v>45918</v>
      </c>
      <c r="CC438" t="str">
        <f t="shared" si="242"/>
        <v>Excellent</v>
      </c>
      <c r="CJ438">
        <f t="shared" si="243"/>
        <v>18</v>
      </c>
      <c r="CK438">
        <f t="shared" si="244"/>
        <v>9</v>
      </c>
      <c r="CL438">
        <f t="shared" si="245"/>
        <v>2025</v>
      </c>
    </row>
    <row r="439" spans="1:90" ht="15" customHeight="1" x14ac:dyDescent="0.35">
      <c r="A439" s="32">
        <v>45918.754237175926</v>
      </c>
      <c r="B439" t="s">
        <v>587</v>
      </c>
      <c r="C439" s="32">
        <v>0</v>
      </c>
      <c r="D439" t="s">
        <v>144</v>
      </c>
      <c r="E439" s="32">
        <v>45918</v>
      </c>
      <c r="F439" t="s">
        <v>140</v>
      </c>
      <c r="G439" s="32">
        <v>45917</v>
      </c>
      <c r="H439">
        <v>9445757560</v>
      </c>
      <c r="I439">
        <v>229</v>
      </c>
      <c r="J439" t="s">
        <v>319</v>
      </c>
      <c r="K439" t="s">
        <v>52</v>
      </c>
      <c r="L439" t="s">
        <v>53</v>
      </c>
      <c r="M439" t="s">
        <v>48</v>
      </c>
      <c r="N439" t="s">
        <v>48</v>
      </c>
      <c r="O439" t="s">
        <v>48</v>
      </c>
      <c r="P439" t="s">
        <v>48</v>
      </c>
      <c r="Q439" t="s">
        <v>48</v>
      </c>
      <c r="R439" t="s">
        <v>49</v>
      </c>
      <c r="S439" t="s">
        <v>48</v>
      </c>
      <c r="T439" t="s">
        <v>48</v>
      </c>
      <c r="U439" t="s">
        <v>48</v>
      </c>
      <c r="V439" t="s">
        <v>48</v>
      </c>
      <c r="W439" t="s">
        <v>48</v>
      </c>
      <c r="X439" t="s">
        <v>48</v>
      </c>
      <c r="Y439" t="s">
        <v>48</v>
      </c>
      <c r="Z439" t="s">
        <v>48</v>
      </c>
      <c r="AA439" t="s">
        <v>48</v>
      </c>
      <c r="AB439" t="s">
        <v>48</v>
      </c>
      <c r="AC439" t="s">
        <v>49</v>
      </c>
      <c r="AD439" t="s">
        <v>50</v>
      </c>
      <c r="AE439" t="s">
        <v>48</v>
      </c>
      <c r="AF439" t="s">
        <v>50</v>
      </c>
      <c r="AG439" t="s">
        <v>48</v>
      </c>
      <c r="AH439" t="s">
        <v>50</v>
      </c>
      <c r="AI439" t="s">
        <v>50</v>
      </c>
      <c r="AJ439" t="s">
        <v>48</v>
      </c>
      <c r="AK439" t="s">
        <v>48</v>
      </c>
      <c r="AL439" t="s">
        <v>49</v>
      </c>
      <c r="AM439" t="s">
        <v>48</v>
      </c>
      <c r="AN439" t="s">
        <v>48</v>
      </c>
      <c r="AO439" t="s">
        <v>48</v>
      </c>
      <c r="AP439" t="s">
        <v>888</v>
      </c>
      <c r="AQ439" s="1" t="s">
        <v>1611</v>
      </c>
      <c r="AR439" t="s">
        <v>51</v>
      </c>
      <c r="AS439" t="s">
        <v>877</v>
      </c>
      <c r="AT439" t="s">
        <v>394</v>
      </c>
      <c r="AW439" s="4">
        <f t="shared" si="246"/>
        <v>6</v>
      </c>
      <c r="AX439" s="4">
        <f t="shared" si="247"/>
        <v>4</v>
      </c>
      <c r="AY439" s="4">
        <f t="shared" si="248"/>
        <v>4</v>
      </c>
      <c r="AZ439" s="4">
        <f t="shared" si="249"/>
        <v>2</v>
      </c>
      <c r="BA439" s="4">
        <f t="shared" si="250"/>
        <v>4</v>
      </c>
      <c r="BB439" s="4" t="str">
        <f t="shared" si="251"/>
        <v>0</v>
      </c>
      <c r="BC439" s="4">
        <f t="shared" si="252"/>
        <v>4</v>
      </c>
      <c r="BD439" s="4">
        <f t="shared" si="253"/>
        <v>2</v>
      </c>
      <c r="BE439" s="4">
        <f t="shared" si="254"/>
        <v>4</v>
      </c>
      <c r="BF439" s="4">
        <f t="shared" si="255"/>
        <v>2</v>
      </c>
      <c r="BG439" s="4">
        <f t="shared" si="256"/>
        <v>4</v>
      </c>
      <c r="BH439" s="4">
        <f t="shared" si="257"/>
        <v>4</v>
      </c>
      <c r="BI439" s="4">
        <f t="shared" si="258"/>
        <v>4</v>
      </c>
      <c r="BJ439" s="4">
        <f t="shared" si="259"/>
        <v>2</v>
      </c>
      <c r="BK439" s="4">
        <f t="shared" si="260"/>
        <v>4</v>
      </c>
      <c r="BL439" s="4">
        <f t="shared" si="261"/>
        <v>2</v>
      </c>
      <c r="BM439" s="4" t="str">
        <f t="shared" si="262"/>
        <v>0</v>
      </c>
      <c r="BN439" s="4">
        <f t="shared" si="263"/>
        <v>4</v>
      </c>
      <c r="BO439" s="4">
        <f t="shared" si="264"/>
        <v>4</v>
      </c>
      <c r="BP439" s="4">
        <f t="shared" si="265"/>
        <v>4</v>
      </c>
      <c r="BQ439" s="4">
        <f t="shared" si="266"/>
        <v>6</v>
      </c>
      <c r="BR439" s="4">
        <f t="shared" si="267"/>
        <v>4</v>
      </c>
      <c r="BS439" s="4">
        <f t="shared" si="268"/>
        <v>4</v>
      </c>
      <c r="BT439" s="4">
        <f t="shared" si="269"/>
        <v>4</v>
      </c>
      <c r="BU439" s="4">
        <f t="shared" si="270"/>
        <v>4</v>
      </c>
      <c r="BV439" s="4" t="str">
        <f t="shared" si="271"/>
        <v>0</v>
      </c>
      <c r="BW439" s="4">
        <f t="shared" si="272"/>
        <v>6</v>
      </c>
      <c r="BX439" s="4">
        <f t="shared" si="273"/>
        <v>0</v>
      </c>
      <c r="BY439" s="4">
        <f t="shared" si="274"/>
        <v>0</v>
      </c>
      <c r="BZ439" s="37">
        <f t="shared" si="275"/>
        <v>92</v>
      </c>
      <c r="CA439" s="32" t="str">
        <f>VLOOKUP(J:J,'Agent wise'!A:C,3,0)</f>
        <v>Shakeer</v>
      </c>
      <c r="CB439" s="32">
        <f t="shared" si="241"/>
        <v>45918</v>
      </c>
      <c r="CC439" t="str">
        <f t="shared" si="242"/>
        <v>Good</v>
      </c>
      <c r="CJ439">
        <f t="shared" si="243"/>
        <v>18</v>
      </c>
      <c r="CK439">
        <f t="shared" si="244"/>
        <v>9</v>
      </c>
      <c r="CL439">
        <f t="shared" si="245"/>
        <v>2025</v>
      </c>
    </row>
    <row r="440" spans="1:90" ht="15" customHeight="1" x14ac:dyDescent="0.35">
      <c r="A440" s="32">
        <v>45918.758363125002</v>
      </c>
      <c r="B440" t="s">
        <v>138</v>
      </c>
      <c r="C440" s="32">
        <v>0</v>
      </c>
      <c r="D440" t="s">
        <v>139</v>
      </c>
      <c r="E440" s="32">
        <v>45918</v>
      </c>
      <c r="F440" t="s">
        <v>140</v>
      </c>
      <c r="G440" s="32">
        <v>45917</v>
      </c>
      <c r="H440">
        <v>9361299076</v>
      </c>
      <c r="I440">
        <v>184</v>
      </c>
      <c r="J440" t="s">
        <v>889</v>
      </c>
      <c r="K440" t="s">
        <v>52</v>
      </c>
      <c r="L440" t="s">
        <v>53</v>
      </c>
      <c r="M440" t="s">
        <v>48</v>
      </c>
      <c r="N440" t="s">
        <v>48</v>
      </c>
      <c r="O440" t="s">
        <v>48</v>
      </c>
      <c r="P440" t="s">
        <v>48</v>
      </c>
      <c r="Q440" t="s">
        <v>48</v>
      </c>
      <c r="R440" t="s">
        <v>48</v>
      </c>
      <c r="S440" t="s">
        <v>48</v>
      </c>
      <c r="T440" t="s">
        <v>48</v>
      </c>
      <c r="U440" t="s">
        <v>48</v>
      </c>
      <c r="V440" t="s">
        <v>48</v>
      </c>
      <c r="W440" t="s">
        <v>48</v>
      </c>
      <c r="X440" t="s">
        <v>48</v>
      </c>
      <c r="Y440" t="s">
        <v>48</v>
      </c>
      <c r="Z440" t="s">
        <v>48</v>
      </c>
      <c r="AA440" t="s">
        <v>49</v>
      </c>
      <c r="AB440" t="s">
        <v>48</v>
      </c>
      <c r="AC440" t="s">
        <v>49</v>
      </c>
      <c r="AD440" t="s">
        <v>48</v>
      </c>
      <c r="AE440" t="s">
        <v>48</v>
      </c>
      <c r="AF440" t="s">
        <v>48</v>
      </c>
      <c r="AG440" t="s">
        <v>48</v>
      </c>
      <c r="AH440" t="s">
        <v>48</v>
      </c>
      <c r="AI440" t="s">
        <v>50</v>
      </c>
      <c r="AJ440" t="s">
        <v>48</v>
      </c>
      <c r="AK440" t="s">
        <v>48</v>
      </c>
      <c r="AL440" t="s">
        <v>48</v>
      </c>
      <c r="AM440" t="s">
        <v>48</v>
      </c>
      <c r="AN440" t="s">
        <v>48</v>
      </c>
      <c r="AO440" t="s">
        <v>48</v>
      </c>
      <c r="AP440" t="s">
        <v>890</v>
      </c>
      <c r="AQ440" s="1" t="s">
        <v>1612</v>
      </c>
      <c r="AR440" t="s">
        <v>51</v>
      </c>
      <c r="AS440" t="s">
        <v>64</v>
      </c>
      <c r="AT440" t="s">
        <v>891</v>
      </c>
      <c r="AW440" s="4">
        <f t="shared" si="246"/>
        <v>6</v>
      </c>
      <c r="AX440" s="4">
        <f t="shared" si="247"/>
        <v>4</v>
      </c>
      <c r="AY440" s="4">
        <f t="shared" si="248"/>
        <v>4</v>
      </c>
      <c r="AZ440" s="4">
        <f t="shared" si="249"/>
        <v>2</v>
      </c>
      <c r="BA440" s="4">
        <f t="shared" si="250"/>
        <v>4</v>
      </c>
      <c r="BB440" s="4">
        <f t="shared" si="251"/>
        <v>4</v>
      </c>
      <c r="BC440" s="4">
        <f t="shared" si="252"/>
        <v>4</v>
      </c>
      <c r="BD440" s="4">
        <f t="shared" si="253"/>
        <v>2</v>
      </c>
      <c r="BE440" s="4">
        <f t="shared" si="254"/>
        <v>4</v>
      </c>
      <c r="BF440" s="4">
        <f t="shared" si="255"/>
        <v>2</v>
      </c>
      <c r="BG440" s="4">
        <f t="shared" si="256"/>
        <v>4</v>
      </c>
      <c r="BH440" s="4">
        <f t="shared" si="257"/>
        <v>4</v>
      </c>
      <c r="BI440" s="4">
        <f t="shared" si="258"/>
        <v>4</v>
      </c>
      <c r="BJ440" s="4">
        <f t="shared" si="259"/>
        <v>2</v>
      </c>
      <c r="BK440" s="4" t="str">
        <f t="shared" si="260"/>
        <v>0</v>
      </c>
      <c r="BL440" s="4">
        <f t="shared" si="261"/>
        <v>2</v>
      </c>
      <c r="BM440" s="4" t="str">
        <f t="shared" si="262"/>
        <v>0</v>
      </c>
      <c r="BN440" s="4">
        <f t="shared" si="263"/>
        <v>4</v>
      </c>
      <c r="BO440" s="4">
        <f t="shared" si="264"/>
        <v>4</v>
      </c>
      <c r="BP440" s="4">
        <f t="shared" si="265"/>
        <v>4</v>
      </c>
      <c r="BQ440" s="4">
        <f t="shared" si="266"/>
        <v>6</v>
      </c>
      <c r="BR440" s="4">
        <f t="shared" si="267"/>
        <v>4</v>
      </c>
      <c r="BS440" s="4">
        <f t="shared" si="268"/>
        <v>4</v>
      </c>
      <c r="BT440" s="4">
        <f t="shared" si="269"/>
        <v>4</v>
      </c>
      <c r="BU440" s="4">
        <f t="shared" si="270"/>
        <v>4</v>
      </c>
      <c r="BV440" s="4">
        <f t="shared" si="271"/>
        <v>0</v>
      </c>
      <c r="BW440" s="4">
        <f t="shared" si="272"/>
        <v>6</v>
      </c>
      <c r="BX440" s="4">
        <f t="shared" si="273"/>
        <v>0</v>
      </c>
      <c r="BY440" s="4">
        <f t="shared" si="274"/>
        <v>0</v>
      </c>
      <c r="BZ440" s="37">
        <f t="shared" si="275"/>
        <v>92</v>
      </c>
      <c r="CA440" s="32" t="str">
        <f>VLOOKUP(J:J,'Agent wise'!A:C,3,0)</f>
        <v>Saran S</v>
      </c>
      <c r="CB440" s="32">
        <f t="shared" si="241"/>
        <v>45918</v>
      </c>
      <c r="CC440" t="str">
        <f t="shared" si="242"/>
        <v>Good</v>
      </c>
      <c r="CJ440">
        <f t="shared" si="243"/>
        <v>18</v>
      </c>
      <c r="CK440">
        <f t="shared" si="244"/>
        <v>9</v>
      </c>
      <c r="CL440">
        <f t="shared" si="245"/>
        <v>2025</v>
      </c>
    </row>
    <row r="441" spans="1:90" ht="15" customHeight="1" x14ac:dyDescent="0.35">
      <c r="A441" s="32">
        <v>45918.76523532407</v>
      </c>
      <c r="B441" t="s">
        <v>138</v>
      </c>
      <c r="C441" s="32">
        <v>0</v>
      </c>
      <c r="D441" t="s">
        <v>139</v>
      </c>
      <c r="E441" s="32">
        <v>45918</v>
      </c>
      <c r="F441" t="s">
        <v>140</v>
      </c>
      <c r="G441" s="32">
        <v>45918</v>
      </c>
      <c r="H441">
        <v>9498069336</v>
      </c>
      <c r="I441">
        <v>131</v>
      </c>
      <c r="J441" t="s">
        <v>889</v>
      </c>
      <c r="K441" t="s">
        <v>52</v>
      </c>
      <c r="L441" t="s">
        <v>53</v>
      </c>
      <c r="M441" t="s">
        <v>48</v>
      </c>
      <c r="N441" t="s">
        <v>48</v>
      </c>
      <c r="O441" t="s">
        <v>48</v>
      </c>
      <c r="P441" t="s">
        <v>48</v>
      </c>
      <c r="Q441" t="s">
        <v>48</v>
      </c>
      <c r="R441" t="s">
        <v>48</v>
      </c>
      <c r="S441" t="s">
        <v>48</v>
      </c>
      <c r="T441" t="s">
        <v>48</v>
      </c>
      <c r="U441" t="s">
        <v>48</v>
      </c>
      <c r="V441" t="s">
        <v>48</v>
      </c>
      <c r="W441" t="s">
        <v>48</v>
      </c>
      <c r="X441" t="s">
        <v>48</v>
      </c>
      <c r="Y441" t="s">
        <v>48</v>
      </c>
      <c r="Z441" t="s">
        <v>48</v>
      </c>
      <c r="AA441" t="s">
        <v>49</v>
      </c>
      <c r="AB441" t="s">
        <v>49</v>
      </c>
      <c r="AC441" t="s">
        <v>49</v>
      </c>
      <c r="AD441" t="s">
        <v>48</v>
      </c>
      <c r="AE441" t="s">
        <v>48</v>
      </c>
      <c r="AF441" t="s">
        <v>48</v>
      </c>
      <c r="AG441" t="s">
        <v>48</v>
      </c>
      <c r="AH441" t="s">
        <v>48</v>
      </c>
      <c r="AI441" t="s">
        <v>50</v>
      </c>
      <c r="AJ441" t="s">
        <v>48</v>
      </c>
      <c r="AK441" t="s">
        <v>48</v>
      </c>
      <c r="AL441" t="s">
        <v>48</v>
      </c>
      <c r="AM441" t="s">
        <v>48</v>
      </c>
      <c r="AN441" t="s">
        <v>48</v>
      </c>
      <c r="AO441" t="s">
        <v>48</v>
      </c>
      <c r="AP441" t="s">
        <v>890</v>
      </c>
      <c r="AQ441" s="1" t="s">
        <v>1613</v>
      </c>
      <c r="AR441" t="s">
        <v>51</v>
      </c>
      <c r="AS441" t="s">
        <v>419</v>
      </c>
      <c r="AT441" t="s">
        <v>724</v>
      </c>
      <c r="AW441" s="4">
        <f t="shared" si="246"/>
        <v>6</v>
      </c>
      <c r="AX441" s="4">
        <f t="shared" si="247"/>
        <v>4</v>
      </c>
      <c r="AY441" s="4">
        <f t="shared" si="248"/>
        <v>4</v>
      </c>
      <c r="AZ441" s="4">
        <f t="shared" si="249"/>
        <v>2</v>
      </c>
      <c r="BA441" s="4">
        <f t="shared" si="250"/>
        <v>4</v>
      </c>
      <c r="BB441" s="4">
        <f t="shared" si="251"/>
        <v>4</v>
      </c>
      <c r="BC441" s="4">
        <f t="shared" si="252"/>
        <v>4</v>
      </c>
      <c r="BD441" s="4">
        <f t="shared" si="253"/>
        <v>2</v>
      </c>
      <c r="BE441" s="4">
        <f t="shared" si="254"/>
        <v>4</v>
      </c>
      <c r="BF441" s="4">
        <f t="shared" si="255"/>
        <v>2</v>
      </c>
      <c r="BG441" s="4">
        <f t="shared" si="256"/>
        <v>4</v>
      </c>
      <c r="BH441" s="4">
        <f t="shared" si="257"/>
        <v>4</v>
      </c>
      <c r="BI441" s="4">
        <f t="shared" si="258"/>
        <v>4</v>
      </c>
      <c r="BJ441" s="4">
        <f t="shared" si="259"/>
        <v>2</v>
      </c>
      <c r="BK441" s="4" t="str">
        <f t="shared" si="260"/>
        <v>0</v>
      </c>
      <c r="BL441" s="4" t="str">
        <f t="shared" si="261"/>
        <v>0</v>
      </c>
      <c r="BM441" s="4" t="str">
        <f t="shared" si="262"/>
        <v>0</v>
      </c>
      <c r="BN441" s="4">
        <f t="shared" si="263"/>
        <v>4</v>
      </c>
      <c r="BO441" s="4">
        <f t="shared" si="264"/>
        <v>4</v>
      </c>
      <c r="BP441" s="4">
        <f t="shared" si="265"/>
        <v>4</v>
      </c>
      <c r="BQ441" s="4">
        <f t="shared" si="266"/>
        <v>6</v>
      </c>
      <c r="BR441" s="4">
        <f t="shared" si="267"/>
        <v>4</v>
      </c>
      <c r="BS441" s="4">
        <f t="shared" si="268"/>
        <v>4</v>
      </c>
      <c r="BT441" s="4">
        <f t="shared" si="269"/>
        <v>4</v>
      </c>
      <c r="BU441" s="4">
        <f t="shared" si="270"/>
        <v>4</v>
      </c>
      <c r="BV441" s="4">
        <f t="shared" si="271"/>
        <v>0</v>
      </c>
      <c r="BW441" s="4">
        <f t="shared" si="272"/>
        <v>6</v>
      </c>
      <c r="BX441" s="4">
        <f t="shared" si="273"/>
        <v>0</v>
      </c>
      <c r="BY441" s="4">
        <f t="shared" si="274"/>
        <v>0</v>
      </c>
      <c r="BZ441" s="37">
        <f t="shared" si="275"/>
        <v>90</v>
      </c>
      <c r="CA441" s="32" t="str">
        <f>VLOOKUP(J:J,'Agent wise'!A:C,3,0)</f>
        <v>Saran S</v>
      </c>
      <c r="CB441" s="32">
        <f t="shared" si="241"/>
        <v>45918</v>
      </c>
      <c r="CC441" t="str">
        <f t="shared" si="242"/>
        <v>Good</v>
      </c>
      <c r="CJ441">
        <f t="shared" si="243"/>
        <v>18</v>
      </c>
      <c r="CK441">
        <f t="shared" si="244"/>
        <v>9</v>
      </c>
      <c r="CL441">
        <f t="shared" si="245"/>
        <v>2025</v>
      </c>
    </row>
    <row r="442" spans="1:90" ht="15" customHeight="1" x14ac:dyDescent="0.35">
      <c r="A442" s="32">
        <v>45918.774174062499</v>
      </c>
      <c r="B442" t="s">
        <v>138</v>
      </c>
      <c r="C442" s="32">
        <v>0</v>
      </c>
      <c r="D442" t="s">
        <v>139</v>
      </c>
      <c r="E442" s="32">
        <v>45918</v>
      </c>
      <c r="F442" t="s">
        <v>140</v>
      </c>
      <c r="G442" s="32">
        <v>45918</v>
      </c>
      <c r="H442">
        <v>9498061708</v>
      </c>
      <c r="I442">
        <v>207</v>
      </c>
      <c r="J442" t="s">
        <v>889</v>
      </c>
      <c r="K442" t="s">
        <v>52</v>
      </c>
      <c r="L442" t="s">
        <v>53</v>
      </c>
      <c r="M442" t="s">
        <v>48</v>
      </c>
      <c r="N442" t="s">
        <v>48</v>
      </c>
      <c r="O442" t="s">
        <v>48</v>
      </c>
      <c r="P442" t="s">
        <v>48</v>
      </c>
      <c r="Q442" t="s">
        <v>48</v>
      </c>
      <c r="R442" t="s">
        <v>48</v>
      </c>
      <c r="S442" t="s">
        <v>48</v>
      </c>
      <c r="T442" t="s">
        <v>48</v>
      </c>
      <c r="U442" t="s">
        <v>48</v>
      </c>
      <c r="V442" t="s">
        <v>48</v>
      </c>
      <c r="W442" t="s">
        <v>48</v>
      </c>
      <c r="X442" t="s">
        <v>48</v>
      </c>
      <c r="Y442" t="s">
        <v>48</v>
      </c>
      <c r="Z442" t="s">
        <v>48</v>
      </c>
      <c r="AA442" t="s">
        <v>49</v>
      </c>
      <c r="AB442" t="s">
        <v>48</v>
      </c>
      <c r="AC442" t="s">
        <v>49</v>
      </c>
      <c r="AD442" t="s">
        <v>48</v>
      </c>
      <c r="AE442" t="s">
        <v>48</v>
      </c>
      <c r="AF442" t="s">
        <v>48</v>
      </c>
      <c r="AG442" t="s">
        <v>48</v>
      </c>
      <c r="AH442" t="s">
        <v>48</v>
      </c>
      <c r="AI442" t="s">
        <v>50</v>
      </c>
      <c r="AJ442" t="s">
        <v>48</v>
      </c>
      <c r="AK442" t="s">
        <v>48</v>
      </c>
      <c r="AL442" t="s">
        <v>48</v>
      </c>
      <c r="AM442" t="s">
        <v>48</v>
      </c>
      <c r="AN442" t="s">
        <v>48</v>
      </c>
      <c r="AO442" t="s">
        <v>49</v>
      </c>
      <c r="AP442" t="s">
        <v>890</v>
      </c>
      <c r="AQ442" s="1" t="s">
        <v>1614</v>
      </c>
      <c r="AR442" t="s">
        <v>51</v>
      </c>
      <c r="AS442" t="s">
        <v>110</v>
      </c>
      <c r="AT442" t="s">
        <v>406</v>
      </c>
      <c r="AW442" s="4">
        <f t="shared" si="246"/>
        <v>6</v>
      </c>
      <c r="AX442" s="4">
        <f t="shared" si="247"/>
        <v>4</v>
      </c>
      <c r="AY442" s="4">
        <f t="shared" si="248"/>
        <v>4</v>
      </c>
      <c r="AZ442" s="4">
        <f t="shared" si="249"/>
        <v>2</v>
      </c>
      <c r="BA442" s="4">
        <f t="shared" si="250"/>
        <v>4</v>
      </c>
      <c r="BB442" s="4">
        <f t="shared" si="251"/>
        <v>4</v>
      </c>
      <c r="BC442" s="4">
        <f t="shared" si="252"/>
        <v>4</v>
      </c>
      <c r="BD442" s="4">
        <f t="shared" si="253"/>
        <v>2</v>
      </c>
      <c r="BE442" s="4">
        <f t="shared" si="254"/>
        <v>4</v>
      </c>
      <c r="BF442" s="4">
        <f t="shared" si="255"/>
        <v>2</v>
      </c>
      <c r="BG442" s="4">
        <f t="shared" si="256"/>
        <v>4</v>
      </c>
      <c r="BH442" s="4">
        <f t="shared" si="257"/>
        <v>4</v>
      </c>
      <c r="BI442" s="4">
        <f t="shared" si="258"/>
        <v>4</v>
      </c>
      <c r="BJ442" s="4">
        <f t="shared" si="259"/>
        <v>2</v>
      </c>
      <c r="BK442" s="4" t="str">
        <f t="shared" si="260"/>
        <v>0</v>
      </c>
      <c r="BL442" s="4">
        <f t="shared" si="261"/>
        <v>2</v>
      </c>
      <c r="BM442" s="4" t="str">
        <f t="shared" si="262"/>
        <v>0</v>
      </c>
      <c r="BN442" s="4">
        <f t="shared" si="263"/>
        <v>4</v>
      </c>
      <c r="BO442" s="4">
        <f t="shared" si="264"/>
        <v>4</v>
      </c>
      <c r="BP442" s="4">
        <f t="shared" si="265"/>
        <v>4</v>
      </c>
      <c r="BQ442" s="4">
        <f t="shared" si="266"/>
        <v>6</v>
      </c>
      <c r="BR442" s="4">
        <f t="shared" si="267"/>
        <v>4</v>
      </c>
      <c r="BS442" s="4">
        <f t="shared" si="268"/>
        <v>4</v>
      </c>
      <c r="BT442" s="4">
        <f t="shared" si="269"/>
        <v>4</v>
      </c>
      <c r="BU442" s="4">
        <f t="shared" si="270"/>
        <v>4</v>
      </c>
      <c r="BV442" s="4">
        <f t="shared" si="271"/>
        <v>0</v>
      </c>
      <c r="BW442" s="4">
        <f t="shared" si="272"/>
        <v>6</v>
      </c>
      <c r="BX442" s="4">
        <f t="shared" si="273"/>
        <v>0</v>
      </c>
      <c r="BY442" s="4" t="str">
        <f t="shared" si="274"/>
        <v>0</v>
      </c>
      <c r="BZ442" s="37">
        <f t="shared" si="275"/>
        <v>92</v>
      </c>
      <c r="CA442" s="32" t="str">
        <f>VLOOKUP(J:J,'Agent wise'!A:C,3,0)</f>
        <v>Saran S</v>
      </c>
      <c r="CB442" s="32">
        <f t="shared" si="241"/>
        <v>45918</v>
      </c>
      <c r="CC442" t="str">
        <f t="shared" si="242"/>
        <v>Good</v>
      </c>
      <c r="CJ442">
        <f t="shared" si="243"/>
        <v>18</v>
      </c>
      <c r="CK442">
        <f t="shared" si="244"/>
        <v>9</v>
      </c>
      <c r="CL442">
        <f t="shared" si="245"/>
        <v>2025</v>
      </c>
    </row>
    <row r="443" spans="1:90" ht="15" customHeight="1" x14ac:dyDescent="0.35">
      <c r="A443" s="32">
        <v>45918.932816307875</v>
      </c>
      <c r="B443" t="s">
        <v>173</v>
      </c>
      <c r="C443" s="32">
        <v>0</v>
      </c>
      <c r="D443" t="s">
        <v>56</v>
      </c>
      <c r="E443" s="32">
        <v>45918</v>
      </c>
      <c r="F443" t="s">
        <v>140</v>
      </c>
      <c r="G443" s="32">
        <v>45918</v>
      </c>
      <c r="H443">
        <v>8903572676</v>
      </c>
      <c r="I443">
        <v>143</v>
      </c>
      <c r="J443" t="s">
        <v>321</v>
      </c>
      <c r="K443" t="s">
        <v>52</v>
      </c>
      <c r="L443" t="s">
        <v>53</v>
      </c>
      <c r="M443" t="s">
        <v>48</v>
      </c>
      <c r="N443" t="s">
        <v>48</v>
      </c>
      <c r="O443" t="s">
        <v>48</v>
      </c>
      <c r="P443" t="s">
        <v>48</v>
      </c>
      <c r="Q443" t="s">
        <v>48</v>
      </c>
      <c r="R443" t="s">
        <v>48</v>
      </c>
      <c r="S443" t="s">
        <v>48</v>
      </c>
      <c r="T443" t="s">
        <v>48</v>
      </c>
      <c r="U443" t="s">
        <v>49</v>
      </c>
      <c r="V443" t="s">
        <v>48</v>
      </c>
      <c r="W443" t="s">
        <v>48</v>
      </c>
      <c r="X443" t="s">
        <v>50</v>
      </c>
      <c r="Y443" t="s">
        <v>48</v>
      </c>
      <c r="Z443" t="s">
        <v>48</v>
      </c>
      <c r="AA443" t="s">
        <v>49</v>
      </c>
      <c r="AB443" t="s">
        <v>49</v>
      </c>
      <c r="AC443" t="s">
        <v>50</v>
      </c>
      <c r="AD443" t="s">
        <v>50</v>
      </c>
      <c r="AE443" t="s">
        <v>48</v>
      </c>
      <c r="AF443" t="s">
        <v>50</v>
      </c>
      <c r="AG443" t="s">
        <v>48</v>
      </c>
      <c r="AH443" t="s">
        <v>50</v>
      </c>
      <c r="AI443" t="s">
        <v>50</v>
      </c>
      <c r="AJ443" t="s">
        <v>48</v>
      </c>
      <c r="AK443" t="s">
        <v>48</v>
      </c>
      <c r="AL443" t="s">
        <v>49</v>
      </c>
      <c r="AM443" t="s">
        <v>48</v>
      </c>
      <c r="AN443" t="s">
        <v>48</v>
      </c>
      <c r="AO443" t="s">
        <v>48</v>
      </c>
      <c r="AP443" t="s">
        <v>760</v>
      </c>
      <c r="AQ443" s="1" t="s">
        <v>892</v>
      </c>
      <c r="AR443" t="s">
        <v>51</v>
      </c>
      <c r="AS443" t="s">
        <v>59</v>
      </c>
      <c r="AT443" t="s">
        <v>60</v>
      </c>
      <c r="AW443" s="4">
        <f t="shared" si="246"/>
        <v>6</v>
      </c>
      <c r="AX443" s="4">
        <f t="shared" si="247"/>
        <v>4</v>
      </c>
      <c r="AY443" s="4">
        <f t="shared" si="248"/>
        <v>4</v>
      </c>
      <c r="AZ443" s="4">
        <f t="shared" si="249"/>
        <v>2</v>
      </c>
      <c r="BA443" s="4">
        <f t="shared" si="250"/>
        <v>4</v>
      </c>
      <c r="BB443" s="4">
        <f t="shared" si="251"/>
        <v>4</v>
      </c>
      <c r="BC443" s="4">
        <f t="shared" si="252"/>
        <v>4</v>
      </c>
      <c r="BD443" s="4">
        <f t="shared" si="253"/>
        <v>2</v>
      </c>
      <c r="BE443" s="4" t="str">
        <f t="shared" si="254"/>
        <v>0</v>
      </c>
      <c r="BF443" s="4">
        <f t="shared" si="255"/>
        <v>2</v>
      </c>
      <c r="BG443" s="4">
        <f t="shared" si="256"/>
        <v>4</v>
      </c>
      <c r="BH443" s="4">
        <f t="shared" si="257"/>
        <v>4</v>
      </c>
      <c r="BI443" s="4">
        <f t="shared" si="258"/>
        <v>4</v>
      </c>
      <c r="BJ443" s="4">
        <f t="shared" si="259"/>
        <v>2</v>
      </c>
      <c r="BK443" s="4" t="str">
        <f t="shared" si="260"/>
        <v>0</v>
      </c>
      <c r="BL443" s="4" t="str">
        <f t="shared" si="261"/>
        <v>0</v>
      </c>
      <c r="BM443" s="4">
        <f t="shared" si="262"/>
        <v>4</v>
      </c>
      <c r="BN443" s="4">
        <f t="shared" si="263"/>
        <v>4</v>
      </c>
      <c r="BO443" s="4">
        <f t="shared" si="264"/>
        <v>4</v>
      </c>
      <c r="BP443" s="4">
        <f t="shared" si="265"/>
        <v>4</v>
      </c>
      <c r="BQ443" s="4">
        <f t="shared" si="266"/>
        <v>6</v>
      </c>
      <c r="BR443" s="4">
        <f t="shared" si="267"/>
        <v>4</v>
      </c>
      <c r="BS443" s="4">
        <f t="shared" si="268"/>
        <v>4</v>
      </c>
      <c r="BT443" s="4">
        <f t="shared" si="269"/>
        <v>4</v>
      </c>
      <c r="BU443" s="4">
        <f t="shared" si="270"/>
        <v>4</v>
      </c>
      <c r="BV443" s="4" t="str">
        <f t="shared" si="271"/>
        <v>0</v>
      </c>
      <c r="BW443" s="4">
        <f t="shared" si="272"/>
        <v>6</v>
      </c>
      <c r="BX443" s="4">
        <f t="shared" si="273"/>
        <v>0</v>
      </c>
      <c r="BY443" s="4">
        <f t="shared" si="274"/>
        <v>0</v>
      </c>
      <c r="BZ443" s="37">
        <f t="shared" si="275"/>
        <v>90</v>
      </c>
      <c r="CA443" s="32" t="str">
        <f>VLOOKUP(J:J,'Agent wise'!A:C,3,0)</f>
        <v xml:space="preserve">Shiny </v>
      </c>
      <c r="CB443" s="32">
        <f t="shared" si="241"/>
        <v>45918</v>
      </c>
      <c r="CC443" t="str">
        <f t="shared" si="242"/>
        <v>Good</v>
      </c>
      <c r="CJ443">
        <f t="shared" si="243"/>
        <v>18</v>
      </c>
      <c r="CK443">
        <f t="shared" si="244"/>
        <v>9</v>
      </c>
      <c r="CL443">
        <f t="shared" si="245"/>
        <v>2025</v>
      </c>
    </row>
    <row r="444" spans="1:90" ht="15" customHeight="1" x14ac:dyDescent="0.35">
      <c r="A444" s="32">
        <v>45918.936088645831</v>
      </c>
      <c r="B444" t="s">
        <v>173</v>
      </c>
      <c r="C444" s="32">
        <v>0</v>
      </c>
      <c r="D444" t="s">
        <v>56</v>
      </c>
      <c r="E444" s="32">
        <v>45918</v>
      </c>
      <c r="F444" t="s">
        <v>140</v>
      </c>
      <c r="G444" s="32">
        <v>45918</v>
      </c>
      <c r="H444">
        <v>7904543933</v>
      </c>
      <c r="I444">
        <v>132</v>
      </c>
      <c r="J444" t="s">
        <v>321</v>
      </c>
      <c r="K444" t="s">
        <v>52</v>
      </c>
      <c r="L444" t="s">
        <v>53</v>
      </c>
      <c r="M444" t="s">
        <v>48</v>
      </c>
      <c r="N444" t="s">
        <v>48</v>
      </c>
      <c r="O444" t="s">
        <v>48</v>
      </c>
      <c r="P444" t="s">
        <v>48</v>
      </c>
      <c r="Q444" t="s">
        <v>48</v>
      </c>
      <c r="R444" t="s">
        <v>48</v>
      </c>
      <c r="S444" t="s">
        <v>48</v>
      </c>
      <c r="T444" t="s">
        <v>48</v>
      </c>
      <c r="U444" t="s">
        <v>49</v>
      </c>
      <c r="V444" t="s">
        <v>48</v>
      </c>
      <c r="W444" t="s">
        <v>48</v>
      </c>
      <c r="X444" t="s">
        <v>50</v>
      </c>
      <c r="Y444" t="s">
        <v>48</v>
      </c>
      <c r="Z444" t="s">
        <v>48</v>
      </c>
      <c r="AA444" t="s">
        <v>49</v>
      </c>
      <c r="AB444" t="s">
        <v>49</v>
      </c>
      <c r="AC444" t="s">
        <v>50</v>
      </c>
      <c r="AD444" t="s">
        <v>48</v>
      </c>
      <c r="AE444" t="s">
        <v>49</v>
      </c>
      <c r="AF444" t="s">
        <v>50</v>
      </c>
      <c r="AG444" t="s">
        <v>48</v>
      </c>
      <c r="AH444" t="s">
        <v>50</v>
      </c>
      <c r="AI444" t="s">
        <v>50</v>
      </c>
      <c r="AJ444" t="s">
        <v>48</v>
      </c>
      <c r="AK444" t="s">
        <v>48</v>
      </c>
      <c r="AL444" t="s">
        <v>49</v>
      </c>
      <c r="AM444" t="s">
        <v>49</v>
      </c>
      <c r="AN444" t="s">
        <v>49</v>
      </c>
      <c r="AO444" t="s">
        <v>48</v>
      </c>
      <c r="AP444" t="s">
        <v>893</v>
      </c>
      <c r="AQ444" s="1" t="s">
        <v>894</v>
      </c>
      <c r="AR444" t="s">
        <v>51</v>
      </c>
      <c r="AS444" t="s">
        <v>895</v>
      </c>
      <c r="AT444" t="s">
        <v>896</v>
      </c>
      <c r="AW444" s="4">
        <f t="shared" si="246"/>
        <v>6</v>
      </c>
      <c r="AX444" s="4">
        <f t="shared" si="247"/>
        <v>4</v>
      </c>
      <c r="AY444" s="4">
        <f t="shared" si="248"/>
        <v>4</v>
      </c>
      <c r="AZ444" s="4">
        <f t="shared" si="249"/>
        <v>2</v>
      </c>
      <c r="BA444" s="4">
        <f t="shared" si="250"/>
        <v>4</v>
      </c>
      <c r="BB444" s="4">
        <f t="shared" si="251"/>
        <v>4</v>
      </c>
      <c r="BC444" s="4">
        <f t="shared" si="252"/>
        <v>4</v>
      </c>
      <c r="BD444" s="4">
        <f t="shared" si="253"/>
        <v>2</v>
      </c>
      <c r="BE444" s="4" t="str">
        <f t="shared" si="254"/>
        <v>0</v>
      </c>
      <c r="BF444" s="4">
        <f t="shared" si="255"/>
        <v>2</v>
      </c>
      <c r="BG444" s="4">
        <f t="shared" si="256"/>
        <v>4</v>
      </c>
      <c r="BH444" s="4">
        <f t="shared" si="257"/>
        <v>4</v>
      </c>
      <c r="BI444" s="4">
        <f t="shared" si="258"/>
        <v>4</v>
      </c>
      <c r="BJ444" s="4">
        <f t="shared" si="259"/>
        <v>2</v>
      </c>
      <c r="BK444" s="4" t="str">
        <f t="shared" si="260"/>
        <v>0</v>
      </c>
      <c r="BL444" s="4" t="str">
        <f t="shared" si="261"/>
        <v>0</v>
      </c>
      <c r="BM444" s="4">
        <f t="shared" si="262"/>
        <v>4</v>
      </c>
      <c r="BN444" s="4">
        <f t="shared" si="263"/>
        <v>4</v>
      </c>
      <c r="BO444" s="4" t="str">
        <f t="shared" si="264"/>
        <v>0</v>
      </c>
      <c r="BP444" s="4">
        <f t="shared" si="265"/>
        <v>4</v>
      </c>
      <c r="BQ444" s="4">
        <f t="shared" si="266"/>
        <v>6</v>
      </c>
      <c r="BR444" s="4">
        <f t="shared" si="267"/>
        <v>4</v>
      </c>
      <c r="BS444" s="4">
        <f t="shared" si="268"/>
        <v>4</v>
      </c>
      <c r="BT444" s="4">
        <f t="shared" si="269"/>
        <v>4</v>
      </c>
      <c r="BU444" s="4">
        <f t="shared" si="270"/>
        <v>4</v>
      </c>
      <c r="BV444" s="4" t="str">
        <f t="shared" si="271"/>
        <v>0</v>
      </c>
      <c r="BW444" s="4" t="str">
        <f t="shared" si="272"/>
        <v>0</v>
      </c>
      <c r="BX444" s="4" t="str">
        <f t="shared" si="273"/>
        <v>0</v>
      </c>
      <c r="BY444" s="4">
        <f t="shared" si="274"/>
        <v>0</v>
      </c>
      <c r="BZ444" s="37">
        <f t="shared" si="275"/>
        <v>80</v>
      </c>
      <c r="CA444" s="32" t="str">
        <f>VLOOKUP(J:J,'Agent wise'!A:C,3,0)</f>
        <v xml:space="preserve">Shiny </v>
      </c>
      <c r="CB444" s="32">
        <f t="shared" si="241"/>
        <v>45918</v>
      </c>
      <c r="CC444" t="str">
        <f t="shared" si="242"/>
        <v>FC</v>
      </c>
      <c r="CJ444">
        <f t="shared" si="243"/>
        <v>18</v>
      </c>
      <c r="CK444">
        <f t="shared" si="244"/>
        <v>9</v>
      </c>
      <c r="CL444">
        <f t="shared" si="245"/>
        <v>2025</v>
      </c>
    </row>
    <row r="445" spans="1:90" ht="15" customHeight="1" x14ac:dyDescent="0.35">
      <c r="A445" s="32">
        <v>45918.939698946764</v>
      </c>
      <c r="B445" t="s">
        <v>173</v>
      </c>
      <c r="C445" s="32">
        <v>0</v>
      </c>
      <c r="D445" t="s">
        <v>56</v>
      </c>
      <c r="E445" s="32">
        <v>45918</v>
      </c>
      <c r="F445" t="s">
        <v>140</v>
      </c>
      <c r="G445" s="32">
        <v>45918</v>
      </c>
      <c r="H445">
        <v>8078158294</v>
      </c>
      <c r="I445">
        <v>133</v>
      </c>
      <c r="J445" t="s">
        <v>74</v>
      </c>
      <c r="K445" t="s">
        <v>52</v>
      </c>
      <c r="L445" t="s">
        <v>53</v>
      </c>
      <c r="M445" t="s">
        <v>48</v>
      </c>
      <c r="N445" t="s">
        <v>48</v>
      </c>
      <c r="O445" t="s">
        <v>48</v>
      </c>
      <c r="P445" t="s">
        <v>48</v>
      </c>
      <c r="Q445" t="s">
        <v>48</v>
      </c>
      <c r="R445" t="s">
        <v>48</v>
      </c>
      <c r="S445" t="s">
        <v>48</v>
      </c>
      <c r="T445" t="s">
        <v>48</v>
      </c>
      <c r="U445" t="s">
        <v>49</v>
      </c>
      <c r="V445" t="s">
        <v>48</v>
      </c>
      <c r="W445" t="s">
        <v>48</v>
      </c>
      <c r="X445" t="s">
        <v>50</v>
      </c>
      <c r="Y445" t="s">
        <v>48</v>
      </c>
      <c r="Z445" t="s">
        <v>49</v>
      </c>
      <c r="AA445" t="s">
        <v>48</v>
      </c>
      <c r="AB445" t="s">
        <v>48</v>
      </c>
      <c r="AC445" t="s">
        <v>49</v>
      </c>
      <c r="AD445" t="s">
        <v>50</v>
      </c>
      <c r="AE445" t="s">
        <v>49</v>
      </c>
      <c r="AF445" t="s">
        <v>50</v>
      </c>
      <c r="AG445" t="s">
        <v>48</v>
      </c>
      <c r="AH445" t="s">
        <v>50</v>
      </c>
      <c r="AI445" t="s">
        <v>50</v>
      </c>
      <c r="AJ445" t="s">
        <v>48</v>
      </c>
      <c r="AK445" t="s">
        <v>48</v>
      </c>
      <c r="AL445" t="s">
        <v>49</v>
      </c>
      <c r="AM445" t="s">
        <v>48</v>
      </c>
      <c r="AN445" t="s">
        <v>48</v>
      </c>
      <c r="AO445" t="s">
        <v>48</v>
      </c>
      <c r="AP445" t="s">
        <v>897</v>
      </c>
      <c r="AQ445" s="1" t="s">
        <v>898</v>
      </c>
      <c r="AR445" t="s">
        <v>51</v>
      </c>
      <c r="AS445" t="s">
        <v>819</v>
      </c>
      <c r="AT445" t="s">
        <v>820</v>
      </c>
      <c r="AW445" s="4">
        <f t="shared" si="246"/>
        <v>6</v>
      </c>
      <c r="AX445" s="4">
        <f t="shared" si="247"/>
        <v>4</v>
      </c>
      <c r="AY445" s="4">
        <f t="shared" si="248"/>
        <v>4</v>
      </c>
      <c r="AZ445" s="4">
        <f t="shared" si="249"/>
        <v>2</v>
      </c>
      <c r="BA445" s="4">
        <f t="shared" si="250"/>
        <v>4</v>
      </c>
      <c r="BB445" s="4">
        <f t="shared" si="251"/>
        <v>4</v>
      </c>
      <c r="BC445" s="4">
        <f t="shared" si="252"/>
        <v>4</v>
      </c>
      <c r="BD445" s="4">
        <f t="shared" si="253"/>
        <v>2</v>
      </c>
      <c r="BE445" s="4" t="str">
        <f t="shared" si="254"/>
        <v>0</v>
      </c>
      <c r="BF445" s="4">
        <f t="shared" si="255"/>
        <v>2</v>
      </c>
      <c r="BG445" s="4">
        <f t="shared" si="256"/>
        <v>4</v>
      </c>
      <c r="BH445" s="4">
        <f t="shared" si="257"/>
        <v>4</v>
      </c>
      <c r="BI445" s="4">
        <f t="shared" si="258"/>
        <v>4</v>
      </c>
      <c r="BJ445" s="4" t="str">
        <f t="shared" si="259"/>
        <v>0</v>
      </c>
      <c r="BK445" s="4">
        <f t="shared" si="260"/>
        <v>4</v>
      </c>
      <c r="BL445" s="4">
        <f t="shared" si="261"/>
        <v>2</v>
      </c>
      <c r="BM445" s="4" t="str">
        <f t="shared" si="262"/>
        <v>0</v>
      </c>
      <c r="BN445" s="4">
        <f t="shared" si="263"/>
        <v>4</v>
      </c>
      <c r="BO445" s="4" t="str">
        <f t="shared" si="264"/>
        <v>0</v>
      </c>
      <c r="BP445" s="4">
        <f t="shared" si="265"/>
        <v>4</v>
      </c>
      <c r="BQ445" s="4">
        <f t="shared" si="266"/>
        <v>6</v>
      </c>
      <c r="BR445" s="4">
        <f t="shared" si="267"/>
        <v>4</v>
      </c>
      <c r="BS445" s="4">
        <f t="shared" si="268"/>
        <v>4</v>
      </c>
      <c r="BT445" s="4">
        <f t="shared" si="269"/>
        <v>4</v>
      </c>
      <c r="BU445" s="4">
        <f t="shared" si="270"/>
        <v>4</v>
      </c>
      <c r="BV445" s="4" t="str">
        <f t="shared" si="271"/>
        <v>0</v>
      </c>
      <c r="BW445" s="4">
        <f t="shared" si="272"/>
        <v>6</v>
      </c>
      <c r="BX445" s="4">
        <f t="shared" si="273"/>
        <v>0</v>
      </c>
      <c r="BY445" s="4">
        <f t="shared" si="274"/>
        <v>0</v>
      </c>
      <c r="BZ445" s="37">
        <f t="shared" si="275"/>
        <v>86</v>
      </c>
      <c r="CA445" s="32" t="str">
        <f>VLOOKUP(J:J,'Agent wise'!A:C,3,0)</f>
        <v xml:space="preserve">Shiny </v>
      </c>
      <c r="CB445" s="32">
        <f t="shared" si="241"/>
        <v>45918</v>
      </c>
      <c r="CC445" t="str">
        <f t="shared" si="242"/>
        <v>Average</v>
      </c>
      <c r="CJ445">
        <f t="shared" si="243"/>
        <v>18</v>
      </c>
      <c r="CK445">
        <f t="shared" si="244"/>
        <v>9</v>
      </c>
      <c r="CL445">
        <f t="shared" si="245"/>
        <v>2025</v>
      </c>
    </row>
    <row r="446" spans="1:90" ht="15" customHeight="1" x14ac:dyDescent="0.35">
      <c r="A446" s="32">
        <v>45918.94301934028</v>
      </c>
      <c r="B446" t="s">
        <v>173</v>
      </c>
      <c r="C446" s="32">
        <v>0</v>
      </c>
      <c r="D446" t="s">
        <v>56</v>
      </c>
      <c r="E446" s="32">
        <v>45918</v>
      </c>
      <c r="F446" t="s">
        <v>140</v>
      </c>
      <c r="G446" s="32">
        <v>45918</v>
      </c>
      <c r="H446">
        <v>8089441006</v>
      </c>
      <c r="I446">
        <v>143</v>
      </c>
      <c r="J446" t="s">
        <v>74</v>
      </c>
      <c r="K446" t="s">
        <v>46</v>
      </c>
      <c r="L446" t="s">
        <v>47</v>
      </c>
      <c r="M446" t="s">
        <v>48</v>
      </c>
      <c r="N446" t="s">
        <v>48</v>
      </c>
      <c r="O446" t="s">
        <v>48</v>
      </c>
      <c r="P446" t="s">
        <v>48</v>
      </c>
      <c r="Q446" t="s">
        <v>48</v>
      </c>
      <c r="R446" t="s">
        <v>48</v>
      </c>
      <c r="S446" t="s">
        <v>48</v>
      </c>
      <c r="T446" t="s">
        <v>48</v>
      </c>
      <c r="U446" t="s">
        <v>49</v>
      </c>
      <c r="V446" t="s">
        <v>48</v>
      </c>
      <c r="W446" t="s">
        <v>48</v>
      </c>
      <c r="X446" t="s">
        <v>50</v>
      </c>
      <c r="Y446" t="s">
        <v>48</v>
      </c>
      <c r="Z446" t="s">
        <v>48</v>
      </c>
      <c r="AA446" t="s">
        <v>48</v>
      </c>
      <c r="AB446" t="s">
        <v>48</v>
      </c>
      <c r="AC446" t="s">
        <v>49</v>
      </c>
      <c r="AD446" t="s">
        <v>50</v>
      </c>
      <c r="AE446" t="s">
        <v>48</v>
      </c>
      <c r="AF446" t="s">
        <v>50</v>
      </c>
      <c r="AG446" t="s">
        <v>48</v>
      </c>
      <c r="AH446" t="s">
        <v>50</v>
      </c>
      <c r="AI446" t="s">
        <v>50</v>
      </c>
      <c r="AJ446" t="s">
        <v>48</v>
      </c>
      <c r="AK446" t="s">
        <v>48</v>
      </c>
      <c r="AL446" t="s">
        <v>49</v>
      </c>
      <c r="AM446" t="s">
        <v>48</v>
      </c>
      <c r="AN446" t="s">
        <v>48</v>
      </c>
      <c r="AO446" t="s">
        <v>48</v>
      </c>
      <c r="AP446" t="s">
        <v>505</v>
      </c>
      <c r="AQ446" s="1" t="s">
        <v>899</v>
      </c>
      <c r="AR446" t="s">
        <v>51</v>
      </c>
      <c r="AS446" t="s">
        <v>59</v>
      </c>
      <c r="AT446" t="s">
        <v>60</v>
      </c>
      <c r="AW446" s="4">
        <f t="shared" si="246"/>
        <v>6</v>
      </c>
      <c r="AX446" s="4">
        <f t="shared" si="247"/>
        <v>4</v>
      </c>
      <c r="AY446" s="4">
        <f t="shared" si="248"/>
        <v>4</v>
      </c>
      <c r="AZ446" s="4">
        <f t="shared" si="249"/>
        <v>2</v>
      </c>
      <c r="BA446" s="4">
        <f t="shared" si="250"/>
        <v>4</v>
      </c>
      <c r="BB446" s="4">
        <f t="shared" si="251"/>
        <v>4</v>
      </c>
      <c r="BC446" s="4">
        <f t="shared" si="252"/>
        <v>4</v>
      </c>
      <c r="BD446" s="4">
        <f t="shared" si="253"/>
        <v>2</v>
      </c>
      <c r="BE446" s="4" t="str">
        <f t="shared" si="254"/>
        <v>0</v>
      </c>
      <c r="BF446" s="4">
        <f t="shared" si="255"/>
        <v>2</v>
      </c>
      <c r="BG446" s="4">
        <f t="shared" si="256"/>
        <v>4</v>
      </c>
      <c r="BH446" s="4">
        <f t="shared" si="257"/>
        <v>4</v>
      </c>
      <c r="BI446" s="4">
        <f t="shared" si="258"/>
        <v>4</v>
      </c>
      <c r="BJ446" s="4">
        <f t="shared" si="259"/>
        <v>2</v>
      </c>
      <c r="BK446" s="4">
        <f t="shared" si="260"/>
        <v>4</v>
      </c>
      <c r="BL446" s="4">
        <f t="shared" si="261"/>
        <v>2</v>
      </c>
      <c r="BM446" s="4" t="str">
        <f t="shared" si="262"/>
        <v>0</v>
      </c>
      <c r="BN446" s="4">
        <f t="shared" si="263"/>
        <v>4</v>
      </c>
      <c r="BO446" s="4">
        <f t="shared" si="264"/>
        <v>4</v>
      </c>
      <c r="BP446" s="4">
        <f t="shared" si="265"/>
        <v>4</v>
      </c>
      <c r="BQ446" s="4">
        <f t="shared" si="266"/>
        <v>6</v>
      </c>
      <c r="BR446" s="4">
        <f t="shared" si="267"/>
        <v>4</v>
      </c>
      <c r="BS446" s="4">
        <f t="shared" si="268"/>
        <v>4</v>
      </c>
      <c r="BT446" s="4">
        <f t="shared" si="269"/>
        <v>4</v>
      </c>
      <c r="BU446" s="4">
        <f t="shared" si="270"/>
        <v>4</v>
      </c>
      <c r="BV446" s="4" t="str">
        <f t="shared" si="271"/>
        <v>0</v>
      </c>
      <c r="BW446" s="4">
        <f t="shared" si="272"/>
        <v>6</v>
      </c>
      <c r="BX446" s="4">
        <f t="shared" si="273"/>
        <v>0</v>
      </c>
      <c r="BY446" s="4">
        <f t="shared" si="274"/>
        <v>0</v>
      </c>
      <c r="BZ446" s="37">
        <f t="shared" si="275"/>
        <v>92</v>
      </c>
      <c r="CA446" s="32" t="str">
        <f>VLOOKUP(J:J,'Agent wise'!A:C,3,0)</f>
        <v xml:space="preserve">Shiny </v>
      </c>
      <c r="CB446" s="32">
        <f t="shared" si="241"/>
        <v>45918</v>
      </c>
      <c r="CC446" t="str">
        <f t="shared" si="242"/>
        <v>Good</v>
      </c>
      <c r="CJ446">
        <f t="shared" si="243"/>
        <v>18</v>
      </c>
      <c r="CK446">
        <f t="shared" si="244"/>
        <v>9</v>
      </c>
      <c r="CL446">
        <f t="shared" si="245"/>
        <v>2025</v>
      </c>
    </row>
    <row r="447" spans="1:90" ht="15" customHeight="1" x14ac:dyDescent="0.35">
      <c r="A447" s="32">
        <v>45918.954014699077</v>
      </c>
      <c r="B447" t="s">
        <v>173</v>
      </c>
      <c r="C447" s="32">
        <v>0</v>
      </c>
      <c r="D447" t="s">
        <v>56</v>
      </c>
      <c r="E447" s="32">
        <v>45918</v>
      </c>
      <c r="F447" t="s">
        <v>140</v>
      </c>
      <c r="G447" s="32">
        <v>45918</v>
      </c>
      <c r="H447">
        <v>9288124322</v>
      </c>
      <c r="I447">
        <v>144</v>
      </c>
      <c r="J447" t="s">
        <v>77</v>
      </c>
      <c r="K447" t="s">
        <v>46</v>
      </c>
      <c r="L447" t="s">
        <v>47</v>
      </c>
      <c r="M447" t="s">
        <v>48</v>
      </c>
      <c r="N447" t="s">
        <v>48</v>
      </c>
      <c r="O447" t="s">
        <v>48</v>
      </c>
      <c r="P447" t="s">
        <v>48</v>
      </c>
      <c r="Q447" t="s">
        <v>48</v>
      </c>
      <c r="R447" t="s">
        <v>48</v>
      </c>
      <c r="S447" t="s">
        <v>48</v>
      </c>
      <c r="T447" t="s">
        <v>48</v>
      </c>
      <c r="U447" t="s">
        <v>49</v>
      </c>
      <c r="V447" t="s">
        <v>48</v>
      </c>
      <c r="W447" t="s">
        <v>48</v>
      </c>
      <c r="X447" t="s">
        <v>50</v>
      </c>
      <c r="Y447" t="s">
        <v>48</v>
      </c>
      <c r="Z447" t="s">
        <v>48</v>
      </c>
      <c r="AA447" t="s">
        <v>48</v>
      </c>
      <c r="AB447" t="s">
        <v>48</v>
      </c>
      <c r="AC447" t="s">
        <v>50</v>
      </c>
      <c r="AD447" t="s">
        <v>50</v>
      </c>
      <c r="AE447" t="s">
        <v>48</v>
      </c>
      <c r="AF447" t="s">
        <v>50</v>
      </c>
      <c r="AG447" t="s">
        <v>48</v>
      </c>
      <c r="AH447" t="s">
        <v>50</v>
      </c>
      <c r="AI447" t="s">
        <v>50</v>
      </c>
      <c r="AJ447" t="s">
        <v>48</v>
      </c>
      <c r="AK447" t="s">
        <v>48</v>
      </c>
      <c r="AL447" t="s">
        <v>49</v>
      </c>
      <c r="AM447" t="s">
        <v>48</v>
      </c>
      <c r="AN447" t="s">
        <v>48</v>
      </c>
      <c r="AO447" t="s">
        <v>48</v>
      </c>
      <c r="AP447" t="s">
        <v>525</v>
      </c>
      <c r="AQ447" s="1" t="s">
        <v>900</v>
      </c>
      <c r="AR447" t="s">
        <v>51</v>
      </c>
      <c r="AS447" t="s">
        <v>59</v>
      </c>
      <c r="AT447" t="s">
        <v>104</v>
      </c>
      <c r="AW447" s="4">
        <f t="shared" si="246"/>
        <v>6</v>
      </c>
      <c r="AX447" s="4">
        <f t="shared" si="247"/>
        <v>4</v>
      </c>
      <c r="AY447" s="4">
        <f t="shared" si="248"/>
        <v>4</v>
      </c>
      <c r="AZ447" s="4">
        <f t="shared" si="249"/>
        <v>2</v>
      </c>
      <c r="BA447" s="4">
        <f t="shared" si="250"/>
        <v>4</v>
      </c>
      <c r="BB447" s="4">
        <f t="shared" si="251"/>
        <v>4</v>
      </c>
      <c r="BC447" s="4">
        <f t="shared" si="252"/>
        <v>4</v>
      </c>
      <c r="BD447" s="4">
        <f t="shared" si="253"/>
        <v>2</v>
      </c>
      <c r="BE447" s="4" t="str">
        <f t="shared" si="254"/>
        <v>0</v>
      </c>
      <c r="BF447" s="4">
        <f t="shared" si="255"/>
        <v>2</v>
      </c>
      <c r="BG447" s="4">
        <f t="shared" si="256"/>
        <v>4</v>
      </c>
      <c r="BH447" s="4">
        <f t="shared" si="257"/>
        <v>4</v>
      </c>
      <c r="BI447" s="4">
        <f t="shared" si="258"/>
        <v>4</v>
      </c>
      <c r="BJ447" s="4">
        <f t="shared" si="259"/>
        <v>2</v>
      </c>
      <c r="BK447" s="4">
        <f t="shared" si="260"/>
        <v>4</v>
      </c>
      <c r="BL447" s="4">
        <f t="shared" si="261"/>
        <v>2</v>
      </c>
      <c r="BM447" s="4">
        <f t="shared" si="262"/>
        <v>4</v>
      </c>
      <c r="BN447" s="4">
        <f t="shared" si="263"/>
        <v>4</v>
      </c>
      <c r="BO447" s="4">
        <f t="shared" si="264"/>
        <v>4</v>
      </c>
      <c r="BP447" s="4">
        <f t="shared" si="265"/>
        <v>4</v>
      </c>
      <c r="BQ447" s="4">
        <f t="shared" si="266"/>
        <v>6</v>
      </c>
      <c r="BR447" s="4">
        <f t="shared" si="267"/>
        <v>4</v>
      </c>
      <c r="BS447" s="4">
        <f t="shared" si="268"/>
        <v>4</v>
      </c>
      <c r="BT447" s="4">
        <f t="shared" si="269"/>
        <v>4</v>
      </c>
      <c r="BU447" s="4">
        <f t="shared" si="270"/>
        <v>4</v>
      </c>
      <c r="BV447" s="4" t="str">
        <f t="shared" si="271"/>
        <v>0</v>
      </c>
      <c r="BW447" s="4">
        <f t="shared" si="272"/>
        <v>6</v>
      </c>
      <c r="BX447" s="4">
        <f t="shared" si="273"/>
        <v>0</v>
      </c>
      <c r="BY447" s="4">
        <f t="shared" si="274"/>
        <v>0</v>
      </c>
      <c r="BZ447" s="37">
        <f t="shared" si="275"/>
        <v>96</v>
      </c>
      <c r="CA447" s="32" t="str">
        <f>VLOOKUP(J:J,'Agent wise'!A:C,3,0)</f>
        <v xml:space="preserve">Shiny </v>
      </c>
      <c r="CB447" s="32">
        <f t="shared" si="241"/>
        <v>45918</v>
      </c>
      <c r="CC447" t="str">
        <f t="shared" si="242"/>
        <v>Excellent</v>
      </c>
      <c r="CJ447">
        <f t="shared" si="243"/>
        <v>18</v>
      </c>
      <c r="CK447">
        <f t="shared" si="244"/>
        <v>9</v>
      </c>
      <c r="CL447">
        <f t="shared" si="245"/>
        <v>2025</v>
      </c>
    </row>
    <row r="448" spans="1:90" ht="15" customHeight="1" x14ac:dyDescent="0.35">
      <c r="A448" s="32">
        <v>45918.960440844909</v>
      </c>
      <c r="B448" t="s">
        <v>173</v>
      </c>
      <c r="C448" s="32">
        <v>0</v>
      </c>
      <c r="D448" t="s">
        <v>56</v>
      </c>
      <c r="E448" s="32">
        <v>45918</v>
      </c>
      <c r="F448" t="s">
        <v>140</v>
      </c>
      <c r="G448" s="32">
        <v>45918</v>
      </c>
      <c r="H448">
        <v>7603814810</v>
      </c>
      <c r="I448">
        <v>130</v>
      </c>
      <c r="J448" t="s">
        <v>77</v>
      </c>
      <c r="K448" t="s">
        <v>52</v>
      </c>
      <c r="L448" t="s">
        <v>53</v>
      </c>
      <c r="M448" t="s">
        <v>48</v>
      </c>
      <c r="N448" t="s">
        <v>48</v>
      </c>
      <c r="O448" t="s">
        <v>48</v>
      </c>
      <c r="P448" t="s">
        <v>48</v>
      </c>
      <c r="Q448" t="s">
        <v>48</v>
      </c>
      <c r="R448" t="s">
        <v>48</v>
      </c>
      <c r="S448" t="s">
        <v>48</v>
      </c>
      <c r="T448" t="s">
        <v>48</v>
      </c>
      <c r="U448" t="s">
        <v>48</v>
      </c>
      <c r="V448" t="s">
        <v>48</v>
      </c>
      <c r="W448" t="s">
        <v>48</v>
      </c>
      <c r="X448" t="s">
        <v>50</v>
      </c>
      <c r="Y448" t="s">
        <v>48</v>
      </c>
      <c r="Z448" t="s">
        <v>48</v>
      </c>
      <c r="AA448" t="s">
        <v>48</v>
      </c>
      <c r="AB448" t="s">
        <v>48</v>
      </c>
      <c r="AC448" t="s">
        <v>50</v>
      </c>
      <c r="AD448" t="s">
        <v>50</v>
      </c>
      <c r="AE448" t="s">
        <v>48</v>
      </c>
      <c r="AF448" t="s">
        <v>50</v>
      </c>
      <c r="AG448" t="s">
        <v>48</v>
      </c>
      <c r="AH448" t="s">
        <v>50</v>
      </c>
      <c r="AI448" t="s">
        <v>50</v>
      </c>
      <c r="AJ448" t="s">
        <v>48</v>
      </c>
      <c r="AK448" t="s">
        <v>48</v>
      </c>
      <c r="AL448" t="s">
        <v>48</v>
      </c>
      <c r="AM448" t="s">
        <v>48</v>
      </c>
      <c r="AN448" t="s">
        <v>48</v>
      </c>
      <c r="AO448" t="s">
        <v>48</v>
      </c>
      <c r="AP448" t="s">
        <v>146</v>
      </c>
      <c r="AQ448" s="1" t="s">
        <v>901</v>
      </c>
      <c r="AR448" t="s">
        <v>51</v>
      </c>
      <c r="AS448" t="s">
        <v>59</v>
      </c>
      <c r="AT448" t="s">
        <v>561</v>
      </c>
      <c r="AW448" s="4">
        <f t="shared" si="246"/>
        <v>6</v>
      </c>
      <c r="AX448" s="4">
        <f t="shared" si="247"/>
        <v>4</v>
      </c>
      <c r="AY448" s="4">
        <f t="shared" si="248"/>
        <v>4</v>
      </c>
      <c r="AZ448" s="4">
        <f t="shared" si="249"/>
        <v>2</v>
      </c>
      <c r="BA448" s="4">
        <f t="shared" si="250"/>
        <v>4</v>
      </c>
      <c r="BB448" s="4">
        <f t="shared" si="251"/>
        <v>4</v>
      </c>
      <c r="BC448" s="4">
        <f t="shared" si="252"/>
        <v>4</v>
      </c>
      <c r="BD448" s="4">
        <f t="shared" si="253"/>
        <v>2</v>
      </c>
      <c r="BE448" s="4">
        <f t="shared" si="254"/>
        <v>4</v>
      </c>
      <c r="BF448" s="4">
        <f t="shared" si="255"/>
        <v>2</v>
      </c>
      <c r="BG448" s="4">
        <f t="shared" si="256"/>
        <v>4</v>
      </c>
      <c r="BH448" s="4">
        <f t="shared" si="257"/>
        <v>4</v>
      </c>
      <c r="BI448" s="4">
        <f t="shared" si="258"/>
        <v>4</v>
      </c>
      <c r="BJ448" s="4">
        <f t="shared" si="259"/>
        <v>2</v>
      </c>
      <c r="BK448" s="4">
        <f t="shared" si="260"/>
        <v>4</v>
      </c>
      <c r="BL448" s="4">
        <f t="shared" si="261"/>
        <v>2</v>
      </c>
      <c r="BM448" s="4">
        <f t="shared" si="262"/>
        <v>4</v>
      </c>
      <c r="BN448" s="4">
        <f t="shared" si="263"/>
        <v>4</v>
      </c>
      <c r="BO448" s="4">
        <f t="shared" si="264"/>
        <v>4</v>
      </c>
      <c r="BP448" s="4">
        <f t="shared" si="265"/>
        <v>4</v>
      </c>
      <c r="BQ448" s="4">
        <f t="shared" si="266"/>
        <v>6</v>
      </c>
      <c r="BR448" s="4">
        <f t="shared" si="267"/>
        <v>4</v>
      </c>
      <c r="BS448" s="4">
        <f t="shared" si="268"/>
        <v>4</v>
      </c>
      <c r="BT448" s="4">
        <f t="shared" si="269"/>
        <v>4</v>
      </c>
      <c r="BU448" s="4">
        <f t="shared" si="270"/>
        <v>4</v>
      </c>
      <c r="BV448" s="4">
        <f t="shared" si="271"/>
        <v>0</v>
      </c>
      <c r="BW448" s="4">
        <f t="shared" si="272"/>
        <v>6</v>
      </c>
      <c r="BX448" s="4">
        <f t="shared" si="273"/>
        <v>0</v>
      </c>
      <c r="BY448" s="4">
        <f t="shared" si="274"/>
        <v>0</v>
      </c>
      <c r="BZ448" s="37">
        <f t="shared" si="275"/>
        <v>100</v>
      </c>
      <c r="CA448" s="32" t="str">
        <f>VLOOKUP(J:J,'Agent wise'!A:C,3,0)</f>
        <v xml:space="preserve">Shiny </v>
      </c>
      <c r="CB448" s="32">
        <f t="shared" si="241"/>
        <v>45918</v>
      </c>
      <c r="CC448" t="str">
        <f t="shared" si="242"/>
        <v>Excellent</v>
      </c>
      <c r="CJ448">
        <f t="shared" si="243"/>
        <v>18</v>
      </c>
      <c r="CK448">
        <f t="shared" si="244"/>
        <v>9</v>
      </c>
      <c r="CL448">
        <f t="shared" si="245"/>
        <v>2025</v>
      </c>
    </row>
    <row r="449" spans="1:90" ht="15" customHeight="1" x14ac:dyDescent="0.35">
      <c r="A449" s="32">
        <v>45918.975195775463</v>
      </c>
      <c r="B449" t="s">
        <v>173</v>
      </c>
      <c r="C449" s="32">
        <v>0</v>
      </c>
      <c r="D449" t="s">
        <v>56</v>
      </c>
      <c r="E449" s="32">
        <v>45918</v>
      </c>
      <c r="F449" t="s">
        <v>140</v>
      </c>
      <c r="G449" s="32">
        <v>45918</v>
      </c>
      <c r="H449">
        <v>9344055119</v>
      </c>
      <c r="I449">
        <v>127</v>
      </c>
      <c r="J449" t="s">
        <v>272</v>
      </c>
      <c r="K449" t="s">
        <v>52</v>
      </c>
      <c r="L449" t="s">
        <v>53</v>
      </c>
      <c r="M449" t="s">
        <v>49</v>
      </c>
      <c r="N449" t="s">
        <v>48</v>
      </c>
      <c r="O449" t="s">
        <v>48</v>
      </c>
      <c r="P449" t="s">
        <v>48</v>
      </c>
      <c r="Q449" t="s">
        <v>48</v>
      </c>
      <c r="R449" t="s">
        <v>48</v>
      </c>
      <c r="S449" t="s">
        <v>48</v>
      </c>
      <c r="T449" t="s">
        <v>48</v>
      </c>
      <c r="U449" t="s">
        <v>49</v>
      </c>
      <c r="V449" t="s">
        <v>48</v>
      </c>
      <c r="W449" t="s">
        <v>48</v>
      </c>
      <c r="X449" t="s">
        <v>50</v>
      </c>
      <c r="Y449" t="s">
        <v>48</v>
      </c>
      <c r="Z449" t="s">
        <v>48</v>
      </c>
      <c r="AA449" t="s">
        <v>49</v>
      </c>
      <c r="AB449" t="s">
        <v>49</v>
      </c>
      <c r="AC449" t="s">
        <v>49</v>
      </c>
      <c r="AD449" t="s">
        <v>48</v>
      </c>
      <c r="AE449" t="s">
        <v>48</v>
      </c>
      <c r="AF449" t="s">
        <v>50</v>
      </c>
      <c r="AG449" t="s">
        <v>48</v>
      </c>
      <c r="AH449" t="s">
        <v>50</v>
      </c>
      <c r="AI449" t="s">
        <v>50</v>
      </c>
      <c r="AJ449" t="s">
        <v>48</v>
      </c>
      <c r="AK449" t="s">
        <v>48</v>
      </c>
      <c r="AL449" t="s">
        <v>49</v>
      </c>
      <c r="AM449" t="s">
        <v>48</v>
      </c>
      <c r="AN449" t="s">
        <v>48</v>
      </c>
      <c r="AO449" t="s">
        <v>48</v>
      </c>
      <c r="AP449" t="s">
        <v>902</v>
      </c>
      <c r="AQ449" s="1" t="s">
        <v>903</v>
      </c>
      <c r="AR449" t="s">
        <v>51</v>
      </c>
      <c r="AS449" t="s">
        <v>837</v>
      </c>
      <c r="AT449" t="s">
        <v>904</v>
      </c>
      <c r="AW449" s="4" t="str">
        <f t="shared" si="246"/>
        <v>0</v>
      </c>
      <c r="AX449" s="4">
        <f t="shared" si="247"/>
        <v>4</v>
      </c>
      <c r="AY449" s="4">
        <f t="shared" si="248"/>
        <v>4</v>
      </c>
      <c r="AZ449" s="4">
        <f t="shared" si="249"/>
        <v>2</v>
      </c>
      <c r="BA449" s="4">
        <f t="shared" si="250"/>
        <v>4</v>
      </c>
      <c r="BB449" s="4">
        <f t="shared" si="251"/>
        <v>4</v>
      </c>
      <c r="BC449" s="4">
        <f t="shared" si="252"/>
        <v>4</v>
      </c>
      <c r="BD449" s="4">
        <f t="shared" si="253"/>
        <v>2</v>
      </c>
      <c r="BE449" s="4" t="str">
        <f t="shared" si="254"/>
        <v>0</v>
      </c>
      <c r="BF449" s="4">
        <f t="shared" si="255"/>
        <v>2</v>
      </c>
      <c r="BG449" s="4">
        <f t="shared" si="256"/>
        <v>4</v>
      </c>
      <c r="BH449" s="4">
        <f t="shared" si="257"/>
        <v>4</v>
      </c>
      <c r="BI449" s="4">
        <f t="shared" si="258"/>
        <v>4</v>
      </c>
      <c r="BJ449" s="4">
        <f t="shared" si="259"/>
        <v>2</v>
      </c>
      <c r="BK449" s="4" t="str">
        <f t="shared" si="260"/>
        <v>0</v>
      </c>
      <c r="BL449" s="4" t="str">
        <f t="shared" si="261"/>
        <v>0</v>
      </c>
      <c r="BM449" s="4" t="str">
        <f t="shared" si="262"/>
        <v>0</v>
      </c>
      <c r="BN449" s="4">
        <f t="shared" si="263"/>
        <v>4</v>
      </c>
      <c r="BO449" s="4">
        <f t="shared" si="264"/>
        <v>4</v>
      </c>
      <c r="BP449" s="4">
        <f t="shared" si="265"/>
        <v>4</v>
      </c>
      <c r="BQ449" s="4">
        <f t="shared" si="266"/>
        <v>6</v>
      </c>
      <c r="BR449" s="4">
        <f t="shared" si="267"/>
        <v>4</v>
      </c>
      <c r="BS449" s="4">
        <f t="shared" si="268"/>
        <v>4</v>
      </c>
      <c r="BT449" s="4">
        <f t="shared" si="269"/>
        <v>4</v>
      </c>
      <c r="BU449" s="4">
        <f t="shared" si="270"/>
        <v>4</v>
      </c>
      <c r="BV449" s="4" t="str">
        <f t="shared" si="271"/>
        <v>0</v>
      </c>
      <c r="BW449" s="4">
        <f t="shared" si="272"/>
        <v>6</v>
      </c>
      <c r="BX449" s="4">
        <f t="shared" si="273"/>
        <v>0</v>
      </c>
      <c r="BY449" s="4">
        <f t="shared" si="274"/>
        <v>0</v>
      </c>
      <c r="BZ449" s="37">
        <f t="shared" si="275"/>
        <v>80</v>
      </c>
      <c r="CA449" s="32" t="str">
        <f>VLOOKUP(J:J,'Agent wise'!A:C,3,0)</f>
        <v xml:space="preserve">Shiny </v>
      </c>
      <c r="CB449" s="32">
        <f t="shared" si="241"/>
        <v>45918</v>
      </c>
      <c r="CC449" t="str">
        <f t="shared" si="242"/>
        <v>FC</v>
      </c>
      <c r="CJ449">
        <f t="shared" si="243"/>
        <v>18</v>
      </c>
      <c r="CK449">
        <f t="shared" si="244"/>
        <v>9</v>
      </c>
      <c r="CL449">
        <f t="shared" si="245"/>
        <v>2025</v>
      </c>
    </row>
    <row r="450" spans="1:90" ht="15" customHeight="1" x14ac:dyDescent="0.35">
      <c r="A450" s="32">
        <v>45918.977465694443</v>
      </c>
      <c r="B450" t="s">
        <v>173</v>
      </c>
      <c r="C450" s="32">
        <v>0</v>
      </c>
      <c r="D450" t="s">
        <v>56</v>
      </c>
      <c r="E450" s="32">
        <v>45918</v>
      </c>
      <c r="F450" t="s">
        <v>140</v>
      </c>
      <c r="G450" s="32">
        <v>45918</v>
      </c>
      <c r="H450">
        <v>8903055957</v>
      </c>
      <c r="I450">
        <v>134</v>
      </c>
      <c r="J450" t="s">
        <v>272</v>
      </c>
      <c r="K450" t="s">
        <v>52</v>
      </c>
      <c r="L450" t="s">
        <v>53</v>
      </c>
      <c r="M450" t="s">
        <v>48</v>
      </c>
      <c r="N450" t="s">
        <v>48</v>
      </c>
      <c r="O450" t="s">
        <v>49</v>
      </c>
      <c r="P450" t="s">
        <v>48</v>
      </c>
      <c r="Q450" t="s">
        <v>48</v>
      </c>
      <c r="R450" t="s">
        <v>48</v>
      </c>
      <c r="S450" t="s">
        <v>48</v>
      </c>
      <c r="T450" t="s">
        <v>48</v>
      </c>
      <c r="U450" t="s">
        <v>49</v>
      </c>
      <c r="V450" t="s">
        <v>48</v>
      </c>
      <c r="W450" t="s">
        <v>48</v>
      </c>
      <c r="X450" t="s">
        <v>50</v>
      </c>
      <c r="Y450" t="s">
        <v>48</v>
      </c>
      <c r="Z450" t="s">
        <v>48</v>
      </c>
      <c r="AA450" t="s">
        <v>49</v>
      </c>
      <c r="AB450" t="s">
        <v>49</v>
      </c>
      <c r="AC450" t="s">
        <v>50</v>
      </c>
      <c r="AD450" t="s">
        <v>48</v>
      </c>
      <c r="AE450" t="s">
        <v>48</v>
      </c>
      <c r="AF450" t="s">
        <v>50</v>
      </c>
      <c r="AG450" t="s">
        <v>48</v>
      </c>
      <c r="AH450" t="s">
        <v>50</v>
      </c>
      <c r="AI450" t="s">
        <v>50</v>
      </c>
      <c r="AJ450" t="s">
        <v>48</v>
      </c>
      <c r="AK450" t="s">
        <v>48</v>
      </c>
      <c r="AL450" t="s">
        <v>49</v>
      </c>
      <c r="AM450" t="s">
        <v>48</v>
      </c>
      <c r="AN450" t="s">
        <v>48</v>
      </c>
      <c r="AO450" t="s">
        <v>48</v>
      </c>
      <c r="AP450" t="s">
        <v>905</v>
      </c>
      <c r="AQ450" s="1" t="s">
        <v>794</v>
      </c>
      <c r="AR450" t="s">
        <v>51</v>
      </c>
      <c r="AS450" t="s">
        <v>554</v>
      </c>
      <c r="AT450" t="s">
        <v>555</v>
      </c>
      <c r="AW450" s="4">
        <f t="shared" si="246"/>
        <v>6</v>
      </c>
      <c r="AX450" s="4">
        <f t="shared" si="247"/>
        <v>4</v>
      </c>
      <c r="AY450" s="4" t="str">
        <f t="shared" si="248"/>
        <v>0</v>
      </c>
      <c r="AZ450" s="4">
        <f t="shared" si="249"/>
        <v>2</v>
      </c>
      <c r="BA450" s="4">
        <f t="shared" si="250"/>
        <v>4</v>
      </c>
      <c r="BB450" s="4">
        <f t="shared" si="251"/>
        <v>4</v>
      </c>
      <c r="BC450" s="4">
        <f t="shared" si="252"/>
        <v>4</v>
      </c>
      <c r="BD450" s="4">
        <f t="shared" si="253"/>
        <v>2</v>
      </c>
      <c r="BE450" s="4" t="str">
        <f t="shared" si="254"/>
        <v>0</v>
      </c>
      <c r="BF450" s="4">
        <f t="shared" si="255"/>
        <v>2</v>
      </c>
      <c r="BG450" s="4">
        <f t="shared" si="256"/>
        <v>4</v>
      </c>
      <c r="BH450" s="4">
        <f t="shared" si="257"/>
        <v>4</v>
      </c>
      <c r="BI450" s="4">
        <f t="shared" si="258"/>
        <v>4</v>
      </c>
      <c r="BJ450" s="4">
        <f t="shared" si="259"/>
        <v>2</v>
      </c>
      <c r="BK450" s="4" t="str">
        <f t="shared" si="260"/>
        <v>0</v>
      </c>
      <c r="BL450" s="4" t="str">
        <f t="shared" si="261"/>
        <v>0</v>
      </c>
      <c r="BM450" s="4">
        <f t="shared" si="262"/>
        <v>4</v>
      </c>
      <c r="BN450" s="4">
        <f t="shared" si="263"/>
        <v>4</v>
      </c>
      <c r="BO450" s="4">
        <f t="shared" si="264"/>
        <v>4</v>
      </c>
      <c r="BP450" s="4">
        <f t="shared" si="265"/>
        <v>4</v>
      </c>
      <c r="BQ450" s="4">
        <f t="shared" si="266"/>
        <v>6</v>
      </c>
      <c r="BR450" s="4">
        <f t="shared" si="267"/>
        <v>4</v>
      </c>
      <c r="BS450" s="4">
        <f t="shared" si="268"/>
        <v>4</v>
      </c>
      <c r="BT450" s="4">
        <f t="shared" si="269"/>
        <v>4</v>
      </c>
      <c r="BU450" s="4">
        <f t="shared" si="270"/>
        <v>4</v>
      </c>
      <c r="BV450" s="4" t="str">
        <f t="shared" si="271"/>
        <v>0</v>
      </c>
      <c r="BW450" s="4">
        <f t="shared" si="272"/>
        <v>6</v>
      </c>
      <c r="BX450" s="4">
        <f t="shared" si="273"/>
        <v>0</v>
      </c>
      <c r="BY450" s="4">
        <f t="shared" si="274"/>
        <v>0</v>
      </c>
      <c r="BZ450" s="37">
        <f t="shared" si="275"/>
        <v>86</v>
      </c>
      <c r="CA450" s="32" t="str">
        <f>VLOOKUP(J:J,'Agent wise'!A:C,3,0)</f>
        <v xml:space="preserve">Shiny </v>
      </c>
      <c r="CB450" s="32">
        <f t="shared" si="241"/>
        <v>45918</v>
      </c>
      <c r="CC450" t="str">
        <f t="shared" si="242"/>
        <v>Average</v>
      </c>
      <c r="CJ450">
        <f t="shared" si="243"/>
        <v>18</v>
      </c>
      <c r="CK450">
        <f t="shared" si="244"/>
        <v>9</v>
      </c>
      <c r="CL450">
        <f t="shared" si="245"/>
        <v>2025</v>
      </c>
    </row>
    <row r="451" spans="1:90" ht="15" customHeight="1" x14ac:dyDescent="0.35">
      <c r="A451" s="32">
        <v>45919.032524328708</v>
      </c>
      <c r="B451" t="s">
        <v>698</v>
      </c>
      <c r="C451" s="32">
        <v>0</v>
      </c>
      <c r="D451" t="s">
        <v>82</v>
      </c>
      <c r="E451" s="32">
        <v>45909</v>
      </c>
      <c r="F451" t="s">
        <v>140</v>
      </c>
      <c r="G451" s="32">
        <v>45908</v>
      </c>
      <c r="H451">
        <v>8870143196</v>
      </c>
      <c r="I451">
        <v>134</v>
      </c>
      <c r="J451" t="s">
        <v>112</v>
      </c>
      <c r="K451" t="s">
        <v>52</v>
      </c>
      <c r="L451" t="s">
        <v>53</v>
      </c>
      <c r="M451" t="s">
        <v>48</v>
      </c>
      <c r="N451" t="s">
        <v>48</v>
      </c>
      <c r="O451" t="s">
        <v>48</v>
      </c>
      <c r="P451" t="s">
        <v>48</v>
      </c>
      <c r="Q451" t="s">
        <v>48</v>
      </c>
      <c r="R451" t="s">
        <v>48</v>
      </c>
      <c r="S451" t="s">
        <v>48</v>
      </c>
      <c r="T451" t="s">
        <v>48</v>
      </c>
      <c r="U451" t="s">
        <v>48</v>
      </c>
      <c r="V451" t="s">
        <v>48</v>
      </c>
      <c r="W451" t="s">
        <v>49</v>
      </c>
      <c r="X451" t="s">
        <v>48</v>
      </c>
      <c r="Y451" t="s">
        <v>48</v>
      </c>
      <c r="Z451" t="s">
        <v>48</v>
      </c>
      <c r="AA451" t="s">
        <v>48</v>
      </c>
      <c r="AB451" t="s">
        <v>48</v>
      </c>
      <c r="AC451" t="s">
        <v>50</v>
      </c>
      <c r="AD451" t="s">
        <v>48</v>
      </c>
      <c r="AE451" t="s">
        <v>48</v>
      </c>
      <c r="AF451" t="s">
        <v>48</v>
      </c>
      <c r="AG451" t="s">
        <v>48</v>
      </c>
      <c r="AH451" t="s">
        <v>50</v>
      </c>
      <c r="AI451" t="s">
        <v>50</v>
      </c>
      <c r="AJ451" t="s">
        <v>48</v>
      </c>
      <c r="AK451" t="s">
        <v>48</v>
      </c>
      <c r="AL451" t="s">
        <v>48</v>
      </c>
      <c r="AM451" t="s">
        <v>48</v>
      </c>
      <c r="AN451" t="s">
        <v>49</v>
      </c>
      <c r="AO451" t="s">
        <v>48</v>
      </c>
      <c r="AP451" t="s">
        <v>907</v>
      </c>
      <c r="AQ451" s="1" t="s">
        <v>908</v>
      </c>
      <c r="AR451" t="s">
        <v>51</v>
      </c>
      <c r="AS451" t="s">
        <v>68</v>
      </c>
      <c r="AT451" t="s">
        <v>97</v>
      </c>
      <c r="AW451" s="4">
        <f t="shared" si="246"/>
        <v>6</v>
      </c>
      <c r="AX451" s="4">
        <f t="shared" si="247"/>
        <v>4</v>
      </c>
      <c r="AY451" s="4">
        <f t="shared" si="248"/>
        <v>4</v>
      </c>
      <c r="AZ451" s="4">
        <f t="shared" si="249"/>
        <v>2</v>
      </c>
      <c r="BA451" s="4">
        <f t="shared" si="250"/>
        <v>4</v>
      </c>
      <c r="BB451" s="4">
        <f t="shared" si="251"/>
        <v>4</v>
      </c>
      <c r="BC451" s="4">
        <f t="shared" si="252"/>
        <v>4</v>
      </c>
      <c r="BD451" s="4">
        <f t="shared" si="253"/>
        <v>2</v>
      </c>
      <c r="BE451" s="4">
        <f t="shared" si="254"/>
        <v>4</v>
      </c>
      <c r="BF451" s="4">
        <f t="shared" si="255"/>
        <v>2</v>
      </c>
      <c r="BG451" s="4" t="str">
        <f t="shared" si="256"/>
        <v>0</v>
      </c>
      <c r="BH451" s="4">
        <f t="shared" si="257"/>
        <v>4</v>
      </c>
      <c r="BI451" s="4">
        <f t="shared" si="258"/>
        <v>4</v>
      </c>
      <c r="BJ451" s="4">
        <f t="shared" si="259"/>
        <v>2</v>
      </c>
      <c r="BK451" s="4">
        <f t="shared" si="260"/>
        <v>4</v>
      </c>
      <c r="BL451" s="4">
        <f t="shared" si="261"/>
        <v>2</v>
      </c>
      <c r="BM451" s="4">
        <f t="shared" si="262"/>
        <v>4</v>
      </c>
      <c r="BN451" s="4">
        <f t="shared" si="263"/>
        <v>4</v>
      </c>
      <c r="BO451" s="4">
        <f t="shared" si="264"/>
        <v>4</v>
      </c>
      <c r="BP451" s="4">
        <f t="shared" si="265"/>
        <v>4</v>
      </c>
      <c r="BQ451" s="4">
        <f t="shared" si="266"/>
        <v>6</v>
      </c>
      <c r="BR451" s="4">
        <f t="shared" si="267"/>
        <v>4</v>
      </c>
      <c r="BS451" s="4">
        <f t="shared" si="268"/>
        <v>4</v>
      </c>
      <c r="BT451" s="4">
        <f t="shared" si="269"/>
        <v>4</v>
      </c>
      <c r="BU451" s="4">
        <f t="shared" si="270"/>
        <v>4</v>
      </c>
      <c r="BV451" s="4">
        <f t="shared" si="271"/>
        <v>0</v>
      </c>
      <c r="BW451" s="4">
        <f t="shared" si="272"/>
        <v>6</v>
      </c>
      <c r="BX451" s="4" t="str">
        <f t="shared" si="273"/>
        <v>0</v>
      </c>
      <c r="BY451" s="4">
        <f t="shared" si="274"/>
        <v>0</v>
      </c>
      <c r="BZ451" s="37">
        <f t="shared" si="275"/>
        <v>96</v>
      </c>
      <c r="CA451" s="32" t="str">
        <f>VLOOKUP(J:J,'Agent wise'!A:C,3,0)</f>
        <v xml:space="preserve">Shiny </v>
      </c>
      <c r="CB451" s="32">
        <f t="shared" si="241"/>
        <v>45909</v>
      </c>
      <c r="CC451" t="str">
        <f t="shared" si="242"/>
        <v>Excellent</v>
      </c>
      <c r="CJ451">
        <f t="shared" si="243"/>
        <v>9</v>
      </c>
      <c r="CK451">
        <f t="shared" si="244"/>
        <v>9</v>
      </c>
      <c r="CL451">
        <f t="shared" si="245"/>
        <v>2025</v>
      </c>
    </row>
    <row r="452" spans="1:90" ht="15" customHeight="1" x14ac:dyDescent="0.35">
      <c r="A452" s="32">
        <v>45919.034936064811</v>
      </c>
      <c r="B452" t="s">
        <v>698</v>
      </c>
      <c r="C452" s="32">
        <v>0</v>
      </c>
      <c r="D452" t="s">
        <v>82</v>
      </c>
      <c r="E452" s="32">
        <v>45909</v>
      </c>
      <c r="F452" t="s">
        <v>140</v>
      </c>
      <c r="G452" s="32">
        <v>45908</v>
      </c>
      <c r="H452">
        <v>9551863380</v>
      </c>
      <c r="I452">
        <v>131</v>
      </c>
      <c r="J452" t="s">
        <v>321</v>
      </c>
      <c r="K452" t="s">
        <v>52</v>
      </c>
      <c r="L452" t="s">
        <v>53</v>
      </c>
      <c r="M452" t="s">
        <v>48</v>
      </c>
      <c r="N452" t="s">
        <v>48</v>
      </c>
      <c r="O452" t="s">
        <v>48</v>
      </c>
      <c r="P452" t="s">
        <v>48</v>
      </c>
      <c r="Q452" t="s">
        <v>48</v>
      </c>
      <c r="R452" t="s">
        <v>48</v>
      </c>
      <c r="S452" t="s">
        <v>48</v>
      </c>
      <c r="T452" t="s">
        <v>48</v>
      </c>
      <c r="U452" t="s">
        <v>48</v>
      </c>
      <c r="V452" t="s">
        <v>48</v>
      </c>
      <c r="W452" t="s">
        <v>48</v>
      </c>
      <c r="X452" t="s">
        <v>48</v>
      </c>
      <c r="Y452" t="s">
        <v>48</v>
      </c>
      <c r="Z452" t="s">
        <v>48</v>
      </c>
      <c r="AA452" t="s">
        <v>49</v>
      </c>
      <c r="AB452" t="s">
        <v>50</v>
      </c>
      <c r="AC452" t="s">
        <v>49</v>
      </c>
      <c r="AD452" t="s">
        <v>48</v>
      </c>
      <c r="AE452" t="s">
        <v>48</v>
      </c>
      <c r="AF452" t="s">
        <v>48</v>
      </c>
      <c r="AG452" t="s">
        <v>48</v>
      </c>
      <c r="AH452" t="s">
        <v>50</v>
      </c>
      <c r="AI452" t="s">
        <v>50</v>
      </c>
      <c r="AJ452" t="s">
        <v>48</v>
      </c>
      <c r="AK452" t="s">
        <v>48</v>
      </c>
      <c r="AL452" t="s">
        <v>48</v>
      </c>
      <c r="AM452" t="s">
        <v>48</v>
      </c>
      <c r="AN452" t="s">
        <v>48</v>
      </c>
      <c r="AO452" t="s">
        <v>48</v>
      </c>
      <c r="AP452" t="s">
        <v>909</v>
      </c>
      <c r="AQ452" s="1" t="s">
        <v>910</v>
      </c>
      <c r="AR452" t="s">
        <v>51</v>
      </c>
      <c r="AS452" t="s">
        <v>400</v>
      </c>
      <c r="AT452" t="s">
        <v>401</v>
      </c>
      <c r="AW452" s="4">
        <f t="shared" si="246"/>
        <v>6</v>
      </c>
      <c r="AX452" s="4">
        <f t="shared" si="247"/>
        <v>4</v>
      </c>
      <c r="AY452" s="4">
        <f t="shared" si="248"/>
        <v>4</v>
      </c>
      <c r="AZ452" s="4">
        <f t="shared" si="249"/>
        <v>2</v>
      </c>
      <c r="BA452" s="4">
        <f t="shared" si="250"/>
        <v>4</v>
      </c>
      <c r="BB452" s="4">
        <f t="shared" si="251"/>
        <v>4</v>
      </c>
      <c r="BC452" s="4">
        <f t="shared" si="252"/>
        <v>4</v>
      </c>
      <c r="BD452" s="4">
        <f t="shared" si="253"/>
        <v>2</v>
      </c>
      <c r="BE452" s="4">
        <f t="shared" si="254"/>
        <v>4</v>
      </c>
      <c r="BF452" s="4">
        <f t="shared" si="255"/>
        <v>2</v>
      </c>
      <c r="BG452" s="4">
        <f t="shared" si="256"/>
        <v>4</v>
      </c>
      <c r="BH452" s="4">
        <f t="shared" si="257"/>
        <v>4</v>
      </c>
      <c r="BI452" s="4">
        <f t="shared" si="258"/>
        <v>4</v>
      </c>
      <c r="BJ452" s="4">
        <f t="shared" si="259"/>
        <v>2</v>
      </c>
      <c r="BK452" s="4" t="str">
        <f t="shared" si="260"/>
        <v>0</v>
      </c>
      <c r="BL452" s="4">
        <f t="shared" si="261"/>
        <v>2</v>
      </c>
      <c r="BM452" s="4" t="str">
        <f t="shared" si="262"/>
        <v>0</v>
      </c>
      <c r="BN452" s="4">
        <f t="shared" si="263"/>
        <v>4</v>
      </c>
      <c r="BO452" s="4">
        <f t="shared" si="264"/>
        <v>4</v>
      </c>
      <c r="BP452" s="4">
        <f t="shared" si="265"/>
        <v>4</v>
      </c>
      <c r="BQ452" s="4">
        <f t="shared" si="266"/>
        <v>6</v>
      </c>
      <c r="BR452" s="4">
        <f t="shared" si="267"/>
        <v>4</v>
      </c>
      <c r="BS452" s="4">
        <f t="shared" si="268"/>
        <v>4</v>
      </c>
      <c r="BT452" s="4">
        <f t="shared" si="269"/>
        <v>4</v>
      </c>
      <c r="BU452" s="4">
        <f t="shared" si="270"/>
        <v>4</v>
      </c>
      <c r="BV452" s="4">
        <f t="shared" si="271"/>
        <v>0</v>
      </c>
      <c r="BW452" s="4">
        <f t="shared" si="272"/>
        <v>6</v>
      </c>
      <c r="BX452" s="4">
        <f t="shared" si="273"/>
        <v>0</v>
      </c>
      <c r="BY452" s="4">
        <f t="shared" si="274"/>
        <v>0</v>
      </c>
      <c r="BZ452" s="37">
        <f t="shared" si="275"/>
        <v>92</v>
      </c>
      <c r="CA452" s="32" t="str">
        <f>VLOOKUP(J:J,'Agent wise'!A:C,3,0)</f>
        <v xml:space="preserve">Shiny </v>
      </c>
      <c r="CB452" s="32">
        <f t="shared" ref="CB452:CB515" si="276">DATE(CL452,CK452,CJ452)</f>
        <v>45909</v>
      </c>
      <c r="CC452" t="str">
        <f t="shared" ref="CC452:CC515" si="277">IF(BZ452&gt;=94.5, "Excellent", IF(BZ452&gt;89.5, "Good", IF(BZ452&gt;84.5, "Average", "FC")))</f>
        <v>Good</v>
      </c>
      <c r="CJ452">
        <f t="shared" ref="CJ452:CJ515" si="278">DAY(E452)</f>
        <v>9</v>
      </c>
      <c r="CK452">
        <f t="shared" ref="CK452:CK515" si="279">MONTH(E452)</f>
        <v>9</v>
      </c>
      <c r="CL452">
        <f t="shared" ref="CL452:CL515" si="280">YEAR(E452)</f>
        <v>2025</v>
      </c>
    </row>
    <row r="453" spans="1:90" ht="15" customHeight="1" x14ac:dyDescent="0.35">
      <c r="A453" s="32">
        <v>45919.03765131945</v>
      </c>
      <c r="B453" t="s">
        <v>698</v>
      </c>
      <c r="C453" s="32">
        <v>0</v>
      </c>
      <c r="D453" t="s">
        <v>82</v>
      </c>
      <c r="E453" s="32">
        <v>45910</v>
      </c>
      <c r="F453" t="s">
        <v>140</v>
      </c>
      <c r="G453" s="32">
        <v>45909</v>
      </c>
      <c r="H453">
        <v>9487320585</v>
      </c>
      <c r="I453">
        <v>120</v>
      </c>
      <c r="J453" t="s">
        <v>54</v>
      </c>
      <c r="K453" t="s">
        <v>52</v>
      </c>
      <c r="L453" t="s">
        <v>53</v>
      </c>
      <c r="M453" t="s">
        <v>48</v>
      </c>
      <c r="N453" t="s">
        <v>48</v>
      </c>
      <c r="O453" t="s">
        <v>48</v>
      </c>
      <c r="P453" t="s">
        <v>48</v>
      </c>
      <c r="Q453" t="s">
        <v>48</v>
      </c>
      <c r="R453" t="s">
        <v>48</v>
      </c>
      <c r="S453" t="s">
        <v>48</v>
      </c>
      <c r="T453" t="s">
        <v>48</v>
      </c>
      <c r="U453" t="s">
        <v>48</v>
      </c>
      <c r="V453" t="s">
        <v>48</v>
      </c>
      <c r="W453" t="s">
        <v>48</v>
      </c>
      <c r="X453" t="s">
        <v>48</v>
      </c>
      <c r="Y453" t="s">
        <v>48</v>
      </c>
      <c r="Z453" t="s">
        <v>48</v>
      </c>
      <c r="AA453" t="s">
        <v>48</v>
      </c>
      <c r="AB453" t="s">
        <v>48</v>
      </c>
      <c r="AC453" t="s">
        <v>50</v>
      </c>
      <c r="AD453" t="s">
        <v>48</v>
      </c>
      <c r="AE453" t="s">
        <v>49</v>
      </c>
      <c r="AF453" t="s">
        <v>48</v>
      </c>
      <c r="AG453" t="s">
        <v>48</v>
      </c>
      <c r="AH453" t="s">
        <v>50</v>
      </c>
      <c r="AI453" t="s">
        <v>50</v>
      </c>
      <c r="AJ453" t="s">
        <v>48</v>
      </c>
      <c r="AK453" t="s">
        <v>48</v>
      </c>
      <c r="AL453" t="s">
        <v>48</v>
      </c>
      <c r="AM453" t="s">
        <v>48</v>
      </c>
      <c r="AN453" t="s">
        <v>48</v>
      </c>
      <c r="AO453" t="s">
        <v>48</v>
      </c>
      <c r="AP453" t="s">
        <v>408</v>
      </c>
      <c r="AQ453" s="1" t="s">
        <v>911</v>
      </c>
      <c r="AR453" t="s">
        <v>51</v>
      </c>
      <c r="AS453" t="s">
        <v>110</v>
      </c>
      <c r="AT453" t="s">
        <v>111</v>
      </c>
      <c r="AW453" s="4">
        <f t="shared" si="246"/>
        <v>6</v>
      </c>
      <c r="AX453" s="4">
        <f t="shared" si="247"/>
        <v>4</v>
      </c>
      <c r="AY453" s="4">
        <f t="shared" si="248"/>
        <v>4</v>
      </c>
      <c r="AZ453" s="4">
        <f t="shared" si="249"/>
        <v>2</v>
      </c>
      <c r="BA453" s="4">
        <f t="shared" si="250"/>
        <v>4</v>
      </c>
      <c r="BB453" s="4">
        <f t="shared" si="251"/>
        <v>4</v>
      </c>
      <c r="BC453" s="4">
        <f t="shared" si="252"/>
        <v>4</v>
      </c>
      <c r="BD453" s="4">
        <f t="shared" si="253"/>
        <v>2</v>
      </c>
      <c r="BE453" s="4">
        <f t="shared" si="254"/>
        <v>4</v>
      </c>
      <c r="BF453" s="4">
        <f t="shared" si="255"/>
        <v>2</v>
      </c>
      <c r="BG453" s="4">
        <f t="shared" si="256"/>
        <v>4</v>
      </c>
      <c r="BH453" s="4">
        <f t="shared" si="257"/>
        <v>4</v>
      </c>
      <c r="BI453" s="4">
        <f t="shared" si="258"/>
        <v>4</v>
      </c>
      <c r="BJ453" s="4">
        <f t="shared" si="259"/>
        <v>2</v>
      </c>
      <c r="BK453" s="4">
        <f t="shared" si="260"/>
        <v>4</v>
      </c>
      <c r="BL453" s="4">
        <f t="shared" si="261"/>
        <v>2</v>
      </c>
      <c r="BM453" s="4">
        <f t="shared" si="262"/>
        <v>4</v>
      </c>
      <c r="BN453" s="4">
        <f t="shared" si="263"/>
        <v>4</v>
      </c>
      <c r="BO453" s="4" t="str">
        <f t="shared" si="264"/>
        <v>0</v>
      </c>
      <c r="BP453" s="4">
        <f t="shared" si="265"/>
        <v>4</v>
      </c>
      <c r="BQ453" s="4">
        <f t="shared" si="266"/>
        <v>6</v>
      </c>
      <c r="BR453" s="4">
        <f t="shared" si="267"/>
        <v>4</v>
      </c>
      <c r="BS453" s="4">
        <f t="shared" si="268"/>
        <v>4</v>
      </c>
      <c r="BT453" s="4">
        <f t="shared" si="269"/>
        <v>4</v>
      </c>
      <c r="BU453" s="4">
        <f t="shared" si="270"/>
        <v>4</v>
      </c>
      <c r="BV453" s="4">
        <f t="shared" si="271"/>
        <v>0</v>
      </c>
      <c r="BW453" s="4">
        <f t="shared" si="272"/>
        <v>6</v>
      </c>
      <c r="BX453" s="4">
        <f t="shared" si="273"/>
        <v>0</v>
      </c>
      <c r="BY453" s="4">
        <f t="shared" si="274"/>
        <v>0</v>
      </c>
      <c r="BZ453" s="37">
        <f t="shared" si="275"/>
        <v>96</v>
      </c>
      <c r="CA453" s="32" t="str">
        <f>VLOOKUP(J:J,'Agent wise'!A:C,3,0)</f>
        <v>Saran S</v>
      </c>
      <c r="CB453" s="32">
        <f t="shared" si="276"/>
        <v>45910</v>
      </c>
      <c r="CC453" t="str">
        <f t="shared" si="277"/>
        <v>Excellent</v>
      </c>
      <c r="CJ453">
        <f t="shared" si="278"/>
        <v>10</v>
      </c>
      <c r="CK453">
        <f t="shared" si="279"/>
        <v>9</v>
      </c>
      <c r="CL453">
        <f t="shared" si="280"/>
        <v>2025</v>
      </c>
    </row>
    <row r="454" spans="1:90" ht="15" customHeight="1" x14ac:dyDescent="0.35">
      <c r="A454" s="32">
        <v>45919.040628159724</v>
      </c>
      <c r="B454" t="s">
        <v>698</v>
      </c>
      <c r="C454" s="32">
        <v>0</v>
      </c>
      <c r="D454" t="s">
        <v>82</v>
      </c>
      <c r="E454" s="32">
        <v>45910</v>
      </c>
      <c r="F454" t="s">
        <v>140</v>
      </c>
      <c r="G454" s="32">
        <v>45909</v>
      </c>
      <c r="H454">
        <v>7736668200</v>
      </c>
      <c r="I454">
        <v>117</v>
      </c>
      <c r="J454" t="s">
        <v>353</v>
      </c>
      <c r="K454" t="s">
        <v>46</v>
      </c>
      <c r="L454" t="s">
        <v>47</v>
      </c>
      <c r="M454" t="s">
        <v>48</v>
      </c>
      <c r="N454" t="s">
        <v>48</v>
      </c>
      <c r="O454" t="s">
        <v>48</v>
      </c>
      <c r="P454" t="s">
        <v>48</v>
      </c>
      <c r="Q454" t="s">
        <v>48</v>
      </c>
      <c r="R454" t="s">
        <v>48</v>
      </c>
      <c r="S454" t="s">
        <v>48</v>
      </c>
      <c r="T454" t="s">
        <v>48</v>
      </c>
      <c r="U454" t="s">
        <v>48</v>
      </c>
      <c r="V454" t="s">
        <v>48</v>
      </c>
      <c r="W454" t="s">
        <v>48</v>
      </c>
      <c r="X454" t="s">
        <v>48</v>
      </c>
      <c r="Y454" t="s">
        <v>48</v>
      </c>
      <c r="Z454" t="s">
        <v>48</v>
      </c>
      <c r="AA454" t="s">
        <v>48</v>
      </c>
      <c r="AB454" t="s">
        <v>49</v>
      </c>
      <c r="AC454" t="s">
        <v>49</v>
      </c>
      <c r="AD454" t="s">
        <v>48</v>
      </c>
      <c r="AE454" t="s">
        <v>48</v>
      </c>
      <c r="AF454" t="s">
        <v>48</v>
      </c>
      <c r="AG454" t="s">
        <v>48</v>
      </c>
      <c r="AH454" t="s">
        <v>50</v>
      </c>
      <c r="AI454" t="s">
        <v>50</v>
      </c>
      <c r="AJ454" t="s">
        <v>48</v>
      </c>
      <c r="AK454" t="s">
        <v>48</v>
      </c>
      <c r="AL454" t="s">
        <v>48</v>
      </c>
      <c r="AM454" t="s">
        <v>48</v>
      </c>
      <c r="AN454" t="s">
        <v>48</v>
      </c>
      <c r="AO454" t="s">
        <v>48</v>
      </c>
      <c r="AP454" t="s">
        <v>912</v>
      </c>
      <c r="AQ454" s="1" t="s">
        <v>913</v>
      </c>
      <c r="AR454" t="s">
        <v>51</v>
      </c>
      <c r="AS454" t="s">
        <v>110</v>
      </c>
      <c r="AT454" t="s">
        <v>427</v>
      </c>
      <c r="AW454" s="4">
        <f t="shared" si="246"/>
        <v>6</v>
      </c>
      <c r="AX454" s="4">
        <f t="shared" si="247"/>
        <v>4</v>
      </c>
      <c r="AY454" s="4">
        <f t="shared" si="248"/>
        <v>4</v>
      </c>
      <c r="AZ454" s="4">
        <f t="shared" si="249"/>
        <v>2</v>
      </c>
      <c r="BA454" s="4">
        <f t="shared" si="250"/>
        <v>4</v>
      </c>
      <c r="BB454" s="4">
        <f t="shared" si="251"/>
        <v>4</v>
      </c>
      <c r="BC454" s="4">
        <f t="shared" si="252"/>
        <v>4</v>
      </c>
      <c r="BD454" s="4">
        <f t="shared" si="253"/>
        <v>2</v>
      </c>
      <c r="BE454" s="4">
        <f t="shared" si="254"/>
        <v>4</v>
      </c>
      <c r="BF454" s="4">
        <f t="shared" si="255"/>
        <v>2</v>
      </c>
      <c r="BG454" s="4">
        <f t="shared" si="256"/>
        <v>4</v>
      </c>
      <c r="BH454" s="4">
        <f t="shared" si="257"/>
        <v>4</v>
      </c>
      <c r="BI454" s="4">
        <f t="shared" si="258"/>
        <v>4</v>
      </c>
      <c r="BJ454" s="4">
        <f t="shared" si="259"/>
        <v>2</v>
      </c>
      <c r="BK454" s="4">
        <f t="shared" si="260"/>
        <v>4</v>
      </c>
      <c r="BL454" s="4" t="str">
        <f t="shared" si="261"/>
        <v>0</v>
      </c>
      <c r="BM454" s="4" t="str">
        <f t="shared" si="262"/>
        <v>0</v>
      </c>
      <c r="BN454" s="4">
        <f t="shared" si="263"/>
        <v>4</v>
      </c>
      <c r="BO454" s="4">
        <f t="shared" si="264"/>
        <v>4</v>
      </c>
      <c r="BP454" s="4">
        <f t="shared" si="265"/>
        <v>4</v>
      </c>
      <c r="BQ454" s="4">
        <f t="shared" si="266"/>
        <v>6</v>
      </c>
      <c r="BR454" s="4">
        <f t="shared" si="267"/>
        <v>4</v>
      </c>
      <c r="BS454" s="4">
        <f t="shared" si="268"/>
        <v>4</v>
      </c>
      <c r="BT454" s="4">
        <f t="shared" si="269"/>
        <v>4</v>
      </c>
      <c r="BU454" s="4">
        <f t="shared" si="270"/>
        <v>4</v>
      </c>
      <c r="BV454" s="4">
        <f t="shared" si="271"/>
        <v>0</v>
      </c>
      <c r="BW454" s="4">
        <f t="shared" si="272"/>
        <v>6</v>
      </c>
      <c r="BX454" s="4">
        <f t="shared" si="273"/>
        <v>0</v>
      </c>
      <c r="BY454" s="4">
        <f t="shared" si="274"/>
        <v>0</v>
      </c>
      <c r="BZ454" s="37">
        <f t="shared" si="275"/>
        <v>94</v>
      </c>
      <c r="CA454" s="32" t="str">
        <f>VLOOKUP(J:J,'Agent wise'!A:C,3,0)</f>
        <v>Saran S</v>
      </c>
      <c r="CB454" s="32">
        <f t="shared" si="276"/>
        <v>45910</v>
      </c>
      <c r="CC454" t="str">
        <f t="shared" si="277"/>
        <v>Good</v>
      </c>
      <c r="CJ454">
        <f t="shared" si="278"/>
        <v>10</v>
      </c>
      <c r="CK454">
        <f t="shared" si="279"/>
        <v>9</v>
      </c>
      <c r="CL454">
        <f t="shared" si="280"/>
        <v>2025</v>
      </c>
    </row>
    <row r="455" spans="1:90" ht="15" customHeight="1" x14ac:dyDescent="0.35">
      <c r="A455" s="32">
        <v>45919.042934247685</v>
      </c>
      <c r="B455" t="s">
        <v>698</v>
      </c>
      <c r="C455" s="32">
        <v>0</v>
      </c>
      <c r="D455" t="s">
        <v>82</v>
      </c>
      <c r="E455" s="32">
        <v>45910</v>
      </c>
      <c r="F455" t="s">
        <v>140</v>
      </c>
      <c r="G455" s="32">
        <v>45909</v>
      </c>
      <c r="H455">
        <v>8137039561</v>
      </c>
      <c r="I455">
        <v>114</v>
      </c>
      <c r="J455" t="s">
        <v>135</v>
      </c>
      <c r="K455" t="s">
        <v>46</v>
      </c>
      <c r="L455" t="s">
        <v>47</v>
      </c>
      <c r="M455" t="s">
        <v>48</v>
      </c>
      <c r="N455" t="s">
        <v>48</v>
      </c>
      <c r="O455" t="s">
        <v>48</v>
      </c>
      <c r="P455" t="s">
        <v>48</v>
      </c>
      <c r="Q455" t="s">
        <v>48</v>
      </c>
      <c r="R455" t="s">
        <v>48</v>
      </c>
      <c r="S455" t="s">
        <v>48</v>
      </c>
      <c r="T455" t="s">
        <v>48</v>
      </c>
      <c r="U455" t="s">
        <v>48</v>
      </c>
      <c r="V455" t="s">
        <v>48</v>
      </c>
      <c r="W455" t="s">
        <v>48</v>
      </c>
      <c r="X455" t="s">
        <v>48</v>
      </c>
      <c r="Y455" t="s">
        <v>49</v>
      </c>
      <c r="Z455" t="s">
        <v>48</v>
      </c>
      <c r="AA455" t="s">
        <v>48</v>
      </c>
      <c r="AB455" t="s">
        <v>48</v>
      </c>
      <c r="AC455" t="s">
        <v>50</v>
      </c>
      <c r="AD455" t="s">
        <v>48</v>
      </c>
      <c r="AE455" t="s">
        <v>48</v>
      </c>
      <c r="AF455" t="s">
        <v>48</v>
      </c>
      <c r="AG455" t="s">
        <v>48</v>
      </c>
      <c r="AH455" t="s">
        <v>50</v>
      </c>
      <c r="AI455" t="s">
        <v>50</v>
      </c>
      <c r="AJ455" t="s">
        <v>48</v>
      </c>
      <c r="AK455" t="s">
        <v>48</v>
      </c>
      <c r="AL455" t="s">
        <v>48</v>
      </c>
      <c r="AM455" t="s">
        <v>48</v>
      </c>
      <c r="AN455" t="s">
        <v>48</v>
      </c>
      <c r="AO455" t="s">
        <v>48</v>
      </c>
      <c r="AP455" t="s">
        <v>914</v>
      </c>
      <c r="AQ455" s="1" t="s">
        <v>915</v>
      </c>
      <c r="AR455" t="s">
        <v>51</v>
      </c>
      <c r="AS455" t="s">
        <v>132</v>
      </c>
      <c r="AT455" t="s">
        <v>159</v>
      </c>
      <c r="AW455" s="4">
        <f t="shared" si="246"/>
        <v>6</v>
      </c>
      <c r="AX455" s="4">
        <f t="shared" si="247"/>
        <v>4</v>
      </c>
      <c r="AY455" s="4">
        <f t="shared" si="248"/>
        <v>4</v>
      </c>
      <c r="AZ455" s="4">
        <f t="shared" si="249"/>
        <v>2</v>
      </c>
      <c r="BA455" s="4">
        <f t="shared" si="250"/>
        <v>4</v>
      </c>
      <c r="BB455" s="4">
        <f t="shared" si="251"/>
        <v>4</v>
      </c>
      <c r="BC455" s="4">
        <f t="shared" si="252"/>
        <v>4</v>
      </c>
      <c r="BD455" s="4">
        <f t="shared" si="253"/>
        <v>2</v>
      </c>
      <c r="BE455" s="4">
        <f t="shared" si="254"/>
        <v>4</v>
      </c>
      <c r="BF455" s="4">
        <f t="shared" si="255"/>
        <v>2</v>
      </c>
      <c r="BG455" s="4">
        <f t="shared" si="256"/>
        <v>4</v>
      </c>
      <c r="BH455" s="4">
        <f t="shared" si="257"/>
        <v>4</v>
      </c>
      <c r="BI455" s="4" t="str">
        <f t="shared" si="258"/>
        <v>0</v>
      </c>
      <c r="BJ455" s="4">
        <f t="shared" si="259"/>
        <v>2</v>
      </c>
      <c r="BK455" s="4">
        <f t="shared" si="260"/>
        <v>4</v>
      </c>
      <c r="BL455" s="4">
        <f t="shared" si="261"/>
        <v>2</v>
      </c>
      <c r="BM455" s="4">
        <f t="shared" si="262"/>
        <v>4</v>
      </c>
      <c r="BN455" s="4">
        <f t="shared" si="263"/>
        <v>4</v>
      </c>
      <c r="BO455" s="4">
        <f t="shared" si="264"/>
        <v>4</v>
      </c>
      <c r="BP455" s="4">
        <f t="shared" si="265"/>
        <v>4</v>
      </c>
      <c r="BQ455" s="4">
        <f t="shared" si="266"/>
        <v>6</v>
      </c>
      <c r="BR455" s="4">
        <f t="shared" si="267"/>
        <v>4</v>
      </c>
      <c r="BS455" s="4">
        <f t="shared" si="268"/>
        <v>4</v>
      </c>
      <c r="BT455" s="4">
        <f t="shared" si="269"/>
        <v>4</v>
      </c>
      <c r="BU455" s="4">
        <f t="shared" si="270"/>
        <v>4</v>
      </c>
      <c r="BV455" s="4">
        <f t="shared" si="271"/>
        <v>0</v>
      </c>
      <c r="BW455" s="4">
        <f t="shared" si="272"/>
        <v>6</v>
      </c>
      <c r="BX455" s="4">
        <f t="shared" si="273"/>
        <v>0</v>
      </c>
      <c r="BY455" s="4">
        <f t="shared" si="274"/>
        <v>0</v>
      </c>
      <c r="BZ455" s="37">
        <f t="shared" si="275"/>
        <v>96</v>
      </c>
      <c r="CA455" s="32" t="str">
        <f>VLOOKUP(J:J,'Agent wise'!A:C,3,0)</f>
        <v>Saran S</v>
      </c>
      <c r="CB455" s="32">
        <f t="shared" si="276"/>
        <v>45910</v>
      </c>
      <c r="CC455" t="str">
        <f t="shared" si="277"/>
        <v>Excellent</v>
      </c>
      <c r="CJ455">
        <f t="shared" si="278"/>
        <v>10</v>
      </c>
      <c r="CK455">
        <f t="shared" si="279"/>
        <v>9</v>
      </c>
      <c r="CL455">
        <f t="shared" si="280"/>
        <v>2025</v>
      </c>
    </row>
    <row r="456" spans="1:90" ht="15" customHeight="1" x14ac:dyDescent="0.35">
      <c r="A456" s="32">
        <v>45919.045286886569</v>
      </c>
      <c r="B456" t="s">
        <v>698</v>
      </c>
      <c r="C456" s="32">
        <v>0</v>
      </c>
      <c r="D456" t="s">
        <v>82</v>
      </c>
      <c r="E456" s="32">
        <v>45910</v>
      </c>
      <c r="F456" t="s">
        <v>140</v>
      </c>
      <c r="G456" s="32">
        <v>45909</v>
      </c>
      <c r="H456">
        <v>9400620085</v>
      </c>
      <c r="I456">
        <v>126</v>
      </c>
      <c r="J456" t="s">
        <v>70</v>
      </c>
      <c r="K456" t="s">
        <v>46</v>
      </c>
      <c r="L456" t="s">
        <v>47</v>
      </c>
      <c r="M456" t="s">
        <v>48</v>
      </c>
      <c r="N456" t="s">
        <v>48</v>
      </c>
      <c r="O456" t="s">
        <v>48</v>
      </c>
      <c r="P456" t="s">
        <v>48</v>
      </c>
      <c r="Q456" t="s">
        <v>48</v>
      </c>
      <c r="R456" t="s">
        <v>48</v>
      </c>
      <c r="S456" t="s">
        <v>48</v>
      </c>
      <c r="T456" t="s">
        <v>48</v>
      </c>
      <c r="U456" t="s">
        <v>48</v>
      </c>
      <c r="V456" t="s">
        <v>48</v>
      </c>
      <c r="W456" t="s">
        <v>48</v>
      </c>
      <c r="X456" t="s">
        <v>48</v>
      </c>
      <c r="Y456" t="s">
        <v>48</v>
      </c>
      <c r="Z456" t="s">
        <v>48</v>
      </c>
      <c r="AA456" t="s">
        <v>48</v>
      </c>
      <c r="AB456" t="s">
        <v>48</v>
      </c>
      <c r="AC456" t="s">
        <v>50</v>
      </c>
      <c r="AD456" t="s">
        <v>48</v>
      </c>
      <c r="AE456" t="s">
        <v>48</v>
      </c>
      <c r="AF456" t="s">
        <v>48</v>
      </c>
      <c r="AG456" t="s">
        <v>48</v>
      </c>
      <c r="AH456" t="s">
        <v>50</v>
      </c>
      <c r="AI456" t="s">
        <v>50</v>
      </c>
      <c r="AJ456" t="s">
        <v>48</v>
      </c>
      <c r="AK456" t="s">
        <v>48</v>
      </c>
      <c r="AL456" t="s">
        <v>48</v>
      </c>
      <c r="AM456" t="s">
        <v>48</v>
      </c>
      <c r="AN456" t="s">
        <v>48</v>
      </c>
      <c r="AO456" t="s">
        <v>48</v>
      </c>
      <c r="AP456" t="s">
        <v>408</v>
      </c>
      <c r="AQ456" s="1" t="s">
        <v>916</v>
      </c>
      <c r="AR456" t="s">
        <v>51</v>
      </c>
      <c r="AS456" t="s">
        <v>72</v>
      </c>
      <c r="AT456" t="s">
        <v>744</v>
      </c>
      <c r="AW456" s="4">
        <f t="shared" si="246"/>
        <v>6</v>
      </c>
      <c r="AX456" s="4">
        <f t="shared" si="247"/>
        <v>4</v>
      </c>
      <c r="AY456" s="4">
        <f t="shared" si="248"/>
        <v>4</v>
      </c>
      <c r="AZ456" s="4">
        <f t="shared" si="249"/>
        <v>2</v>
      </c>
      <c r="BA456" s="4">
        <f t="shared" si="250"/>
        <v>4</v>
      </c>
      <c r="BB456" s="4">
        <f t="shared" si="251"/>
        <v>4</v>
      </c>
      <c r="BC456" s="4">
        <f t="shared" si="252"/>
        <v>4</v>
      </c>
      <c r="BD456" s="4">
        <f t="shared" si="253"/>
        <v>2</v>
      </c>
      <c r="BE456" s="4">
        <f t="shared" si="254"/>
        <v>4</v>
      </c>
      <c r="BF456" s="4">
        <f t="shared" si="255"/>
        <v>2</v>
      </c>
      <c r="BG456" s="4">
        <f t="shared" si="256"/>
        <v>4</v>
      </c>
      <c r="BH456" s="4">
        <f t="shared" si="257"/>
        <v>4</v>
      </c>
      <c r="BI456" s="4">
        <f t="shared" si="258"/>
        <v>4</v>
      </c>
      <c r="BJ456" s="4">
        <f t="shared" si="259"/>
        <v>2</v>
      </c>
      <c r="BK456" s="4">
        <f t="shared" si="260"/>
        <v>4</v>
      </c>
      <c r="BL456" s="4">
        <f t="shared" si="261"/>
        <v>2</v>
      </c>
      <c r="BM456" s="4">
        <f t="shared" si="262"/>
        <v>4</v>
      </c>
      <c r="BN456" s="4">
        <f t="shared" si="263"/>
        <v>4</v>
      </c>
      <c r="BO456" s="4">
        <f t="shared" si="264"/>
        <v>4</v>
      </c>
      <c r="BP456" s="4">
        <f t="shared" si="265"/>
        <v>4</v>
      </c>
      <c r="BQ456" s="4">
        <f t="shared" si="266"/>
        <v>6</v>
      </c>
      <c r="BR456" s="4">
        <f t="shared" si="267"/>
        <v>4</v>
      </c>
      <c r="BS456" s="4">
        <f t="shared" si="268"/>
        <v>4</v>
      </c>
      <c r="BT456" s="4">
        <f t="shared" si="269"/>
        <v>4</v>
      </c>
      <c r="BU456" s="4">
        <f t="shared" si="270"/>
        <v>4</v>
      </c>
      <c r="BV456" s="4">
        <f t="shared" si="271"/>
        <v>0</v>
      </c>
      <c r="BW456" s="4">
        <f t="shared" si="272"/>
        <v>6</v>
      </c>
      <c r="BX456" s="4">
        <f t="shared" si="273"/>
        <v>0</v>
      </c>
      <c r="BY456" s="4">
        <f t="shared" si="274"/>
        <v>0</v>
      </c>
      <c r="BZ456" s="37">
        <f t="shared" si="275"/>
        <v>100</v>
      </c>
      <c r="CA456" s="32" t="str">
        <f>VLOOKUP(J:J,'Agent wise'!A:C,3,0)</f>
        <v>Saran S</v>
      </c>
      <c r="CB456" s="32">
        <f t="shared" si="276"/>
        <v>45910</v>
      </c>
      <c r="CC456" t="str">
        <f t="shared" si="277"/>
        <v>Excellent</v>
      </c>
      <c r="CJ456">
        <f t="shared" si="278"/>
        <v>10</v>
      </c>
      <c r="CK456">
        <f t="shared" si="279"/>
        <v>9</v>
      </c>
      <c r="CL456">
        <f t="shared" si="280"/>
        <v>2025</v>
      </c>
    </row>
    <row r="457" spans="1:90" ht="15" customHeight="1" x14ac:dyDescent="0.35">
      <c r="A457" s="32">
        <v>45919.049078530094</v>
      </c>
      <c r="B457" t="s">
        <v>698</v>
      </c>
      <c r="C457" s="32">
        <v>0</v>
      </c>
      <c r="D457" t="s">
        <v>82</v>
      </c>
      <c r="E457" s="32">
        <v>45910</v>
      </c>
      <c r="F457" t="s">
        <v>140</v>
      </c>
      <c r="G457" s="32">
        <v>45909</v>
      </c>
      <c r="H457">
        <v>9840303075</v>
      </c>
      <c r="I457">
        <v>134</v>
      </c>
      <c r="J457" t="s">
        <v>328</v>
      </c>
      <c r="K457" t="s">
        <v>52</v>
      </c>
      <c r="L457" t="s">
        <v>53</v>
      </c>
      <c r="M457" t="s">
        <v>48</v>
      </c>
      <c r="N457" t="s">
        <v>48</v>
      </c>
      <c r="O457" t="s">
        <v>49</v>
      </c>
      <c r="P457" t="s">
        <v>48</v>
      </c>
      <c r="Q457" t="s">
        <v>48</v>
      </c>
      <c r="R457" t="s">
        <v>48</v>
      </c>
      <c r="S457" t="s">
        <v>48</v>
      </c>
      <c r="T457" t="s">
        <v>48</v>
      </c>
      <c r="U457" t="s">
        <v>48</v>
      </c>
      <c r="V457" t="s">
        <v>48</v>
      </c>
      <c r="W457" t="s">
        <v>48</v>
      </c>
      <c r="X457" t="s">
        <v>48</v>
      </c>
      <c r="Y457" t="s">
        <v>48</v>
      </c>
      <c r="Z457" t="s">
        <v>48</v>
      </c>
      <c r="AA457" t="s">
        <v>49</v>
      </c>
      <c r="AB457" t="s">
        <v>49</v>
      </c>
      <c r="AC457" t="s">
        <v>50</v>
      </c>
      <c r="AD457" t="s">
        <v>48</v>
      </c>
      <c r="AE457" t="s">
        <v>48</v>
      </c>
      <c r="AF457" t="s">
        <v>48</v>
      </c>
      <c r="AG457" t="s">
        <v>48</v>
      </c>
      <c r="AH457" t="s">
        <v>50</v>
      </c>
      <c r="AI457" t="s">
        <v>50</v>
      </c>
      <c r="AJ457" t="s">
        <v>48</v>
      </c>
      <c r="AK457" t="s">
        <v>48</v>
      </c>
      <c r="AL457" t="s">
        <v>49</v>
      </c>
      <c r="AM457" t="s">
        <v>48</v>
      </c>
      <c r="AN457" t="s">
        <v>48</v>
      </c>
      <c r="AO457" t="s">
        <v>48</v>
      </c>
      <c r="AP457" t="s">
        <v>917</v>
      </c>
      <c r="AQ457" s="1" t="s">
        <v>918</v>
      </c>
      <c r="AR457" t="s">
        <v>51</v>
      </c>
      <c r="AS457" t="s">
        <v>64</v>
      </c>
      <c r="AT457" t="s">
        <v>65</v>
      </c>
      <c r="AW457" s="4">
        <f t="shared" si="246"/>
        <v>6</v>
      </c>
      <c r="AX457" s="4">
        <f t="shared" si="247"/>
        <v>4</v>
      </c>
      <c r="AY457" s="4" t="str">
        <f t="shared" si="248"/>
        <v>0</v>
      </c>
      <c r="AZ457" s="4">
        <f t="shared" si="249"/>
        <v>2</v>
      </c>
      <c r="BA457" s="4">
        <f t="shared" si="250"/>
        <v>4</v>
      </c>
      <c r="BB457" s="4">
        <f t="shared" si="251"/>
        <v>4</v>
      </c>
      <c r="BC457" s="4">
        <f t="shared" si="252"/>
        <v>4</v>
      </c>
      <c r="BD457" s="4">
        <f t="shared" si="253"/>
        <v>2</v>
      </c>
      <c r="BE457" s="4">
        <f t="shared" si="254"/>
        <v>4</v>
      </c>
      <c r="BF457" s="4">
        <f t="shared" si="255"/>
        <v>2</v>
      </c>
      <c r="BG457" s="4">
        <f t="shared" si="256"/>
        <v>4</v>
      </c>
      <c r="BH457" s="4">
        <f t="shared" si="257"/>
        <v>4</v>
      </c>
      <c r="BI457" s="4">
        <f t="shared" si="258"/>
        <v>4</v>
      </c>
      <c r="BJ457" s="4">
        <f t="shared" si="259"/>
        <v>2</v>
      </c>
      <c r="BK457" s="4" t="str">
        <f t="shared" si="260"/>
        <v>0</v>
      </c>
      <c r="BL457" s="4" t="str">
        <f t="shared" si="261"/>
        <v>0</v>
      </c>
      <c r="BM457" s="4">
        <f t="shared" si="262"/>
        <v>4</v>
      </c>
      <c r="BN457" s="4">
        <f t="shared" si="263"/>
        <v>4</v>
      </c>
      <c r="BO457" s="4">
        <f t="shared" si="264"/>
        <v>4</v>
      </c>
      <c r="BP457" s="4">
        <f t="shared" si="265"/>
        <v>4</v>
      </c>
      <c r="BQ457" s="4">
        <f t="shared" si="266"/>
        <v>6</v>
      </c>
      <c r="BR457" s="4">
        <f t="shared" si="267"/>
        <v>4</v>
      </c>
      <c r="BS457" s="4">
        <f t="shared" si="268"/>
        <v>4</v>
      </c>
      <c r="BT457" s="4">
        <f t="shared" si="269"/>
        <v>4</v>
      </c>
      <c r="BU457" s="4">
        <f t="shared" si="270"/>
        <v>4</v>
      </c>
      <c r="BV457" s="4" t="str">
        <f t="shared" si="271"/>
        <v>0</v>
      </c>
      <c r="BW457" s="4">
        <f t="shared" si="272"/>
        <v>6</v>
      </c>
      <c r="BX457" s="4">
        <f t="shared" si="273"/>
        <v>0</v>
      </c>
      <c r="BY457" s="4">
        <f t="shared" si="274"/>
        <v>0</v>
      </c>
      <c r="BZ457" s="37">
        <f t="shared" si="275"/>
        <v>90</v>
      </c>
      <c r="CA457" s="32" t="str">
        <f>VLOOKUP(J:J,'Agent wise'!A:C,3,0)</f>
        <v>Saran S</v>
      </c>
      <c r="CB457" s="32">
        <f t="shared" si="276"/>
        <v>45910</v>
      </c>
      <c r="CC457" t="str">
        <f t="shared" si="277"/>
        <v>Good</v>
      </c>
      <c r="CJ457">
        <f t="shared" si="278"/>
        <v>10</v>
      </c>
      <c r="CK457">
        <f t="shared" si="279"/>
        <v>9</v>
      </c>
      <c r="CL457">
        <f t="shared" si="280"/>
        <v>2025</v>
      </c>
    </row>
    <row r="458" spans="1:90" ht="15" customHeight="1" x14ac:dyDescent="0.35">
      <c r="A458" s="32">
        <v>45919.053475162036</v>
      </c>
      <c r="B458" t="s">
        <v>698</v>
      </c>
      <c r="C458" s="32">
        <v>0</v>
      </c>
      <c r="D458" t="s">
        <v>82</v>
      </c>
      <c r="E458" s="32">
        <v>45912</v>
      </c>
      <c r="F458" t="s">
        <v>140</v>
      </c>
      <c r="G458" s="32">
        <v>45911</v>
      </c>
      <c r="H458">
        <v>9442177200</v>
      </c>
      <c r="I458">
        <v>120</v>
      </c>
      <c r="J458" t="s">
        <v>319</v>
      </c>
      <c r="K458" t="s">
        <v>52</v>
      </c>
      <c r="L458" t="s">
        <v>53</v>
      </c>
      <c r="M458" t="s">
        <v>48</v>
      </c>
      <c r="N458" t="s">
        <v>48</v>
      </c>
      <c r="O458" t="s">
        <v>48</v>
      </c>
      <c r="P458" t="s">
        <v>48</v>
      </c>
      <c r="Q458" t="s">
        <v>48</v>
      </c>
      <c r="R458" t="s">
        <v>48</v>
      </c>
      <c r="S458" t="s">
        <v>48</v>
      </c>
      <c r="T458" t="s">
        <v>48</v>
      </c>
      <c r="U458" t="s">
        <v>48</v>
      </c>
      <c r="V458" t="s">
        <v>48</v>
      </c>
      <c r="W458" t="s">
        <v>48</v>
      </c>
      <c r="X458" t="s">
        <v>48</v>
      </c>
      <c r="Y458" t="s">
        <v>48</v>
      </c>
      <c r="Z458" t="s">
        <v>48</v>
      </c>
      <c r="AA458" t="s">
        <v>48</v>
      </c>
      <c r="AB458" t="s">
        <v>48</v>
      </c>
      <c r="AC458" t="s">
        <v>50</v>
      </c>
      <c r="AD458" t="s">
        <v>48</v>
      </c>
      <c r="AE458" t="s">
        <v>48</v>
      </c>
      <c r="AF458" t="s">
        <v>48</v>
      </c>
      <c r="AG458" t="s">
        <v>48</v>
      </c>
      <c r="AH458" t="s">
        <v>50</v>
      </c>
      <c r="AI458" t="s">
        <v>50</v>
      </c>
      <c r="AJ458" t="s">
        <v>48</v>
      </c>
      <c r="AK458" t="s">
        <v>48</v>
      </c>
      <c r="AL458" t="s">
        <v>48</v>
      </c>
      <c r="AM458" t="s">
        <v>49</v>
      </c>
      <c r="AN458" t="s">
        <v>49</v>
      </c>
      <c r="AO458" t="s">
        <v>48</v>
      </c>
      <c r="AP458" t="s">
        <v>919</v>
      </c>
      <c r="AQ458" s="1" t="s">
        <v>920</v>
      </c>
      <c r="AR458" t="s">
        <v>51</v>
      </c>
      <c r="AS458" t="s">
        <v>438</v>
      </c>
      <c r="AT458" t="s">
        <v>921</v>
      </c>
      <c r="AW458" s="4">
        <f t="shared" si="246"/>
        <v>6</v>
      </c>
      <c r="AX458" s="4">
        <f t="shared" si="247"/>
        <v>4</v>
      </c>
      <c r="AY458" s="4">
        <f t="shared" si="248"/>
        <v>4</v>
      </c>
      <c r="AZ458" s="4">
        <f t="shared" si="249"/>
        <v>2</v>
      </c>
      <c r="BA458" s="4">
        <f t="shared" si="250"/>
        <v>4</v>
      </c>
      <c r="BB458" s="4">
        <f t="shared" si="251"/>
        <v>4</v>
      </c>
      <c r="BC458" s="4">
        <f t="shared" si="252"/>
        <v>4</v>
      </c>
      <c r="BD458" s="4">
        <f t="shared" si="253"/>
        <v>2</v>
      </c>
      <c r="BE458" s="4">
        <f t="shared" si="254"/>
        <v>4</v>
      </c>
      <c r="BF458" s="4">
        <f t="shared" si="255"/>
        <v>2</v>
      </c>
      <c r="BG458" s="4">
        <f t="shared" si="256"/>
        <v>4</v>
      </c>
      <c r="BH458" s="4">
        <f t="shared" si="257"/>
        <v>4</v>
      </c>
      <c r="BI458" s="4">
        <f t="shared" si="258"/>
        <v>4</v>
      </c>
      <c r="BJ458" s="4">
        <f t="shared" si="259"/>
        <v>2</v>
      </c>
      <c r="BK458" s="4">
        <f t="shared" si="260"/>
        <v>4</v>
      </c>
      <c r="BL458" s="4">
        <f t="shared" si="261"/>
        <v>2</v>
      </c>
      <c r="BM458" s="4">
        <f t="shared" si="262"/>
        <v>4</v>
      </c>
      <c r="BN458" s="4">
        <f t="shared" si="263"/>
        <v>4</v>
      </c>
      <c r="BO458" s="4">
        <f t="shared" si="264"/>
        <v>4</v>
      </c>
      <c r="BP458" s="4">
        <f t="shared" si="265"/>
        <v>4</v>
      </c>
      <c r="BQ458" s="4">
        <f t="shared" si="266"/>
        <v>6</v>
      </c>
      <c r="BR458" s="4">
        <f t="shared" si="267"/>
        <v>4</v>
      </c>
      <c r="BS458" s="4">
        <f t="shared" si="268"/>
        <v>4</v>
      </c>
      <c r="BT458" s="4">
        <f t="shared" si="269"/>
        <v>4</v>
      </c>
      <c r="BU458" s="4">
        <f t="shared" si="270"/>
        <v>4</v>
      </c>
      <c r="BV458" s="4">
        <f t="shared" si="271"/>
        <v>0</v>
      </c>
      <c r="BW458" s="4" t="str">
        <f t="shared" si="272"/>
        <v>0</v>
      </c>
      <c r="BX458" s="4" t="str">
        <f t="shared" si="273"/>
        <v>0</v>
      </c>
      <c r="BY458" s="4">
        <f t="shared" si="274"/>
        <v>0</v>
      </c>
      <c r="BZ458" s="37">
        <f t="shared" si="275"/>
        <v>94</v>
      </c>
      <c r="CA458" s="32" t="str">
        <f>VLOOKUP(J:J,'Agent wise'!A:C,3,0)</f>
        <v>Shakeer</v>
      </c>
      <c r="CB458" s="32">
        <f t="shared" si="276"/>
        <v>45912</v>
      </c>
      <c r="CC458" t="str">
        <f t="shared" si="277"/>
        <v>Good</v>
      </c>
      <c r="CJ458">
        <f t="shared" si="278"/>
        <v>12</v>
      </c>
      <c r="CK458">
        <f t="shared" si="279"/>
        <v>9</v>
      </c>
      <c r="CL458">
        <f t="shared" si="280"/>
        <v>2025</v>
      </c>
    </row>
    <row r="459" spans="1:90" ht="15" customHeight="1" x14ac:dyDescent="0.35">
      <c r="A459" s="32">
        <v>45919.068411817134</v>
      </c>
      <c r="B459" t="s">
        <v>698</v>
      </c>
      <c r="C459" s="32">
        <v>0</v>
      </c>
      <c r="D459" t="s">
        <v>82</v>
      </c>
      <c r="E459" s="32">
        <v>45912</v>
      </c>
      <c r="F459" t="s">
        <v>140</v>
      </c>
      <c r="G459" s="32">
        <v>45911</v>
      </c>
      <c r="H459">
        <v>9446263109</v>
      </c>
      <c r="I459">
        <v>112</v>
      </c>
      <c r="J459" t="s">
        <v>333</v>
      </c>
      <c r="K459" t="s">
        <v>46</v>
      </c>
      <c r="L459" t="s">
        <v>47</v>
      </c>
      <c r="M459" t="s">
        <v>48</v>
      </c>
      <c r="N459" t="s">
        <v>49</v>
      </c>
      <c r="O459" t="s">
        <v>48</v>
      </c>
      <c r="P459" t="s">
        <v>48</v>
      </c>
      <c r="Q459" t="s">
        <v>48</v>
      </c>
      <c r="R459" t="s">
        <v>48</v>
      </c>
      <c r="S459" t="s">
        <v>48</v>
      </c>
      <c r="T459" t="s">
        <v>48</v>
      </c>
      <c r="U459" t="s">
        <v>48</v>
      </c>
      <c r="V459" t="s">
        <v>48</v>
      </c>
      <c r="W459" t="s">
        <v>48</v>
      </c>
      <c r="X459" t="s">
        <v>48</v>
      </c>
      <c r="Y459" t="s">
        <v>48</v>
      </c>
      <c r="Z459" t="s">
        <v>48</v>
      </c>
      <c r="AA459" t="s">
        <v>49</v>
      </c>
      <c r="AB459" t="s">
        <v>49</v>
      </c>
      <c r="AC459" t="s">
        <v>49</v>
      </c>
      <c r="AD459" t="s">
        <v>48</v>
      </c>
      <c r="AE459" t="s">
        <v>48</v>
      </c>
      <c r="AF459" t="s">
        <v>48</v>
      </c>
      <c r="AG459" t="s">
        <v>48</v>
      </c>
      <c r="AH459" t="s">
        <v>50</v>
      </c>
      <c r="AI459" t="s">
        <v>50</v>
      </c>
      <c r="AJ459" t="s">
        <v>48</v>
      </c>
      <c r="AK459" t="s">
        <v>48</v>
      </c>
      <c r="AL459" t="s">
        <v>49</v>
      </c>
      <c r="AM459" t="s">
        <v>48</v>
      </c>
      <c r="AN459" t="s">
        <v>48</v>
      </c>
      <c r="AO459" t="s">
        <v>48</v>
      </c>
      <c r="AP459" t="s">
        <v>922</v>
      </c>
      <c r="AQ459" s="1" t="s">
        <v>923</v>
      </c>
      <c r="AR459" t="s">
        <v>51</v>
      </c>
      <c r="AS459" t="s">
        <v>103</v>
      </c>
      <c r="AT459" t="s">
        <v>104</v>
      </c>
      <c r="AW459" s="4">
        <f t="shared" si="246"/>
        <v>6</v>
      </c>
      <c r="AX459" s="4" t="str">
        <f t="shared" si="247"/>
        <v>0</v>
      </c>
      <c r="AY459" s="4">
        <f t="shared" si="248"/>
        <v>4</v>
      </c>
      <c r="AZ459" s="4">
        <f t="shared" si="249"/>
        <v>2</v>
      </c>
      <c r="BA459" s="4">
        <f t="shared" si="250"/>
        <v>4</v>
      </c>
      <c r="BB459" s="4">
        <f t="shared" si="251"/>
        <v>4</v>
      </c>
      <c r="BC459" s="4">
        <f t="shared" si="252"/>
        <v>4</v>
      </c>
      <c r="BD459" s="4">
        <f t="shared" si="253"/>
        <v>2</v>
      </c>
      <c r="BE459" s="4">
        <f t="shared" si="254"/>
        <v>4</v>
      </c>
      <c r="BF459" s="4">
        <f t="shared" si="255"/>
        <v>2</v>
      </c>
      <c r="BG459" s="4">
        <f t="shared" si="256"/>
        <v>4</v>
      </c>
      <c r="BH459" s="4">
        <f t="shared" si="257"/>
        <v>4</v>
      </c>
      <c r="BI459" s="4">
        <f t="shared" si="258"/>
        <v>4</v>
      </c>
      <c r="BJ459" s="4">
        <f t="shared" si="259"/>
        <v>2</v>
      </c>
      <c r="BK459" s="4" t="str">
        <f t="shared" si="260"/>
        <v>0</v>
      </c>
      <c r="BL459" s="4" t="str">
        <f t="shared" si="261"/>
        <v>0</v>
      </c>
      <c r="BM459" s="4" t="str">
        <f t="shared" si="262"/>
        <v>0</v>
      </c>
      <c r="BN459" s="4">
        <f t="shared" si="263"/>
        <v>4</v>
      </c>
      <c r="BO459" s="4">
        <f t="shared" si="264"/>
        <v>4</v>
      </c>
      <c r="BP459" s="4">
        <f t="shared" si="265"/>
        <v>4</v>
      </c>
      <c r="BQ459" s="4">
        <f t="shared" si="266"/>
        <v>6</v>
      </c>
      <c r="BR459" s="4">
        <f t="shared" si="267"/>
        <v>4</v>
      </c>
      <c r="BS459" s="4">
        <f t="shared" si="268"/>
        <v>4</v>
      </c>
      <c r="BT459" s="4">
        <f t="shared" si="269"/>
        <v>4</v>
      </c>
      <c r="BU459" s="4">
        <f t="shared" si="270"/>
        <v>4</v>
      </c>
      <c r="BV459" s="4" t="str">
        <f t="shared" si="271"/>
        <v>0</v>
      </c>
      <c r="BW459" s="4">
        <f t="shared" si="272"/>
        <v>6</v>
      </c>
      <c r="BX459" s="4">
        <f t="shared" si="273"/>
        <v>0</v>
      </c>
      <c r="BY459" s="4">
        <f t="shared" si="274"/>
        <v>0</v>
      </c>
      <c r="BZ459" s="37">
        <f t="shared" si="275"/>
        <v>86</v>
      </c>
      <c r="CA459" s="32" t="str">
        <f>VLOOKUP(J:J,'Agent wise'!A:C,3,0)</f>
        <v>Shakeer</v>
      </c>
      <c r="CB459" s="32">
        <f t="shared" si="276"/>
        <v>45912</v>
      </c>
      <c r="CC459" t="str">
        <f t="shared" si="277"/>
        <v>Average</v>
      </c>
      <c r="CJ459">
        <f t="shared" si="278"/>
        <v>12</v>
      </c>
      <c r="CK459">
        <f t="shared" si="279"/>
        <v>9</v>
      </c>
      <c r="CL459">
        <f t="shared" si="280"/>
        <v>2025</v>
      </c>
    </row>
    <row r="460" spans="1:90" ht="15" customHeight="1" x14ac:dyDescent="0.35">
      <c r="A460" s="32">
        <v>45919.37114758102</v>
      </c>
      <c r="B460" t="s">
        <v>698</v>
      </c>
      <c r="C460" s="32">
        <v>0</v>
      </c>
      <c r="D460" t="s">
        <v>82</v>
      </c>
      <c r="E460" s="32">
        <v>45912</v>
      </c>
      <c r="F460" t="s">
        <v>140</v>
      </c>
      <c r="G460" s="32">
        <v>45911</v>
      </c>
      <c r="H460">
        <v>9188178363</v>
      </c>
      <c r="I460">
        <v>112</v>
      </c>
      <c r="J460" t="s">
        <v>327</v>
      </c>
      <c r="K460" t="s">
        <v>52</v>
      </c>
      <c r="L460" t="s">
        <v>53</v>
      </c>
      <c r="M460" t="s">
        <v>48</v>
      </c>
      <c r="N460" t="s">
        <v>48</v>
      </c>
      <c r="O460" t="s">
        <v>48</v>
      </c>
      <c r="P460" t="s">
        <v>48</v>
      </c>
      <c r="Q460" t="s">
        <v>48</v>
      </c>
      <c r="R460" t="s">
        <v>48</v>
      </c>
      <c r="S460" t="s">
        <v>48</v>
      </c>
      <c r="T460" t="s">
        <v>48</v>
      </c>
      <c r="U460" t="s">
        <v>48</v>
      </c>
      <c r="V460" t="s">
        <v>48</v>
      </c>
      <c r="W460" t="s">
        <v>48</v>
      </c>
      <c r="X460" t="s">
        <v>48</v>
      </c>
      <c r="Y460" t="s">
        <v>48</v>
      </c>
      <c r="Z460" t="s">
        <v>48</v>
      </c>
      <c r="AA460" t="s">
        <v>49</v>
      </c>
      <c r="AB460" t="s">
        <v>49</v>
      </c>
      <c r="AC460" t="s">
        <v>50</v>
      </c>
      <c r="AD460" t="s">
        <v>48</v>
      </c>
      <c r="AE460" t="s">
        <v>48</v>
      </c>
      <c r="AF460" t="s">
        <v>48</v>
      </c>
      <c r="AG460" t="s">
        <v>48</v>
      </c>
      <c r="AH460" t="s">
        <v>50</v>
      </c>
      <c r="AI460" t="s">
        <v>50</v>
      </c>
      <c r="AJ460" t="s">
        <v>48</v>
      </c>
      <c r="AK460" t="s">
        <v>48</v>
      </c>
      <c r="AL460" t="s">
        <v>49</v>
      </c>
      <c r="AM460" t="s">
        <v>48</v>
      </c>
      <c r="AN460" t="s">
        <v>48</v>
      </c>
      <c r="AO460" t="s">
        <v>48</v>
      </c>
      <c r="AP460" t="s">
        <v>924</v>
      </c>
      <c r="AQ460" s="1" t="s">
        <v>925</v>
      </c>
      <c r="AR460" t="s">
        <v>51</v>
      </c>
      <c r="AS460" t="s">
        <v>68</v>
      </c>
      <c r="AT460" t="s">
        <v>69</v>
      </c>
      <c r="AW460" s="4">
        <f t="shared" si="246"/>
        <v>6</v>
      </c>
      <c r="AX460" s="4">
        <f t="shared" si="247"/>
        <v>4</v>
      </c>
      <c r="AY460" s="4">
        <f t="shared" si="248"/>
        <v>4</v>
      </c>
      <c r="AZ460" s="4">
        <f t="shared" si="249"/>
        <v>2</v>
      </c>
      <c r="BA460" s="4">
        <f t="shared" si="250"/>
        <v>4</v>
      </c>
      <c r="BB460" s="4">
        <f t="shared" si="251"/>
        <v>4</v>
      </c>
      <c r="BC460" s="4">
        <f t="shared" si="252"/>
        <v>4</v>
      </c>
      <c r="BD460" s="4">
        <f t="shared" si="253"/>
        <v>2</v>
      </c>
      <c r="BE460" s="4">
        <f t="shared" si="254"/>
        <v>4</v>
      </c>
      <c r="BF460" s="4">
        <f t="shared" si="255"/>
        <v>2</v>
      </c>
      <c r="BG460" s="4">
        <f t="shared" si="256"/>
        <v>4</v>
      </c>
      <c r="BH460" s="4">
        <f t="shared" si="257"/>
        <v>4</v>
      </c>
      <c r="BI460" s="4">
        <f t="shared" si="258"/>
        <v>4</v>
      </c>
      <c r="BJ460" s="4">
        <f t="shared" si="259"/>
        <v>2</v>
      </c>
      <c r="BK460" s="4" t="str">
        <f t="shared" si="260"/>
        <v>0</v>
      </c>
      <c r="BL460" s="4" t="str">
        <f t="shared" si="261"/>
        <v>0</v>
      </c>
      <c r="BM460" s="4">
        <f t="shared" si="262"/>
        <v>4</v>
      </c>
      <c r="BN460" s="4">
        <f t="shared" si="263"/>
        <v>4</v>
      </c>
      <c r="BO460" s="4">
        <f t="shared" si="264"/>
        <v>4</v>
      </c>
      <c r="BP460" s="4">
        <f t="shared" si="265"/>
        <v>4</v>
      </c>
      <c r="BQ460" s="4">
        <f t="shared" si="266"/>
        <v>6</v>
      </c>
      <c r="BR460" s="4">
        <f t="shared" si="267"/>
        <v>4</v>
      </c>
      <c r="BS460" s="4">
        <f t="shared" si="268"/>
        <v>4</v>
      </c>
      <c r="BT460" s="4">
        <f t="shared" si="269"/>
        <v>4</v>
      </c>
      <c r="BU460" s="4">
        <f t="shared" si="270"/>
        <v>4</v>
      </c>
      <c r="BV460" s="4" t="str">
        <f t="shared" si="271"/>
        <v>0</v>
      </c>
      <c r="BW460" s="4">
        <f t="shared" si="272"/>
        <v>6</v>
      </c>
      <c r="BX460" s="4">
        <f t="shared" si="273"/>
        <v>0</v>
      </c>
      <c r="BY460" s="4">
        <f t="shared" si="274"/>
        <v>0</v>
      </c>
      <c r="BZ460" s="37">
        <f t="shared" si="275"/>
        <v>94</v>
      </c>
      <c r="CA460" s="32" t="str">
        <f>VLOOKUP(J:J,'Agent wise'!A:C,3,0)</f>
        <v>Shakeer</v>
      </c>
      <c r="CB460" s="32">
        <f t="shared" si="276"/>
        <v>45912</v>
      </c>
      <c r="CC460" t="str">
        <f t="shared" si="277"/>
        <v>Good</v>
      </c>
      <c r="CJ460">
        <f t="shared" si="278"/>
        <v>12</v>
      </c>
      <c r="CK460">
        <f t="shared" si="279"/>
        <v>9</v>
      </c>
      <c r="CL460">
        <f t="shared" si="280"/>
        <v>2025</v>
      </c>
    </row>
    <row r="461" spans="1:90" ht="15" customHeight="1" x14ac:dyDescent="0.35">
      <c r="A461" s="32">
        <v>45919.41166287037</v>
      </c>
      <c r="B461" t="s">
        <v>698</v>
      </c>
      <c r="C461" s="32">
        <v>0</v>
      </c>
      <c r="D461" t="s">
        <v>82</v>
      </c>
      <c r="E461" s="32">
        <v>45912</v>
      </c>
      <c r="F461" t="s">
        <v>140</v>
      </c>
      <c r="G461" s="32">
        <v>45911</v>
      </c>
      <c r="H461">
        <v>7904939598</v>
      </c>
      <c r="I461">
        <v>126</v>
      </c>
      <c r="J461" t="s">
        <v>331</v>
      </c>
      <c r="K461" t="s">
        <v>52</v>
      </c>
      <c r="L461" t="s">
        <v>53</v>
      </c>
      <c r="M461" t="s">
        <v>48</v>
      </c>
      <c r="N461" t="s">
        <v>48</v>
      </c>
      <c r="O461" t="s">
        <v>48</v>
      </c>
      <c r="P461" t="s">
        <v>48</v>
      </c>
      <c r="Q461" t="s">
        <v>48</v>
      </c>
      <c r="R461" t="s">
        <v>48</v>
      </c>
      <c r="S461" t="s">
        <v>48</v>
      </c>
      <c r="T461" t="s">
        <v>48</v>
      </c>
      <c r="U461" t="s">
        <v>48</v>
      </c>
      <c r="V461" t="s">
        <v>48</v>
      </c>
      <c r="W461" t="s">
        <v>48</v>
      </c>
      <c r="X461" t="s">
        <v>48</v>
      </c>
      <c r="Y461" t="s">
        <v>48</v>
      </c>
      <c r="Z461" t="s">
        <v>48</v>
      </c>
      <c r="AA461" t="s">
        <v>48</v>
      </c>
      <c r="AB461" t="s">
        <v>49</v>
      </c>
      <c r="AC461" t="s">
        <v>49</v>
      </c>
      <c r="AD461" t="s">
        <v>48</v>
      </c>
      <c r="AE461" t="s">
        <v>48</v>
      </c>
      <c r="AF461" t="s">
        <v>48</v>
      </c>
      <c r="AG461" t="s">
        <v>48</v>
      </c>
      <c r="AH461" t="s">
        <v>50</v>
      </c>
      <c r="AI461" t="s">
        <v>50</v>
      </c>
      <c r="AJ461" t="s">
        <v>48</v>
      </c>
      <c r="AK461" t="s">
        <v>48</v>
      </c>
      <c r="AL461" t="s">
        <v>48</v>
      </c>
      <c r="AM461" t="s">
        <v>48</v>
      </c>
      <c r="AN461" t="s">
        <v>48</v>
      </c>
      <c r="AO461" t="s">
        <v>49</v>
      </c>
      <c r="AP461" t="s">
        <v>926</v>
      </c>
      <c r="AQ461" s="1" t="s">
        <v>927</v>
      </c>
      <c r="AR461" t="s">
        <v>51</v>
      </c>
      <c r="AS461" t="s">
        <v>422</v>
      </c>
      <c r="AT461" t="s">
        <v>928</v>
      </c>
      <c r="AW461" s="4">
        <f t="shared" si="246"/>
        <v>6</v>
      </c>
      <c r="AX461" s="4">
        <f t="shared" si="247"/>
        <v>4</v>
      </c>
      <c r="AY461" s="4">
        <f t="shared" si="248"/>
        <v>4</v>
      </c>
      <c r="AZ461" s="4">
        <f t="shared" si="249"/>
        <v>2</v>
      </c>
      <c r="BA461" s="4">
        <f t="shared" si="250"/>
        <v>4</v>
      </c>
      <c r="BB461" s="4">
        <f t="shared" si="251"/>
        <v>4</v>
      </c>
      <c r="BC461" s="4">
        <f t="shared" si="252"/>
        <v>4</v>
      </c>
      <c r="BD461" s="4">
        <f t="shared" si="253"/>
        <v>2</v>
      </c>
      <c r="BE461" s="4">
        <f t="shared" si="254"/>
        <v>4</v>
      </c>
      <c r="BF461" s="4">
        <f t="shared" si="255"/>
        <v>2</v>
      </c>
      <c r="BG461" s="4">
        <f t="shared" si="256"/>
        <v>4</v>
      </c>
      <c r="BH461" s="4">
        <f t="shared" si="257"/>
        <v>4</v>
      </c>
      <c r="BI461" s="4">
        <f t="shared" si="258"/>
        <v>4</v>
      </c>
      <c r="BJ461" s="4">
        <f t="shared" si="259"/>
        <v>2</v>
      </c>
      <c r="BK461" s="4">
        <f t="shared" si="260"/>
        <v>4</v>
      </c>
      <c r="BL461" s="4" t="str">
        <f t="shared" si="261"/>
        <v>0</v>
      </c>
      <c r="BM461" s="4" t="str">
        <f t="shared" si="262"/>
        <v>0</v>
      </c>
      <c r="BN461" s="4">
        <f t="shared" si="263"/>
        <v>4</v>
      </c>
      <c r="BO461" s="4">
        <f t="shared" si="264"/>
        <v>4</v>
      </c>
      <c r="BP461" s="4">
        <f t="shared" si="265"/>
        <v>4</v>
      </c>
      <c r="BQ461" s="4">
        <f t="shared" si="266"/>
        <v>6</v>
      </c>
      <c r="BR461" s="4">
        <f t="shared" si="267"/>
        <v>4</v>
      </c>
      <c r="BS461" s="4">
        <f t="shared" si="268"/>
        <v>4</v>
      </c>
      <c r="BT461" s="4">
        <f t="shared" si="269"/>
        <v>4</v>
      </c>
      <c r="BU461" s="4">
        <f t="shared" si="270"/>
        <v>4</v>
      </c>
      <c r="BV461" s="4">
        <f t="shared" si="271"/>
        <v>0</v>
      </c>
      <c r="BW461" s="4">
        <f t="shared" si="272"/>
        <v>6</v>
      </c>
      <c r="BX461" s="4">
        <f t="shared" si="273"/>
        <v>0</v>
      </c>
      <c r="BY461" s="4" t="str">
        <f t="shared" si="274"/>
        <v>0</v>
      </c>
      <c r="BZ461" s="37">
        <f t="shared" si="275"/>
        <v>94</v>
      </c>
      <c r="CA461" s="32" t="str">
        <f>VLOOKUP(J:J,'Agent wise'!A:C,3,0)</f>
        <v>Shakeer</v>
      </c>
      <c r="CB461" s="32">
        <f t="shared" si="276"/>
        <v>45912</v>
      </c>
      <c r="CC461" t="str">
        <f t="shared" si="277"/>
        <v>Good</v>
      </c>
      <c r="CJ461">
        <f t="shared" si="278"/>
        <v>12</v>
      </c>
      <c r="CK461">
        <f t="shared" si="279"/>
        <v>9</v>
      </c>
      <c r="CL461">
        <f t="shared" si="280"/>
        <v>2025</v>
      </c>
    </row>
    <row r="462" spans="1:90" ht="15" customHeight="1" x14ac:dyDescent="0.35">
      <c r="A462" s="32">
        <v>45919.447926365741</v>
      </c>
      <c r="B462" t="s">
        <v>587</v>
      </c>
      <c r="C462" s="32">
        <v>0</v>
      </c>
      <c r="D462" t="s">
        <v>144</v>
      </c>
      <c r="E462" s="32">
        <v>45919</v>
      </c>
      <c r="F462" t="s">
        <v>140</v>
      </c>
      <c r="G462" s="32">
        <v>45918</v>
      </c>
      <c r="H462">
        <v>8111820080</v>
      </c>
      <c r="I462">
        <v>190</v>
      </c>
      <c r="J462" t="s">
        <v>121</v>
      </c>
      <c r="K462" t="s">
        <v>46</v>
      </c>
      <c r="L462" t="s">
        <v>47</v>
      </c>
      <c r="M462" t="s">
        <v>49</v>
      </c>
      <c r="N462" t="s">
        <v>48</v>
      </c>
      <c r="O462" t="s">
        <v>48</v>
      </c>
      <c r="P462" t="s">
        <v>48</v>
      </c>
      <c r="Q462" t="s">
        <v>48</v>
      </c>
      <c r="R462" t="s">
        <v>48</v>
      </c>
      <c r="S462" t="s">
        <v>48</v>
      </c>
      <c r="T462" t="s">
        <v>48</v>
      </c>
      <c r="U462" t="s">
        <v>48</v>
      </c>
      <c r="V462" t="s">
        <v>48</v>
      </c>
      <c r="W462" t="s">
        <v>48</v>
      </c>
      <c r="X462" t="s">
        <v>48</v>
      </c>
      <c r="Y462" t="s">
        <v>48</v>
      </c>
      <c r="Z462" t="s">
        <v>48</v>
      </c>
      <c r="AA462" t="s">
        <v>48</v>
      </c>
      <c r="AB462" t="s">
        <v>48</v>
      </c>
      <c r="AC462" t="s">
        <v>49</v>
      </c>
      <c r="AD462" t="s">
        <v>48</v>
      </c>
      <c r="AE462" t="s">
        <v>48</v>
      </c>
      <c r="AF462" t="s">
        <v>50</v>
      </c>
      <c r="AG462" t="s">
        <v>48</v>
      </c>
      <c r="AH462" t="s">
        <v>50</v>
      </c>
      <c r="AI462" t="s">
        <v>50</v>
      </c>
      <c r="AJ462" t="s">
        <v>48</v>
      </c>
      <c r="AK462" t="s">
        <v>48</v>
      </c>
      <c r="AL462" t="s">
        <v>49</v>
      </c>
      <c r="AM462" t="s">
        <v>48</v>
      </c>
      <c r="AN462" t="s">
        <v>48</v>
      </c>
      <c r="AO462" t="s">
        <v>48</v>
      </c>
      <c r="AP462" t="s">
        <v>929</v>
      </c>
      <c r="AQ462" s="1" t="s">
        <v>580</v>
      </c>
      <c r="AR462" t="s">
        <v>120</v>
      </c>
      <c r="AS462" t="s">
        <v>581</v>
      </c>
      <c r="AT462" t="s">
        <v>581</v>
      </c>
      <c r="AW462" s="4" t="str">
        <f t="shared" si="246"/>
        <v>0</v>
      </c>
      <c r="AX462" s="4">
        <f t="shared" si="247"/>
        <v>4</v>
      </c>
      <c r="AY462" s="4">
        <f t="shared" si="248"/>
        <v>4</v>
      </c>
      <c r="AZ462" s="4">
        <f t="shared" si="249"/>
        <v>2</v>
      </c>
      <c r="BA462" s="4">
        <f t="shared" si="250"/>
        <v>4</v>
      </c>
      <c r="BB462" s="4">
        <f t="shared" si="251"/>
        <v>4</v>
      </c>
      <c r="BC462" s="4">
        <f t="shared" si="252"/>
        <v>4</v>
      </c>
      <c r="BD462" s="4">
        <f t="shared" si="253"/>
        <v>2</v>
      </c>
      <c r="BE462" s="4">
        <f t="shared" si="254"/>
        <v>4</v>
      </c>
      <c r="BF462" s="4">
        <f t="shared" si="255"/>
        <v>2</v>
      </c>
      <c r="BG462" s="4">
        <f t="shared" si="256"/>
        <v>4</v>
      </c>
      <c r="BH462" s="4">
        <f t="shared" si="257"/>
        <v>4</v>
      </c>
      <c r="BI462" s="4">
        <f t="shared" si="258"/>
        <v>4</v>
      </c>
      <c r="BJ462" s="4">
        <f t="shared" si="259"/>
        <v>2</v>
      </c>
      <c r="BK462" s="4">
        <f t="shared" si="260"/>
        <v>4</v>
      </c>
      <c r="BL462" s="4">
        <f t="shared" si="261"/>
        <v>2</v>
      </c>
      <c r="BM462" s="4" t="str">
        <f t="shared" si="262"/>
        <v>0</v>
      </c>
      <c r="BN462" s="4">
        <f t="shared" si="263"/>
        <v>4</v>
      </c>
      <c r="BO462" s="4">
        <f t="shared" si="264"/>
        <v>4</v>
      </c>
      <c r="BP462" s="4">
        <f t="shared" si="265"/>
        <v>4</v>
      </c>
      <c r="BQ462" s="4">
        <f t="shared" si="266"/>
        <v>6</v>
      </c>
      <c r="BR462" s="4">
        <f t="shared" si="267"/>
        <v>4</v>
      </c>
      <c r="BS462" s="4">
        <f t="shared" si="268"/>
        <v>4</v>
      </c>
      <c r="BT462" s="4">
        <f t="shared" si="269"/>
        <v>4</v>
      </c>
      <c r="BU462" s="4">
        <f t="shared" si="270"/>
        <v>4</v>
      </c>
      <c r="BV462" s="4" t="str">
        <f t="shared" si="271"/>
        <v>0</v>
      </c>
      <c r="BW462" s="4">
        <f t="shared" si="272"/>
        <v>6</v>
      </c>
      <c r="BX462" s="4">
        <f t="shared" si="273"/>
        <v>0</v>
      </c>
      <c r="BY462" s="4">
        <f t="shared" si="274"/>
        <v>0</v>
      </c>
      <c r="BZ462" s="37">
        <f t="shared" si="275"/>
        <v>90</v>
      </c>
      <c r="CA462" s="32" t="str">
        <f>VLOOKUP(J:J,'Agent wise'!A:C,3,0)</f>
        <v>Amal</v>
      </c>
      <c r="CB462" s="32">
        <f t="shared" si="276"/>
        <v>45919</v>
      </c>
      <c r="CC462" t="str">
        <f t="shared" si="277"/>
        <v>Good</v>
      </c>
      <c r="CJ462">
        <f t="shared" si="278"/>
        <v>19</v>
      </c>
      <c r="CK462">
        <f t="shared" si="279"/>
        <v>9</v>
      </c>
      <c r="CL462">
        <f t="shared" si="280"/>
        <v>2025</v>
      </c>
    </row>
    <row r="463" spans="1:90" ht="15" customHeight="1" x14ac:dyDescent="0.35">
      <c r="A463" s="32">
        <v>45919.457247986109</v>
      </c>
      <c r="B463" t="s">
        <v>138</v>
      </c>
      <c r="C463" s="32">
        <v>0</v>
      </c>
      <c r="D463" t="s">
        <v>139</v>
      </c>
      <c r="E463" s="32">
        <v>45919</v>
      </c>
      <c r="F463" t="s">
        <v>140</v>
      </c>
      <c r="G463" s="32">
        <v>45917</v>
      </c>
      <c r="H463">
        <v>7373941076</v>
      </c>
      <c r="I463">
        <v>144</v>
      </c>
      <c r="J463" t="s">
        <v>885</v>
      </c>
      <c r="K463" t="s">
        <v>52</v>
      </c>
      <c r="L463" t="s">
        <v>53</v>
      </c>
      <c r="M463" t="s">
        <v>48</v>
      </c>
      <c r="N463" t="s">
        <v>48</v>
      </c>
      <c r="O463" t="s">
        <v>48</v>
      </c>
      <c r="P463" t="s">
        <v>48</v>
      </c>
      <c r="Q463" t="s">
        <v>48</v>
      </c>
      <c r="R463" t="s">
        <v>48</v>
      </c>
      <c r="S463" t="s">
        <v>48</v>
      </c>
      <c r="T463" t="s">
        <v>48</v>
      </c>
      <c r="U463" t="s">
        <v>48</v>
      </c>
      <c r="V463" t="s">
        <v>48</v>
      </c>
      <c r="W463" t="s">
        <v>48</v>
      </c>
      <c r="X463" t="s">
        <v>48</v>
      </c>
      <c r="Y463" t="s">
        <v>48</v>
      </c>
      <c r="Z463" t="s">
        <v>48</v>
      </c>
      <c r="AA463" t="s">
        <v>49</v>
      </c>
      <c r="AB463" t="s">
        <v>48</v>
      </c>
      <c r="AC463" t="s">
        <v>49</v>
      </c>
      <c r="AD463" t="s">
        <v>48</v>
      </c>
      <c r="AE463" t="s">
        <v>48</v>
      </c>
      <c r="AF463" t="s">
        <v>48</v>
      </c>
      <c r="AG463" t="s">
        <v>48</v>
      </c>
      <c r="AH463" t="s">
        <v>48</v>
      </c>
      <c r="AI463" t="s">
        <v>50</v>
      </c>
      <c r="AJ463" t="s">
        <v>48</v>
      </c>
      <c r="AK463" t="s">
        <v>48</v>
      </c>
      <c r="AL463" t="s">
        <v>48</v>
      </c>
      <c r="AM463" t="s">
        <v>48</v>
      </c>
      <c r="AN463" t="s">
        <v>48</v>
      </c>
      <c r="AO463" t="s">
        <v>48</v>
      </c>
      <c r="AP463" t="s">
        <v>890</v>
      </c>
      <c r="AQ463" s="1" t="s">
        <v>1615</v>
      </c>
      <c r="AR463" t="s">
        <v>51</v>
      </c>
      <c r="AS463" t="s">
        <v>68</v>
      </c>
      <c r="AT463" t="s">
        <v>69</v>
      </c>
      <c r="AW463" s="4">
        <f t="shared" si="246"/>
        <v>6</v>
      </c>
      <c r="AX463" s="4">
        <f t="shared" si="247"/>
        <v>4</v>
      </c>
      <c r="AY463" s="4">
        <f t="shared" si="248"/>
        <v>4</v>
      </c>
      <c r="AZ463" s="4">
        <f t="shared" si="249"/>
        <v>2</v>
      </c>
      <c r="BA463" s="4">
        <f t="shared" si="250"/>
        <v>4</v>
      </c>
      <c r="BB463" s="4">
        <f t="shared" si="251"/>
        <v>4</v>
      </c>
      <c r="BC463" s="4">
        <f t="shared" si="252"/>
        <v>4</v>
      </c>
      <c r="BD463" s="4">
        <f t="shared" si="253"/>
        <v>2</v>
      </c>
      <c r="BE463" s="4">
        <f t="shared" si="254"/>
        <v>4</v>
      </c>
      <c r="BF463" s="4">
        <f t="shared" si="255"/>
        <v>2</v>
      </c>
      <c r="BG463" s="4">
        <f t="shared" si="256"/>
        <v>4</v>
      </c>
      <c r="BH463" s="4">
        <f t="shared" si="257"/>
        <v>4</v>
      </c>
      <c r="BI463" s="4">
        <f t="shared" si="258"/>
        <v>4</v>
      </c>
      <c r="BJ463" s="4">
        <f t="shared" si="259"/>
        <v>2</v>
      </c>
      <c r="BK463" s="4" t="str">
        <f t="shared" si="260"/>
        <v>0</v>
      </c>
      <c r="BL463" s="4">
        <f t="shared" si="261"/>
        <v>2</v>
      </c>
      <c r="BM463" s="4" t="str">
        <f t="shared" si="262"/>
        <v>0</v>
      </c>
      <c r="BN463" s="4">
        <f t="shared" si="263"/>
        <v>4</v>
      </c>
      <c r="BO463" s="4">
        <f t="shared" si="264"/>
        <v>4</v>
      </c>
      <c r="BP463" s="4">
        <f t="shared" si="265"/>
        <v>4</v>
      </c>
      <c r="BQ463" s="4">
        <f t="shared" si="266"/>
        <v>6</v>
      </c>
      <c r="BR463" s="4">
        <f t="shared" si="267"/>
        <v>4</v>
      </c>
      <c r="BS463" s="4">
        <f t="shared" si="268"/>
        <v>4</v>
      </c>
      <c r="BT463" s="4">
        <f t="shared" si="269"/>
        <v>4</v>
      </c>
      <c r="BU463" s="4">
        <f t="shared" si="270"/>
        <v>4</v>
      </c>
      <c r="BV463" s="4">
        <f t="shared" si="271"/>
        <v>0</v>
      </c>
      <c r="BW463" s="4">
        <f t="shared" si="272"/>
        <v>6</v>
      </c>
      <c r="BX463" s="4">
        <f t="shared" si="273"/>
        <v>0</v>
      </c>
      <c r="BY463" s="4">
        <f t="shared" si="274"/>
        <v>0</v>
      </c>
      <c r="BZ463" s="37">
        <f t="shared" si="275"/>
        <v>92</v>
      </c>
      <c r="CA463" s="32" t="str">
        <f>VLOOKUP(J:J,'Agent wise'!A:C,3,0)</f>
        <v>Anusha</v>
      </c>
      <c r="CB463" s="32">
        <f t="shared" si="276"/>
        <v>45919</v>
      </c>
      <c r="CC463" t="str">
        <f t="shared" si="277"/>
        <v>Good</v>
      </c>
      <c r="CJ463">
        <f t="shared" si="278"/>
        <v>19</v>
      </c>
      <c r="CK463">
        <f t="shared" si="279"/>
        <v>9</v>
      </c>
      <c r="CL463">
        <f t="shared" si="280"/>
        <v>2025</v>
      </c>
    </row>
    <row r="464" spans="1:90" ht="15" customHeight="1" x14ac:dyDescent="0.35">
      <c r="A464" s="32">
        <v>45919.46369856481</v>
      </c>
      <c r="B464" t="s">
        <v>138</v>
      </c>
      <c r="C464" s="32">
        <v>0</v>
      </c>
      <c r="D464" t="s">
        <v>139</v>
      </c>
      <c r="E464" s="32">
        <v>45919</v>
      </c>
      <c r="F464" t="s">
        <v>140</v>
      </c>
      <c r="G464" s="32">
        <v>45918</v>
      </c>
      <c r="H464">
        <v>9746460429</v>
      </c>
      <c r="I464">
        <v>163</v>
      </c>
      <c r="J464" t="s">
        <v>930</v>
      </c>
      <c r="K464" t="s">
        <v>46</v>
      </c>
      <c r="L464" t="s">
        <v>47</v>
      </c>
      <c r="M464" t="s">
        <v>48</v>
      </c>
      <c r="N464" t="s">
        <v>48</v>
      </c>
      <c r="O464" t="s">
        <v>48</v>
      </c>
      <c r="P464" t="s">
        <v>48</v>
      </c>
      <c r="Q464" t="s">
        <v>48</v>
      </c>
      <c r="R464" t="s">
        <v>48</v>
      </c>
      <c r="S464" t="s">
        <v>48</v>
      </c>
      <c r="T464" t="s">
        <v>48</v>
      </c>
      <c r="U464" t="s">
        <v>48</v>
      </c>
      <c r="V464" t="s">
        <v>48</v>
      </c>
      <c r="W464" t="s">
        <v>48</v>
      </c>
      <c r="X464" t="s">
        <v>48</v>
      </c>
      <c r="Y464" t="s">
        <v>48</v>
      </c>
      <c r="Z464" t="s">
        <v>48</v>
      </c>
      <c r="AA464" t="s">
        <v>49</v>
      </c>
      <c r="AB464" t="s">
        <v>48</v>
      </c>
      <c r="AC464" t="s">
        <v>49</v>
      </c>
      <c r="AD464" t="s">
        <v>48</v>
      </c>
      <c r="AE464" t="s">
        <v>48</v>
      </c>
      <c r="AF464" t="s">
        <v>48</v>
      </c>
      <c r="AG464" t="s">
        <v>49</v>
      </c>
      <c r="AH464" t="s">
        <v>48</v>
      </c>
      <c r="AI464" t="s">
        <v>49</v>
      </c>
      <c r="AJ464" t="s">
        <v>48</v>
      </c>
      <c r="AK464" t="s">
        <v>48</v>
      </c>
      <c r="AL464" t="s">
        <v>48</v>
      </c>
      <c r="AM464" t="s">
        <v>48</v>
      </c>
      <c r="AN464" t="s">
        <v>48</v>
      </c>
      <c r="AO464" t="s">
        <v>49</v>
      </c>
      <c r="AP464" t="s">
        <v>931</v>
      </c>
      <c r="AQ464" s="1" t="s">
        <v>1616</v>
      </c>
      <c r="AR464" t="s">
        <v>51</v>
      </c>
      <c r="AS464" t="s">
        <v>68</v>
      </c>
      <c r="AT464" t="s">
        <v>724</v>
      </c>
      <c r="AW464" s="4">
        <f t="shared" si="246"/>
        <v>6</v>
      </c>
      <c r="AX464" s="4">
        <f t="shared" si="247"/>
        <v>4</v>
      </c>
      <c r="AY464" s="4">
        <f t="shared" si="248"/>
        <v>4</v>
      </c>
      <c r="AZ464" s="4">
        <f t="shared" si="249"/>
        <v>2</v>
      </c>
      <c r="BA464" s="4">
        <f t="shared" si="250"/>
        <v>4</v>
      </c>
      <c r="BB464" s="4">
        <f t="shared" si="251"/>
        <v>4</v>
      </c>
      <c r="BC464" s="4">
        <f t="shared" si="252"/>
        <v>4</v>
      </c>
      <c r="BD464" s="4">
        <f t="shared" si="253"/>
        <v>2</v>
      </c>
      <c r="BE464" s="4">
        <f t="shared" si="254"/>
        <v>4</v>
      </c>
      <c r="BF464" s="4">
        <f t="shared" si="255"/>
        <v>2</v>
      </c>
      <c r="BG464" s="4">
        <f t="shared" si="256"/>
        <v>4</v>
      </c>
      <c r="BH464" s="4">
        <f t="shared" si="257"/>
        <v>4</v>
      </c>
      <c r="BI464" s="4">
        <f t="shared" si="258"/>
        <v>4</v>
      </c>
      <c r="BJ464" s="4">
        <f t="shared" si="259"/>
        <v>2</v>
      </c>
      <c r="BK464" s="4" t="str">
        <f t="shared" si="260"/>
        <v>0</v>
      </c>
      <c r="BL464" s="4">
        <f t="shared" si="261"/>
        <v>2</v>
      </c>
      <c r="BM464" s="4" t="str">
        <f t="shared" si="262"/>
        <v>0</v>
      </c>
      <c r="BN464" s="4">
        <f t="shared" si="263"/>
        <v>4</v>
      </c>
      <c r="BO464" s="4">
        <f t="shared" si="264"/>
        <v>4</v>
      </c>
      <c r="BP464" s="4">
        <f t="shared" si="265"/>
        <v>4</v>
      </c>
      <c r="BQ464" s="4" t="str">
        <f t="shared" si="266"/>
        <v>0</v>
      </c>
      <c r="BR464" s="4">
        <f t="shared" si="267"/>
        <v>4</v>
      </c>
      <c r="BS464" s="4" t="str">
        <f t="shared" si="268"/>
        <v>0</v>
      </c>
      <c r="BT464" s="4">
        <f t="shared" si="269"/>
        <v>4</v>
      </c>
      <c r="BU464" s="4">
        <f t="shared" si="270"/>
        <v>4</v>
      </c>
      <c r="BV464" s="4">
        <f t="shared" si="271"/>
        <v>0</v>
      </c>
      <c r="BW464" s="4">
        <f t="shared" si="272"/>
        <v>6</v>
      </c>
      <c r="BX464" s="4">
        <f t="shared" si="273"/>
        <v>0</v>
      </c>
      <c r="BY464" s="4" t="str">
        <f t="shared" si="274"/>
        <v>0</v>
      </c>
      <c r="BZ464" s="37">
        <f t="shared" si="275"/>
        <v>82</v>
      </c>
      <c r="CA464" s="32" t="str">
        <f>VLOOKUP(J:J,'Agent wise'!A:C,3,0)</f>
        <v>Adharsh</v>
      </c>
      <c r="CB464" s="32">
        <f t="shared" si="276"/>
        <v>45919</v>
      </c>
      <c r="CC464" t="str">
        <f t="shared" si="277"/>
        <v>FC</v>
      </c>
      <c r="CJ464">
        <f t="shared" si="278"/>
        <v>19</v>
      </c>
      <c r="CK464">
        <f t="shared" si="279"/>
        <v>9</v>
      </c>
      <c r="CL464">
        <f t="shared" si="280"/>
        <v>2025</v>
      </c>
    </row>
    <row r="465" spans="1:90" ht="15" customHeight="1" x14ac:dyDescent="0.35">
      <c r="A465" s="32">
        <v>45919.470037384264</v>
      </c>
      <c r="B465" t="s">
        <v>138</v>
      </c>
      <c r="C465" s="32">
        <v>0</v>
      </c>
      <c r="D465" t="s">
        <v>139</v>
      </c>
      <c r="E465" s="32">
        <v>45919</v>
      </c>
      <c r="F465" t="s">
        <v>140</v>
      </c>
      <c r="G465" s="32">
        <v>45918</v>
      </c>
      <c r="H465">
        <v>9037263553</v>
      </c>
      <c r="I465">
        <v>213</v>
      </c>
      <c r="J465" t="s">
        <v>930</v>
      </c>
      <c r="K465" t="s">
        <v>46</v>
      </c>
      <c r="L465" t="s">
        <v>47</v>
      </c>
      <c r="M465" t="s">
        <v>48</v>
      </c>
      <c r="N465" t="s">
        <v>48</v>
      </c>
      <c r="O465" t="s">
        <v>48</v>
      </c>
      <c r="P465" t="s">
        <v>48</v>
      </c>
      <c r="Q465" t="s">
        <v>48</v>
      </c>
      <c r="R465" t="s">
        <v>48</v>
      </c>
      <c r="S465" t="s">
        <v>48</v>
      </c>
      <c r="T465" t="s">
        <v>48</v>
      </c>
      <c r="U465" t="s">
        <v>48</v>
      </c>
      <c r="V465" t="s">
        <v>48</v>
      </c>
      <c r="W465" t="s">
        <v>48</v>
      </c>
      <c r="X465" t="s">
        <v>48</v>
      </c>
      <c r="Y465" t="s">
        <v>48</v>
      </c>
      <c r="Z465" t="s">
        <v>48</v>
      </c>
      <c r="AA465" t="s">
        <v>48</v>
      </c>
      <c r="AB465" t="s">
        <v>48</v>
      </c>
      <c r="AC465" t="s">
        <v>49</v>
      </c>
      <c r="AD465" t="s">
        <v>48</v>
      </c>
      <c r="AE465" t="s">
        <v>48</v>
      </c>
      <c r="AF465" t="s">
        <v>48</v>
      </c>
      <c r="AG465" t="s">
        <v>48</v>
      </c>
      <c r="AH465" t="s">
        <v>48</v>
      </c>
      <c r="AI465" t="s">
        <v>50</v>
      </c>
      <c r="AJ465" t="s">
        <v>48</v>
      </c>
      <c r="AK465" t="s">
        <v>48</v>
      </c>
      <c r="AL465" t="s">
        <v>48</v>
      </c>
      <c r="AM465" t="s">
        <v>48</v>
      </c>
      <c r="AN465" t="s">
        <v>48</v>
      </c>
      <c r="AO465" t="s">
        <v>48</v>
      </c>
      <c r="AP465" t="s">
        <v>932</v>
      </c>
      <c r="AQ465" s="1" t="s">
        <v>1617</v>
      </c>
      <c r="AR465" t="s">
        <v>51</v>
      </c>
      <c r="AS465" t="s">
        <v>68</v>
      </c>
      <c r="AT465" t="s">
        <v>69</v>
      </c>
      <c r="AW465" s="4">
        <f t="shared" si="246"/>
        <v>6</v>
      </c>
      <c r="AX465" s="4">
        <f t="shared" si="247"/>
        <v>4</v>
      </c>
      <c r="AY465" s="4">
        <f t="shared" si="248"/>
        <v>4</v>
      </c>
      <c r="AZ465" s="4">
        <f t="shared" si="249"/>
        <v>2</v>
      </c>
      <c r="BA465" s="4">
        <f t="shared" si="250"/>
        <v>4</v>
      </c>
      <c r="BB465" s="4">
        <f t="shared" si="251"/>
        <v>4</v>
      </c>
      <c r="BC465" s="4">
        <f t="shared" si="252"/>
        <v>4</v>
      </c>
      <c r="BD465" s="4">
        <f t="shared" si="253"/>
        <v>2</v>
      </c>
      <c r="BE465" s="4">
        <f t="shared" si="254"/>
        <v>4</v>
      </c>
      <c r="BF465" s="4">
        <f t="shared" si="255"/>
        <v>2</v>
      </c>
      <c r="BG465" s="4">
        <f t="shared" si="256"/>
        <v>4</v>
      </c>
      <c r="BH465" s="4">
        <f t="shared" si="257"/>
        <v>4</v>
      </c>
      <c r="BI465" s="4">
        <f t="shared" si="258"/>
        <v>4</v>
      </c>
      <c r="BJ465" s="4">
        <f t="shared" si="259"/>
        <v>2</v>
      </c>
      <c r="BK465" s="4">
        <f t="shared" si="260"/>
        <v>4</v>
      </c>
      <c r="BL465" s="4">
        <f t="shared" si="261"/>
        <v>2</v>
      </c>
      <c r="BM465" s="4" t="str">
        <f t="shared" si="262"/>
        <v>0</v>
      </c>
      <c r="BN465" s="4">
        <f t="shared" si="263"/>
        <v>4</v>
      </c>
      <c r="BO465" s="4">
        <f t="shared" si="264"/>
        <v>4</v>
      </c>
      <c r="BP465" s="4">
        <f t="shared" si="265"/>
        <v>4</v>
      </c>
      <c r="BQ465" s="4">
        <f t="shared" si="266"/>
        <v>6</v>
      </c>
      <c r="BR465" s="4">
        <f t="shared" si="267"/>
        <v>4</v>
      </c>
      <c r="BS465" s="4">
        <f t="shared" si="268"/>
        <v>4</v>
      </c>
      <c r="BT465" s="4">
        <f t="shared" si="269"/>
        <v>4</v>
      </c>
      <c r="BU465" s="4">
        <f t="shared" si="270"/>
        <v>4</v>
      </c>
      <c r="BV465" s="4">
        <f t="shared" si="271"/>
        <v>0</v>
      </c>
      <c r="BW465" s="4">
        <f t="shared" si="272"/>
        <v>6</v>
      </c>
      <c r="BX465" s="4">
        <f t="shared" si="273"/>
        <v>0</v>
      </c>
      <c r="BY465" s="4">
        <f t="shared" si="274"/>
        <v>0</v>
      </c>
      <c r="BZ465" s="37">
        <f t="shared" si="275"/>
        <v>96</v>
      </c>
      <c r="CA465" s="32" t="str">
        <f>VLOOKUP(J:J,'Agent wise'!A:C,3,0)</f>
        <v>Adharsh</v>
      </c>
      <c r="CB465" s="32">
        <f t="shared" si="276"/>
        <v>45919</v>
      </c>
      <c r="CC465" t="str">
        <f t="shared" si="277"/>
        <v>Excellent</v>
      </c>
      <c r="CJ465">
        <f t="shared" si="278"/>
        <v>19</v>
      </c>
      <c r="CK465">
        <f t="shared" si="279"/>
        <v>9</v>
      </c>
      <c r="CL465">
        <f t="shared" si="280"/>
        <v>2025</v>
      </c>
    </row>
    <row r="466" spans="1:90" ht="15" customHeight="1" x14ac:dyDescent="0.35">
      <c r="A466" s="32">
        <v>45919.484119004628</v>
      </c>
      <c r="B466" t="s">
        <v>138</v>
      </c>
      <c r="C466" s="32">
        <v>0</v>
      </c>
      <c r="D466" t="s">
        <v>139</v>
      </c>
      <c r="E466" s="32">
        <v>45919</v>
      </c>
      <c r="F466" t="s">
        <v>140</v>
      </c>
      <c r="G466" s="32">
        <v>45918</v>
      </c>
      <c r="H466">
        <v>9847185303</v>
      </c>
      <c r="I466">
        <v>202</v>
      </c>
      <c r="J466" t="s">
        <v>930</v>
      </c>
      <c r="K466" t="s">
        <v>46</v>
      </c>
      <c r="L466" t="s">
        <v>47</v>
      </c>
      <c r="M466" t="s">
        <v>48</v>
      </c>
      <c r="N466" t="s">
        <v>48</v>
      </c>
      <c r="O466" t="s">
        <v>48</v>
      </c>
      <c r="P466" t="s">
        <v>48</v>
      </c>
      <c r="Q466" t="s">
        <v>48</v>
      </c>
      <c r="R466" t="s">
        <v>48</v>
      </c>
      <c r="S466" t="s">
        <v>48</v>
      </c>
      <c r="T466" t="s">
        <v>48</v>
      </c>
      <c r="U466" t="s">
        <v>48</v>
      </c>
      <c r="V466" t="s">
        <v>48</v>
      </c>
      <c r="W466" t="s">
        <v>48</v>
      </c>
      <c r="X466" t="s">
        <v>48</v>
      </c>
      <c r="Y466" t="s">
        <v>48</v>
      </c>
      <c r="Z466" t="s">
        <v>48</v>
      </c>
      <c r="AA466" t="s">
        <v>49</v>
      </c>
      <c r="AB466" t="s">
        <v>48</v>
      </c>
      <c r="AC466" t="s">
        <v>49</v>
      </c>
      <c r="AD466" t="s">
        <v>48</v>
      </c>
      <c r="AE466" t="s">
        <v>48</v>
      </c>
      <c r="AF466" t="s">
        <v>48</v>
      </c>
      <c r="AG466" t="s">
        <v>48</v>
      </c>
      <c r="AH466" t="s">
        <v>48</v>
      </c>
      <c r="AI466" t="s">
        <v>50</v>
      </c>
      <c r="AJ466" t="s">
        <v>48</v>
      </c>
      <c r="AK466" t="s">
        <v>48</v>
      </c>
      <c r="AL466" t="s">
        <v>48</v>
      </c>
      <c r="AM466" t="s">
        <v>48</v>
      </c>
      <c r="AN466" t="s">
        <v>48</v>
      </c>
      <c r="AO466" t="s">
        <v>49</v>
      </c>
      <c r="AP466" t="s">
        <v>933</v>
      </c>
      <c r="AQ466" s="1" t="s">
        <v>1618</v>
      </c>
      <c r="AR466" t="s">
        <v>51</v>
      </c>
      <c r="AS466" t="s">
        <v>68</v>
      </c>
      <c r="AT466" t="s">
        <v>69</v>
      </c>
      <c r="AW466" s="4">
        <f t="shared" si="246"/>
        <v>6</v>
      </c>
      <c r="AX466" s="4">
        <f t="shared" si="247"/>
        <v>4</v>
      </c>
      <c r="AY466" s="4">
        <f t="shared" si="248"/>
        <v>4</v>
      </c>
      <c r="AZ466" s="4">
        <f t="shared" si="249"/>
        <v>2</v>
      </c>
      <c r="BA466" s="4">
        <f t="shared" si="250"/>
        <v>4</v>
      </c>
      <c r="BB466" s="4">
        <f t="shared" si="251"/>
        <v>4</v>
      </c>
      <c r="BC466" s="4">
        <f t="shared" si="252"/>
        <v>4</v>
      </c>
      <c r="BD466" s="4">
        <f t="shared" si="253"/>
        <v>2</v>
      </c>
      <c r="BE466" s="4">
        <f t="shared" si="254"/>
        <v>4</v>
      </c>
      <c r="BF466" s="4">
        <f t="shared" si="255"/>
        <v>2</v>
      </c>
      <c r="BG466" s="4">
        <f t="shared" si="256"/>
        <v>4</v>
      </c>
      <c r="BH466" s="4">
        <f t="shared" si="257"/>
        <v>4</v>
      </c>
      <c r="BI466" s="4">
        <f t="shared" si="258"/>
        <v>4</v>
      </c>
      <c r="BJ466" s="4">
        <f t="shared" si="259"/>
        <v>2</v>
      </c>
      <c r="BK466" s="4" t="str">
        <f t="shared" si="260"/>
        <v>0</v>
      </c>
      <c r="BL466" s="4">
        <f t="shared" si="261"/>
        <v>2</v>
      </c>
      <c r="BM466" s="4" t="str">
        <f t="shared" si="262"/>
        <v>0</v>
      </c>
      <c r="BN466" s="4">
        <f t="shared" si="263"/>
        <v>4</v>
      </c>
      <c r="BO466" s="4">
        <f t="shared" si="264"/>
        <v>4</v>
      </c>
      <c r="BP466" s="4">
        <f t="shared" si="265"/>
        <v>4</v>
      </c>
      <c r="BQ466" s="4">
        <f t="shared" si="266"/>
        <v>6</v>
      </c>
      <c r="BR466" s="4">
        <f t="shared" si="267"/>
        <v>4</v>
      </c>
      <c r="BS466" s="4">
        <f t="shared" si="268"/>
        <v>4</v>
      </c>
      <c r="BT466" s="4">
        <f t="shared" si="269"/>
        <v>4</v>
      </c>
      <c r="BU466" s="4">
        <f t="shared" si="270"/>
        <v>4</v>
      </c>
      <c r="BV466" s="4">
        <f t="shared" si="271"/>
        <v>0</v>
      </c>
      <c r="BW466" s="4">
        <f t="shared" si="272"/>
        <v>6</v>
      </c>
      <c r="BX466" s="4">
        <f t="shared" si="273"/>
        <v>0</v>
      </c>
      <c r="BY466" s="4" t="str">
        <f t="shared" si="274"/>
        <v>0</v>
      </c>
      <c r="BZ466" s="37">
        <f t="shared" si="275"/>
        <v>92</v>
      </c>
      <c r="CA466" s="32" t="str">
        <f>VLOOKUP(J:J,'Agent wise'!A:C,3,0)</f>
        <v>Adharsh</v>
      </c>
      <c r="CB466" s="32">
        <f t="shared" si="276"/>
        <v>45919</v>
      </c>
      <c r="CC466" t="str">
        <f t="shared" si="277"/>
        <v>Good</v>
      </c>
      <c r="CJ466">
        <f t="shared" si="278"/>
        <v>19</v>
      </c>
      <c r="CK466">
        <f t="shared" si="279"/>
        <v>9</v>
      </c>
      <c r="CL466">
        <f t="shared" si="280"/>
        <v>2025</v>
      </c>
    </row>
    <row r="467" spans="1:90" ht="15" customHeight="1" x14ac:dyDescent="0.35">
      <c r="A467" s="32">
        <v>45919.494470474536</v>
      </c>
      <c r="B467" t="s">
        <v>138</v>
      </c>
      <c r="C467" s="32">
        <v>0</v>
      </c>
      <c r="D467" t="s">
        <v>139</v>
      </c>
      <c r="E467" s="32">
        <v>45919</v>
      </c>
      <c r="F467" t="s">
        <v>140</v>
      </c>
      <c r="G467" s="32">
        <v>45918</v>
      </c>
      <c r="H467">
        <v>9447164526</v>
      </c>
      <c r="I467">
        <v>173</v>
      </c>
      <c r="J467" t="s">
        <v>934</v>
      </c>
      <c r="K467" t="s">
        <v>46</v>
      </c>
      <c r="L467" t="s">
        <v>47</v>
      </c>
      <c r="M467" t="s">
        <v>48</v>
      </c>
      <c r="N467" t="s">
        <v>48</v>
      </c>
      <c r="O467" t="s">
        <v>48</v>
      </c>
      <c r="P467" t="s">
        <v>48</v>
      </c>
      <c r="Q467" t="s">
        <v>48</v>
      </c>
      <c r="R467" t="s">
        <v>48</v>
      </c>
      <c r="S467" t="s">
        <v>48</v>
      </c>
      <c r="T467" t="s">
        <v>48</v>
      </c>
      <c r="U467" t="s">
        <v>48</v>
      </c>
      <c r="V467" t="s">
        <v>48</v>
      </c>
      <c r="W467" t="s">
        <v>48</v>
      </c>
      <c r="X467" t="s">
        <v>48</v>
      </c>
      <c r="Y467" t="s">
        <v>48</v>
      </c>
      <c r="Z467" t="s">
        <v>48</v>
      </c>
      <c r="AA467" t="s">
        <v>48</v>
      </c>
      <c r="AB467" t="s">
        <v>48</v>
      </c>
      <c r="AC467" t="s">
        <v>49</v>
      </c>
      <c r="AD467" t="s">
        <v>48</v>
      </c>
      <c r="AE467" t="s">
        <v>48</v>
      </c>
      <c r="AF467" t="s">
        <v>48</v>
      </c>
      <c r="AG467" t="s">
        <v>48</v>
      </c>
      <c r="AH467" t="s">
        <v>48</v>
      </c>
      <c r="AI467" t="s">
        <v>50</v>
      </c>
      <c r="AJ467" t="s">
        <v>48</v>
      </c>
      <c r="AK467" t="s">
        <v>48</v>
      </c>
      <c r="AL467" t="s">
        <v>48</v>
      </c>
      <c r="AM467" t="s">
        <v>48</v>
      </c>
      <c r="AN467" t="s">
        <v>48</v>
      </c>
      <c r="AO467" t="s">
        <v>48</v>
      </c>
      <c r="AP467" t="s">
        <v>933</v>
      </c>
      <c r="AQ467" s="1" t="s">
        <v>1619</v>
      </c>
      <c r="AR467" t="s">
        <v>51</v>
      </c>
      <c r="AS467" t="s">
        <v>68</v>
      </c>
      <c r="AT467" t="s">
        <v>97</v>
      </c>
      <c r="AW467" s="4">
        <f t="shared" si="246"/>
        <v>6</v>
      </c>
      <c r="AX467" s="4">
        <f t="shared" si="247"/>
        <v>4</v>
      </c>
      <c r="AY467" s="4">
        <f t="shared" si="248"/>
        <v>4</v>
      </c>
      <c r="AZ467" s="4">
        <f t="shared" si="249"/>
        <v>2</v>
      </c>
      <c r="BA467" s="4">
        <f t="shared" si="250"/>
        <v>4</v>
      </c>
      <c r="BB467" s="4">
        <f t="shared" si="251"/>
        <v>4</v>
      </c>
      <c r="BC467" s="4">
        <f t="shared" si="252"/>
        <v>4</v>
      </c>
      <c r="BD467" s="4">
        <f t="shared" si="253"/>
        <v>2</v>
      </c>
      <c r="BE467" s="4">
        <f t="shared" si="254"/>
        <v>4</v>
      </c>
      <c r="BF467" s="4">
        <f t="shared" si="255"/>
        <v>2</v>
      </c>
      <c r="BG467" s="4">
        <f t="shared" si="256"/>
        <v>4</v>
      </c>
      <c r="BH467" s="4">
        <f t="shared" si="257"/>
        <v>4</v>
      </c>
      <c r="BI467" s="4">
        <f t="shared" si="258"/>
        <v>4</v>
      </c>
      <c r="BJ467" s="4">
        <f t="shared" si="259"/>
        <v>2</v>
      </c>
      <c r="BK467" s="4">
        <f t="shared" si="260"/>
        <v>4</v>
      </c>
      <c r="BL467" s="4">
        <f t="shared" si="261"/>
        <v>2</v>
      </c>
      <c r="BM467" s="4" t="str">
        <f t="shared" si="262"/>
        <v>0</v>
      </c>
      <c r="BN467" s="4">
        <f t="shared" si="263"/>
        <v>4</v>
      </c>
      <c r="BO467" s="4">
        <f t="shared" si="264"/>
        <v>4</v>
      </c>
      <c r="BP467" s="4">
        <f t="shared" si="265"/>
        <v>4</v>
      </c>
      <c r="BQ467" s="4">
        <f t="shared" si="266"/>
        <v>6</v>
      </c>
      <c r="BR467" s="4">
        <f t="shared" si="267"/>
        <v>4</v>
      </c>
      <c r="BS467" s="4">
        <f t="shared" si="268"/>
        <v>4</v>
      </c>
      <c r="BT467" s="4">
        <f t="shared" si="269"/>
        <v>4</v>
      </c>
      <c r="BU467" s="4">
        <f t="shared" si="270"/>
        <v>4</v>
      </c>
      <c r="BV467" s="4">
        <f t="shared" si="271"/>
        <v>0</v>
      </c>
      <c r="BW467" s="4">
        <f t="shared" si="272"/>
        <v>6</v>
      </c>
      <c r="BX467" s="4">
        <f t="shared" si="273"/>
        <v>0</v>
      </c>
      <c r="BY467" s="4">
        <f t="shared" si="274"/>
        <v>0</v>
      </c>
      <c r="BZ467" s="37">
        <f t="shared" si="275"/>
        <v>96</v>
      </c>
      <c r="CA467" s="32" t="str">
        <f>VLOOKUP(J:J,'Agent wise'!A:C,3,0)</f>
        <v>Saran S</v>
      </c>
      <c r="CB467" s="32">
        <f t="shared" si="276"/>
        <v>45919</v>
      </c>
      <c r="CC467" t="str">
        <f t="shared" si="277"/>
        <v>Excellent</v>
      </c>
      <c r="CJ467">
        <f t="shared" si="278"/>
        <v>19</v>
      </c>
      <c r="CK467">
        <f t="shared" si="279"/>
        <v>9</v>
      </c>
      <c r="CL467">
        <f t="shared" si="280"/>
        <v>2025</v>
      </c>
    </row>
    <row r="468" spans="1:90" ht="15" customHeight="1" x14ac:dyDescent="0.35">
      <c r="A468" s="32">
        <v>45919.495740868057</v>
      </c>
      <c r="B468" t="s">
        <v>698</v>
      </c>
      <c r="C468" s="32">
        <v>0</v>
      </c>
      <c r="D468" t="s">
        <v>82</v>
      </c>
      <c r="E468" s="32">
        <v>45913</v>
      </c>
      <c r="F468" t="s">
        <v>140</v>
      </c>
      <c r="G468" s="32">
        <v>45912</v>
      </c>
      <c r="H468">
        <v>9487407186</v>
      </c>
      <c r="I468">
        <v>125</v>
      </c>
      <c r="J468" t="s">
        <v>279</v>
      </c>
      <c r="K468" t="s">
        <v>52</v>
      </c>
      <c r="L468" t="s">
        <v>53</v>
      </c>
      <c r="M468" t="s">
        <v>48</v>
      </c>
      <c r="N468" t="s">
        <v>48</v>
      </c>
      <c r="O468" t="s">
        <v>48</v>
      </c>
      <c r="P468" t="s">
        <v>48</v>
      </c>
      <c r="Q468" t="s">
        <v>48</v>
      </c>
      <c r="R468" t="s">
        <v>48</v>
      </c>
      <c r="S468" t="s">
        <v>48</v>
      </c>
      <c r="T468" t="s">
        <v>48</v>
      </c>
      <c r="U468" t="s">
        <v>48</v>
      </c>
      <c r="V468" t="s">
        <v>48</v>
      </c>
      <c r="W468" t="s">
        <v>48</v>
      </c>
      <c r="X468" t="s">
        <v>48</v>
      </c>
      <c r="Y468" t="s">
        <v>48</v>
      </c>
      <c r="Z468" t="s">
        <v>48</v>
      </c>
      <c r="AA468" t="s">
        <v>48</v>
      </c>
      <c r="AB468" t="s">
        <v>48</v>
      </c>
      <c r="AC468" t="s">
        <v>49</v>
      </c>
      <c r="AD468" t="s">
        <v>48</v>
      </c>
      <c r="AE468" t="s">
        <v>48</v>
      </c>
      <c r="AF468" t="s">
        <v>48</v>
      </c>
      <c r="AG468" t="s">
        <v>48</v>
      </c>
      <c r="AH468" t="s">
        <v>50</v>
      </c>
      <c r="AI468" t="s">
        <v>50</v>
      </c>
      <c r="AJ468" t="s">
        <v>48</v>
      </c>
      <c r="AK468" t="s">
        <v>48</v>
      </c>
      <c r="AL468" t="s">
        <v>48</v>
      </c>
      <c r="AM468" t="s">
        <v>48</v>
      </c>
      <c r="AN468" t="s">
        <v>48</v>
      </c>
      <c r="AO468" t="s">
        <v>48</v>
      </c>
      <c r="AP468" t="s">
        <v>747</v>
      </c>
      <c r="AQ468" s="1" t="s">
        <v>935</v>
      </c>
      <c r="AR468" t="s">
        <v>51</v>
      </c>
      <c r="AS468" t="s">
        <v>68</v>
      </c>
      <c r="AT468" t="s">
        <v>97</v>
      </c>
      <c r="AW468" s="4">
        <f t="shared" ref="AW468:AW531" si="281">IF(OR(M468="YES", M468="Not Applicable"), AW$1, "0")</f>
        <v>6</v>
      </c>
      <c r="AX468" s="4">
        <f t="shared" ref="AX468:AX531" si="282">IF(OR(N468="YES", N468="Not Applicable"), AX$1, "0")</f>
        <v>4</v>
      </c>
      <c r="AY468" s="4">
        <f t="shared" ref="AY468:AY531" si="283">IF(OR(O468="YES", O468="Not Applicable"), AY$1, "0")</f>
        <v>4</v>
      </c>
      <c r="AZ468" s="4">
        <f t="shared" ref="AZ468:AZ531" si="284">IF(OR(P468="YES", P468="Not Applicable"), AZ$1, "0")</f>
        <v>2</v>
      </c>
      <c r="BA468" s="4">
        <f t="shared" ref="BA468:BA531" si="285">IF(OR(Q468="YES", Q468="Not Applicable"), BA$1, "0")</f>
        <v>4</v>
      </c>
      <c r="BB468" s="4">
        <f t="shared" ref="BB468:BB531" si="286">IF(OR(R468="YES", R468="Not Applicable"), BB$1, "0")</f>
        <v>4</v>
      </c>
      <c r="BC468" s="4">
        <f t="shared" ref="BC468:BC531" si="287">IF(OR(S468="YES", S468="Not Applicable"), BC$1, "0")</f>
        <v>4</v>
      </c>
      <c r="BD468" s="4">
        <f t="shared" ref="BD468:BD531" si="288">IF(OR(T468="YES", T468="Not Applicable"), BD$1, "0")</f>
        <v>2</v>
      </c>
      <c r="BE468" s="4">
        <f t="shared" ref="BE468:BE531" si="289">IF(OR(U468="YES", U468="Not Applicable"), BE$1, "0")</f>
        <v>4</v>
      </c>
      <c r="BF468" s="4">
        <f t="shared" ref="BF468:BF531" si="290">IF(OR(V468="YES", V468="Not Applicable"), BF$1, "0")</f>
        <v>2</v>
      </c>
      <c r="BG468" s="4">
        <f t="shared" ref="BG468:BG531" si="291">IF(OR(W468="YES", W468="Not Applicable"), BG$1, "0")</f>
        <v>4</v>
      </c>
      <c r="BH468" s="4">
        <f t="shared" ref="BH468:BH531" si="292">IF(OR(X468="YES", X468="Not Applicable"), BH$1, "0")</f>
        <v>4</v>
      </c>
      <c r="BI468" s="4">
        <f t="shared" ref="BI468:BI531" si="293">IF(OR(Y468="YES", Y468="Not Applicable"), BI$1, "0")</f>
        <v>4</v>
      </c>
      <c r="BJ468" s="4">
        <f t="shared" ref="BJ468:BJ531" si="294">IF(OR(Z468="YES", Z468="Not Applicable"), BJ$1, "0")</f>
        <v>2</v>
      </c>
      <c r="BK468" s="4">
        <f t="shared" ref="BK468:BK531" si="295">IF(OR(AA468="YES", AA468="Not Applicable"), BK$1, "0")</f>
        <v>4</v>
      </c>
      <c r="BL468" s="4">
        <f t="shared" ref="BL468:BL531" si="296">IF(OR(AB468="YES", AB468="Not Applicable"), BL$1, "0")</f>
        <v>2</v>
      </c>
      <c r="BM468" s="4" t="str">
        <f t="shared" ref="BM468:BM531" si="297">IF(OR(AC468="YES", AC468="Not Applicable"), BM$1, "0")</f>
        <v>0</v>
      </c>
      <c r="BN468" s="4">
        <f t="shared" ref="BN468:BN531" si="298">IF(OR(AD468="YES", AD468="Not Applicable"), BN$1, "0")</f>
        <v>4</v>
      </c>
      <c r="BO468" s="4">
        <f t="shared" ref="BO468:BO531" si="299">IF(OR(AE468="YES", AE468="Not Applicable"), BO$1, "0")</f>
        <v>4</v>
      </c>
      <c r="BP468" s="4">
        <f t="shared" ref="BP468:BP531" si="300">IF(OR(AF468="YES", AF468="Not Applicable"), BP$1, "0")</f>
        <v>4</v>
      </c>
      <c r="BQ468" s="4">
        <f t="shared" ref="BQ468:BQ531" si="301">IF(OR(AG468="YES", AG468="Not Applicable"), BQ$1, "0")</f>
        <v>6</v>
      </c>
      <c r="BR468" s="4">
        <f t="shared" ref="BR468:BR531" si="302">IF(OR(AH468="YES", AH468="Not Applicable"), BR$1, "0")</f>
        <v>4</v>
      </c>
      <c r="BS468" s="4">
        <f t="shared" ref="BS468:BS531" si="303">IF(OR(AI468="YES", AI468="Not Applicable"), BS$1, "0")</f>
        <v>4</v>
      </c>
      <c r="BT468" s="4">
        <f t="shared" ref="BT468:BT531" si="304">IF(OR(AJ468="YES", AJ468="Not Applicable"), BT$1, "0")</f>
        <v>4</v>
      </c>
      <c r="BU468" s="4">
        <f t="shared" ref="BU468:BU531" si="305">IF(OR(AK468="YES", AK468="Not Applicable"), BU$1, "0")</f>
        <v>4</v>
      </c>
      <c r="BV468" s="4">
        <f t="shared" ref="BV468:BV531" si="306">IF(OR(AL468="YES", AL468="Not Applicable"), BV$1, "0")</f>
        <v>0</v>
      </c>
      <c r="BW468" s="4">
        <f t="shared" ref="BW468:BW531" si="307">IF(OR(AM468="YES", AM468="Not Applicable"), BW$1, "0")</f>
        <v>6</v>
      </c>
      <c r="BX468" s="4">
        <f t="shared" ref="BX468:BX531" si="308">IF(OR(AN468="YES", AN468="Not Applicable"), BX$1, "0")</f>
        <v>0</v>
      </c>
      <c r="BY468" s="4">
        <f t="shared" ref="BY468:BY531" si="309">IF(OR(AO468="YES", AO468="Not Applicable"), BY$1, "0")</f>
        <v>0</v>
      </c>
      <c r="BZ468" s="37">
        <f t="shared" ref="BZ468:BZ531" si="310">SUM(AW468:BY468)</f>
        <v>96</v>
      </c>
      <c r="CA468" s="32" t="str">
        <f>VLOOKUP(J:J,'Agent wise'!A:C,3,0)</f>
        <v xml:space="preserve">Shiny </v>
      </c>
      <c r="CB468" s="32">
        <f t="shared" si="276"/>
        <v>45913</v>
      </c>
      <c r="CC468" t="str">
        <f t="shared" si="277"/>
        <v>Excellent</v>
      </c>
      <c r="CJ468">
        <f t="shared" si="278"/>
        <v>13</v>
      </c>
      <c r="CK468">
        <f t="shared" si="279"/>
        <v>9</v>
      </c>
      <c r="CL468">
        <f t="shared" si="280"/>
        <v>2025</v>
      </c>
    </row>
    <row r="469" spans="1:90" ht="15" customHeight="1" x14ac:dyDescent="0.35">
      <c r="A469" s="32">
        <v>45919.500266701391</v>
      </c>
      <c r="B469" t="s">
        <v>698</v>
      </c>
      <c r="C469" s="32">
        <v>0</v>
      </c>
      <c r="D469" t="s">
        <v>82</v>
      </c>
      <c r="E469" s="32">
        <v>45913</v>
      </c>
      <c r="F469" t="s">
        <v>140</v>
      </c>
      <c r="G469" s="32">
        <v>45912</v>
      </c>
      <c r="H469">
        <v>9943091285</v>
      </c>
      <c r="I469">
        <v>111</v>
      </c>
      <c r="J469" t="s">
        <v>936</v>
      </c>
      <c r="K469" t="s">
        <v>52</v>
      </c>
      <c r="L469" t="s">
        <v>53</v>
      </c>
      <c r="M469" t="s">
        <v>48</v>
      </c>
      <c r="N469" t="s">
        <v>48</v>
      </c>
      <c r="O469" t="s">
        <v>48</v>
      </c>
      <c r="P469" t="s">
        <v>48</v>
      </c>
      <c r="Q469" t="s">
        <v>48</v>
      </c>
      <c r="R469" t="s">
        <v>48</v>
      </c>
      <c r="S469" t="s">
        <v>48</v>
      </c>
      <c r="T469" t="s">
        <v>48</v>
      </c>
      <c r="U469" t="s">
        <v>48</v>
      </c>
      <c r="V469" t="s">
        <v>48</v>
      </c>
      <c r="W469" t="s">
        <v>48</v>
      </c>
      <c r="X469" t="s">
        <v>48</v>
      </c>
      <c r="Y469" t="s">
        <v>48</v>
      </c>
      <c r="Z469" t="s">
        <v>48</v>
      </c>
      <c r="AA469" t="s">
        <v>49</v>
      </c>
      <c r="AB469" t="s">
        <v>49</v>
      </c>
      <c r="AC469" t="s">
        <v>50</v>
      </c>
      <c r="AD469" t="s">
        <v>48</v>
      </c>
      <c r="AE469" t="s">
        <v>48</v>
      </c>
      <c r="AF469" t="s">
        <v>48</v>
      </c>
      <c r="AG469" t="s">
        <v>48</v>
      </c>
      <c r="AH469" t="s">
        <v>50</v>
      </c>
      <c r="AI469" t="s">
        <v>50</v>
      </c>
      <c r="AJ469" t="s">
        <v>48</v>
      </c>
      <c r="AK469" t="s">
        <v>48</v>
      </c>
      <c r="AL469" t="s">
        <v>48</v>
      </c>
      <c r="AM469" t="s">
        <v>48</v>
      </c>
      <c r="AN469" t="s">
        <v>48</v>
      </c>
      <c r="AO469" t="s">
        <v>48</v>
      </c>
      <c r="AP469" t="s">
        <v>937</v>
      </c>
      <c r="AQ469" s="1" t="s">
        <v>938</v>
      </c>
      <c r="AR469" t="s">
        <v>51</v>
      </c>
      <c r="AS469" t="s">
        <v>422</v>
      </c>
      <c r="AT469" t="s">
        <v>67</v>
      </c>
      <c r="AW469" s="4">
        <f t="shared" si="281"/>
        <v>6</v>
      </c>
      <c r="AX469" s="4">
        <f t="shared" si="282"/>
        <v>4</v>
      </c>
      <c r="AY469" s="4">
        <f t="shared" si="283"/>
        <v>4</v>
      </c>
      <c r="AZ469" s="4">
        <f t="shared" si="284"/>
        <v>2</v>
      </c>
      <c r="BA469" s="4">
        <f t="shared" si="285"/>
        <v>4</v>
      </c>
      <c r="BB469" s="4">
        <f t="shared" si="286"/>
        <v>4</v>
      </c>
      <c r="BC469" s="4">
        <f t="shared" si="287"/>
        <v>4</v>
      </c>
      <c r="BD469" s="4">
        <f t="shared" si="288"/>
        <v>2</v>
      </c>
      <c r="BE469" s="4">
        <f t="shared" si="289"/>
        <v>4</v>
      </c>
      <c r="BF469" s="4">
        <f t="shared" si="290"/>
        <v>2</v>
      </c>
      <c r="BG469" s="4">
        <f t="shared" si="291"/>
        <v>4</v>
      </c>
      <c r="BH469" s="4">
        <f t="shared" si="292"/>
        <v>4</v>
      </c>
      <c r="BI469" s="4">
        <f t="shared" si="293"/>
        <v>4</v>
      </c>
      <c r="BJ469" s="4">
        <f t="shared" si="294"/>
        <v>2</v>
      </c>
      <c r="BK469" s="4" t="str">
        <f t="shared" si="295"/>
        <v>0</v>
      </c>
      <c r="BL469" s="4" t="str">
        <f t="shared" si="296"/>
        <v>0</v>
      </c>
      <c r="BM469" s="4">
        <f t="shared" si="297"/>
        <v>4</v>
      </c>
      <c r="BN469" s="4">
        <f t="shared" si="298"/>
        <v>4</v>
      </c>
      <c r="BO469" s="4">
        <f t="shared" si="299"/>
        <v>4</v>
      </c>
      <c r="BP469" s="4">
        <f t="shared" si="300"/>
        <v>4</v>
      </c>
      <c r="BQ469" s="4">
        <f t="shared" si="301"/>
        <v>6</v>
      </c>
      <c r="BR469" s="4">
        <f t="shared" si="302"/>
        <v>4</v>
      </c>
      <c r="BS469" s="4">
        <f t="shared" si="303"/>
        <v>4</v>
      </c>
      <c r="BT469" s="4">
        <f t="shared" si="304"/>
        <v>4</v>
      </c>
      <c r="BU469" s="4">
        <f t="shared" si="305"/>
        <v>4</v>
      </c>
      <c r="BV469" s="4">
        <f t="shared" si="306"/>
        <v>0</v>
      </c>
      <c r="BW469" s="4">
        <f t="shared" si="307"/>
        <v>6</v>
      </c>
      <c r="BX469" s="4">
        <f t="shared" si="308"/>
        <v>0</v>
      </c>
      <c r="BY469" s="4">
        <f t="shared" si="309"/>
        <v>0</v>
      </c>
      <c r="BZ469" s="37">
        <f t="shared" si="310"/>
        <v>94</v>
      </c>
      <c r="CA469" s="32" t="str">
        <f>VLOOKUP(J:J,'Agent wise'!A:C,3,0)</f>
        <v xml:space="preserve">Shiny </v>
      </c>
      <c r="CB469" s="32">
        <f t="shared" si="276"/>
        <v>45913</v>
      </c>
      <c r="CC469" t="str">
        <f t="shared" si="277"/>
        <v>Good</v>
      </c>
      <c r="CJ469">
        <f t="shared" si="278"/>
        <v>13</v>
      </c>
      <c r="CK469">
        <f t="shared" si="279"/>
        <v>9</v>
      </c>
      <c r="CL469">
        <f t="shared" si="280"/>
        <v>2025</v>
      </c>
    </row>
    <row r="470" spans="1:90" ht="15" customHeight="1" x14ac:dyDescent="0.35">
      <c r="A470" s="32">
        <v>45919.525237812501</v>
      </c>
      <c r="B470" t="s">
        <v>138</v>
      </c>
      <c r="C470" s="32">
        <v>0</v>
      </c>
      <c r="D470" t="s">
        <v>139</v>
      </c>
      <c r="E470" s="32">
        <v>45919</v>
      </c>
      <c r="F470" t="s">
        <v>140</v>
      </c>
      <c r="G470" s="32">
        <v>45918</v>
      </c>
      <c r="H470">
        <v>8606766688</v>
      </c>
      <c r="I470">
        <v>195</v>
      </c>
      <c r="J470" t="s">
        <v>934</v>
      </c>
      <c r="K470" t="s">
        <v>46</v>
      </c>
      <c r="L470" t="s">
        <v>47</v>
      </c>
      <c r="M470" t="s">
        <v>48</v>
      </c>
      <c r="N470" t="s">
        <v>48</v>
      </c>
      <c r="O470" t="s">
        <v>48</v>
      </c>
      <c r="P470" t="s">
        <v>48</v>
      </c>
      <c r="Q470" t="s">
        <v>48</v>
      </c>
      <c r="R470" t="s">
        <v>48</v>
      </c>
      <c r="S470" t="s">
        <v>48</v>
      </c>
      <c r="T470" t="s">
        <v>48</v>
      </c>
      <c r="U470" t="s">
        <v>48</v>
      </c>
      <c r="V470" t="s">
        <v>48</v>
      </c>
      <c r="W470" t="s">
        <v>48</v>
      </c>
      <c r="X470" t="s">
        <v>48</v>
      </c>
      <c r="Y470" t="s">
        <v>48</v>
      </c>
      <c r="Z470" t="s">
        <v>48</v>
      </c>
      <c r="AA470" t="s">
        <v>49</v>
      </c>
      <c r="AB470" t="s">
        <v>48</v>
      </c>
      <c r="AC470" t="s">
        <v>49</v>
      </c>
      <c r="AD470" t="s">
        <v>48</v>
      </c>
      <c r="AE470" t="s">
        <v>48</v>
      </c>
      <c r="AF470" t="s">
        <v>48</v>
      </c>
      <c r="AG470" t="s">
        <v>48</v>
      </c>
      <c r="AH470" t="s">
        <v>48</v>
      </c>
      <c r="AI470" t="s">
        <v>50</v>
      </c>
      <c r="AJ470" t="s">
        <v>48</v>
      </c>
      <c r="AK470" t="s">
        <v>48</v>
      </c>
      <c r="AL470" t="s">
        <v>48</v>
      </c>
      <c r="AM470" t="s">
        <v>48</v>
      </c>
      <c r="AN470" t="s">
        <v>48</v>
      </c>
      <c r="AO470" t="s">
        <v>48</v>
      </c>
      <c r="AP470" t="s">
        <v>939</v>
      </c>
      <c r="AQ470" s="1" t="s">
        <v>1620</v>
      </c>
      <c r="AR470" t="s">
        <v>51</v>
      </c>
      <c r="AS470" t="s">
        <v>64</v>
      </c>
      <c r="AT470" t="s">
        <v>80</v>
      </c>
      <c r="AW470" s="4">
        <f t="shared" si="281"/>
        <v>6</v>
      </c>
      <c r="AX470" s="4">
        <f t="shared" si="282"/>
        <v>4</v>
      </c>
      <c r="AY470" s="4">
        <f t="shared" si="283"/>
        <v>4</v>
      </c>
      <c r="AZ470" s="4">
        <f t="shared" si="284"/>
        <v>2</v>
      </c>
      <c r="BA470" s="4">
        <f t="shared" si="285"/>
        <v>4</v>
      </c>
      <c r="BB470" s="4">
        <f t="shared" si="286"/>
        <v>4</v>
      </c>
      <c r="BC470" s="4">
        <f t="shared" si="287"/>
        <v>4</v>
      </c>
      <c r="BD470" s="4">
        <f t="shared" si="288"/>
        <v>2</v>
      </c>
      <c r="BE470" s="4">
        <f t="shared" si="289"/>
        <v>4</v>
      </c>
      <c r="BF470" s="4">
        <f t="shared" si="290"/>
        <v>2</v>
      </c>
      <c r="BG470" s="4">
        <f t="shared" si="291"/>
        <v>4</v>
      </c>
      <c r="BH470" s="4">
        <f t="shared" si="292"/>
        <v>4</v>
      </c>
      <c r="BI470" s="4">
        <f t="shared" si="293"/>
        <v>4</v>
      </c>
      <c r="BJ470" s="4">
        <f t="shared" si="294"/>
        <v>2</v>
      </c>
      <c r="BK470" s="4" t="str">
        <f t="shared" si="295"/>
        <v>0</v>
      </c>
      <c r="BL470" s="4">
        <f t="shared" si="296"/>
        <v>2</v>
      </c>
      <c r="BM470" s="4" t="str">
        <f t="shared" si="297"/>
        <v>0</v>
      </c>
      <c r="BN470" s="4">
        <f t="shared" si="298"/>
        <v>4</v>
      </c>
      <c r="BO470" s="4">
        <f t="shared" si="299"/>
        <v>4</v>
      </c>
      <c r="BP470" s="4">
        <f t="shared" si="300"/>
        <v>4</v>
      </c>
      <c r="BQ470" s="4">
        <f t="shared" si="301"/>
        <v>6</v>
      </c>
      <c r="BR470" s="4">
        <f t="shared" si="302"/>
        <v>4</v>
      </c>
      <c r="BS470" s="4">
        <f t="shared" si="303"/>
        <v>4</v>
      </c>
      <c r="BT470" s="4">
        <f t="shared" si="304"/>
        <v>4</v>
      </c>
      <c r="BU470" s="4">
        <f t="shared" si="305"/>
        <v>4</v>
      </c>
      <c r="BV470" s="4">
        <f t="shared" si="306"/>
        <v>0</v>
      </c>
      <c r="BW470" s="4">
        <f t="shared" si="307"/>
        <v>6</v>
      </c>
      <c r="BX470" s="4">
        <f t="shared" si="308"/>
        <v>0</v>
      </c>
      <c r="BY470" s="4">
        <f t="shared" si="309"/>
        <v>0</v>
      </c>
      <c r="BZ470" s="37">
        <f t="shared" si="310"/>
        <v>92</v>
      </c>
      <c r="CA470" s="32" t="str">
        <f>VLOOKUP(J:J,'Agent wise'!A:C,3,0)</f>
        <v>Saran S</v>
      </c>
      <c r="CB470" s="32">
        <f t="shared" si="276"/>
        <v>45919</v>
      </c>
      <c r="CC470" t="str">
        <f t="shared" si="277"/>
        <v>Good</v>
      </c>
      <c r="CJ470">
        <f t="shared" si="278"/>
        <v>19</v>
      </c>
      <c r="CK470">
        <f t="shared" si="279"/>
        <v>9</v>
      </c>
      <c r="CL470">
        <f t="shared" si="280"/>
        <v>2025</v>
      </c>
    </row>
    <row r="471" spans="1:90" ht="15" customHeight="1" x14ac:dyDescent="0.35">
      <c r="A471" s="32">
        <v>45919.52897525463</v>
      </c>
      <c r="B471" t="s">
        <v>138</v>
      </c>
      <c r="C471" s="32">
        <v>0</v>
      </c>
      <c r="D471" t="s">
        <v>139</v>
      </c>
      <c r="E471" s="32">
        <v>45919</v>
      </c>
      <c r="F471" t="s">
        <v>140</v>
      </c>
      <c r="G471" s="32">
        <v>45918</v>
      </c>
      <c r="H471">
        <v>9446443337</v>
      </c>
      <c r="I471">
        <v>162</v>
      </c>
      <c r="J471" t="s">
        <v>934</v>
      </c>
      <c r="K471" t="s">
        <v>46</v>
      </c>
      <c r="L471" t="s">
        <v>47</v>
      </c>
      <c r="M471" t="s">
        <v>48</v>
      </c>
      <c r="N471" t="s">
        <v>48</v>
      </c>
      <c r="O471" t="s">
        <v>48</v>
      </c>
      <c r="P471" t="s">
        <v>48</v>
      </c>
      <c r="Q471" t="s">
        <v>48</v>
      </c>
      <c r="R471" t="s">
        <v>48</v>
      </c>
      <c r="S471" t="s">
        <v>48</v>
      </c>
      <c r="T471" t="s">
        <v>48</v>
      </c>
      <c r="U471" t="s">
        <v>48</v>
      </c>
      <c r="V471" t="s">
        <v>48</v>
      </c>
      <c r="W471" t="s">
        <v>48</v>
      </c>
      <c r="X471" t="s">
        <v>48</v>
      </c>
      <c r="Y471" t="s">
        <v>48</v>
      </c>
      <c r="Z471" t="s">
        <v>48</v>
      </c>
      <c r="AA471" t="s">
        <v>49</v>
      </c>
      <c r="AB471" t="s">
        <v>48</v>
      </c>
      <c r="AC471" t="s">
        <v>49</v>
      </c>
      <c r="AD471" t="s">
        <v>48</v>
      </c>
      <c r="AE471" t="s">
        <v>48</v>
      </c>
      <c r="AF471" t="s">
        <v>48</v>
      </c>
      <c r="AG471" t="s">
        <v>48</v>
      </c>
      <c r="AH471" t="s">
        <v>48</v>
      </c>
      <c r="AI471" t="s">
        <v>50</v>
      </c>
      <c r="AJ471" t="s">
        <v>48</v>
      </c>
      <c r="AK471" t="s">
        <v>48</v>
      </c>
      <c r="AL471" t="s">
        <v>48</v>
      </c>
      <c r="AM471" t="s">
        <v>122</v>
      </c>
      <c r="AN471" t="s">
        <v>49</v>
      </c>
      <c r="AO471" t="s">
        <v>49</v>
      </c>
      <c r="AP471" t="s">
        <v>940</v>
      </c>
      <c r="AQ471" s="1" t="s">
        <v>1621</v>
      </c>
      <c r="AR471" t="s">
        <v>51</v>
      </c>
      <c r="AS471" t="s">
        <v>941</v>
      </c>
      <c r="AT471" t="s">
        <v>941</v>
      </c>
      <c r="AW471" s="4">
        <f t="shared" si="281"/>
        <v>6</v>
      </c>
      <c r="AX471" s="4">
        <f t="shared" si="282"/>
        <v>4</v>
      </c>
      <c r="AY471" s="4">
        <f t="shared" si="283"/>
        <v>4</v>
      </c>
      <c r="AZ471" s="4">
        <f t="shared" si="284"/>
        <v>2</v>
      </c>
      <c r="BA471" s="4">
        <f t="shared" si="285"/>
        <v>4</v>
      </c>
      <c r="BB471" s="4">
        <f t="shared" si="286"/>
        <v>4</v>
      </c>
      <c r="BC471" s="4">
        <f t="shared" si="287"/>
        <v>4</v>
      </c>
      <c r="BD471" s="4">
        <f t="shared" si="288"/>
        <v>2</v>
      </c>
      <c r="BE471" s="4">
        <f t="shared" si="289"/>
        <v>4</v>
      </c>
      <c r="BF471" s="4">
        <f t="shared" si="290"/>
        <v>2</v>
      </c>
      <c r="BG471" s="4">
        <f t="shared" si="291"/>
        <v>4</v>
      </c>
      <c r="BH471" s="4">
        <f t="shared" si="292"/>
        <v>4</v>
      </c>
      <c r="BI471" s="4">
        <f t="shared" si="293"/>
        <v>4</v>
      </c>
      <c r="BJ471" s="4">
        <f t="shared" si="294"/>
        <v>2</v>
      </c>
      <c r="BK471" s="4" t="str">
        <f t="shared" si="295"/>
        <v>0</v>
      </c>
      <c r="BL471" s="4">
        <f t="shared" si="296"/>
        <v>2</v>
      </c>
      <c r="BM471" s="4" t="str">
        <f t="shared" si="297"/>
        <v>0</v>
      </c>
      <c r="BN471" s="4">
        <f t="shared" si="298"/>
        <v>4</v>
      </c>
      <c r="BO471" s="4">
        <f t="shared" si="299"/>
        <v>4</v>
      </c>
      <c r="BP471" s="4">
        <f t="shared" si="300"/>
        <v>4</v>
      </c>
      <c r="BQ471" s="4">
        <f t="shared" si="301"/>
        <v>6</v>
      </c>
      <c r="BR471" s="4">
        <f t="shared" si="302"/>
        <v>4</v>
      </c>
      <c r="BS471" s="4">
        <f t="shared" si="303"/>
        <v>4</v>
      </c>
      <c r="BT471" s="4">
        <f t="shared" si="304"/>
        <v>4</v>
      </c>
      <c r="BU471" s="4">
        <f t="shared" si="305"/>
        <v>4</v>
      </c>
      <c r="BV471" s="4">
        <f t="shared" si="306"/>
        <v>0</v>
      </c>
      <c r="BW471" s="4" t="str">
        <f t="shared" si="307"/>
        <v>0</v>
      </c>
      <c r="BX471" s="4" t="str">
        <f t="shared" si="308"/>
        <v>0</v>
      </c>
      <c r="BY471" s="4" t="str">
        <f t="shared" si="309"/>
        <v>0</v>
      </c>
      <c r="BZ471" s="37">
        <f t="shared" si="310"/>
        <v>86</v>
      </c>
      <c r="CA471" s="32" t="str">
        <f>VLOOKUP(J:J,'Agent wise'!A:C,3,0)</f>
        <v>Saran S</v>
      </c>
      <c r="CB471" s="32">
        <f t="shared" si="276"/>
        <v>45919</v>
      </c>
      <c r="CC471" t="str">
        <f t="shared" si="277"/>
        <v>Average</v>
      </c>
      <c r="CJ471">
        <f t="shared" si="278"/>
        <v>19</v>
      </c>
      <c r="CK471">
        <f t="shared" si="279"/>
        <v>9</v>
      </c>
      <c r="CL471">
        <f t="shared" si="280"/>
        <v>2025</v>
      </c>
    </row>
    <row r="472" spans="1:90" ht="15" customHeight="1" x14ac:dyDescent="0.35">
      <c r="A472" s="32">
        <v>45919.555177824077</v>
      </c>
      <c r="B472" t="s">
        <v>698</v>
      </c>
      <c r="C472" s="32">
        <v>0</v>
      </c>
      <c r="D472" t="s">
        <v>82</v>
      </c>
      <c r="E472" s="32">
        <v>45913</v>
      </c>
      <c r="F472" t="s">
        <v>140</v>
      </c>
      <c r="G472" s="32">
        <v>45912</v>
      </c>
      <c r="H472">
        <v>9746007275</v>
      </c>
      <c r="I472">
        <v>117</v>
      </c>
      <c r="J472" t="s">
        <v>99</v>
      </c>
      <c r="K472" t="s">
        <v>46</v>
      </c>
      <c r="L472" t="s">
        <v>47</v>
      </c>
      <c r="M472" t="s">
        <v>48</v>
      </c>
      <c r="N472" t="s">
        <v>48</v>
      </c>
      <c r="O472" t="s">
        <v>48</v>
      </c>
      <c r="P472" t="s">
        <v>48</v>
      </c>
      <c r="Q472" t="s">
        <v>48</v>
      </c>
      <c r="R472" t="s">
        <v>48</v>
      </c>
      <c r="S472" t="s">
        <v>48</v>
      </c>
      <c r="T472" t="s">
        <v>48</v>
      </c>
      <c r="U472" t="s">
        <v>48</v>
      </c>
      <c r="V472" t="s">
        <v>48</v>
      </c>
      <c r="W472" t="s">
        <v>48</v>
      </c>
      <c r="X472" t="s">
        <v>48</v>
      </c>
      <c r="Y472" t="s">
        <v>48</v>
      </c>
      <c r="Z472" t="s">
        <v>48</v>
      </c>
      <c r="AA472" t="s">
        <v>48</v>
      </c>
      <c r="AB472" t="s">
        <v>49</v>
      </c>
      <c r="AC472" t="s">
        <v>49</v>
      </c>
      <c r="AD472" t="s">
        <v>48</v>
      </c>
      <c r="AE472" t="s">
        <v>48</v>
      </c>
      <c r="AF472" t="s">
        <v>48</v>
      </c>
      <c r="AG472" t="s">
        <v>48</v>
      </c>
      <c r="AH472" t="s">
        <v>50</v>
      </c>
      <c r="AI472" t="s">
        <v>50</v>
      </c>
      <c r="AJ472" t="s">
        <v>48</v>
      </c>
      <c r="AK472" t="s">
        <v>48</v>
      </c>
      <c r="AL472" t="s">
        <v>49</v>
      </c>
      <c r="AM472" t="s">
        <v>48</v>
      </c>
      <c r="AN472" t="s">
        <v>48</v>
      </c>
      <c r="AO472" t="s">
        <v>48</v>
      </c>
      <c r="AP472" t="s">
        <v>942</v>
      </c>
      <c r="AQ472" s="1" t="s">
        <v>943</v>
      </c>
      <c r="AR472" t="s">
        <v>51</v>
      </c>
      <c r="AS472" t="s">
        <v>68</v>
      </c>
      <c r="AT472" t="s">
        <v>97</v>
      </c>
      <c r="AW472" s="4">
        <f t="shared" si="281"/>
        <v>6</v>
      </c>
      <c r="AX472" s="4">
        <f t="shared" si="282"/>
        <v>4</v>
      </c>
      <c r="AY472" s="4">
        <f t="shared" si="283"/>
        <v>4</v>
      </c>
      <c r="AZ472" s="4">
        <f t="shared" si="284"/>
        <v>2</v>
      </c>
      <c r="BA472" s="4">
        <f t="shared" si="285"/>
        <v>4</v>
      </c>
      <c r="BB472" s="4">
        <f t="shared" si="286"/>
        <v>4</v>
      </c>
      <c r="BC472" s="4">
        <f t="shared" si="287"/>
        <v>4</v>
      </c>
      <c r="BD472" s="4">
        <f t="shared" si="288"/>
        <v>2</v>
      </c>
      <c r="BE472" s="4">
        <f t="shared" si="289"/>
        <v>4</v>
      </c>
      <c r="BF472" s="4">
        <f t="shared" si="290"/>
        <v>2</v>
      </c>
      <c r="BG472" s="4">
        <f t="shared" si="291"/>
        <v>4</v>
      </c>
      <c r="BH472" s="4">
        <f t="shared" si="292"/>
        <v>4</v>
      </c>
      <c r="BI472" s="4">
        <f t="shared" si="293"/>
        <v>4</v>
      </c>
      <c r="BJ472" s="4">
        <f t="shared" si="294"/>
        <v>2</v>
      </c>
      <c r="BK472" s="4">
        <f t="shared" si="295"/>
        <v>4</v>
      </c>
      <c r="BL472" s="4" t="str">
        <f t="shared" si="296"/>
        <v>0</v>
      </c>
      <c r="BM472" s="4" t="str">
        <f t="shared" si="297"/>
        <v>0</v>
      </c>
      <c r="BN472" s="4">
        <f t="shared" si="298"/>
        <v>4</v>
      </c>
      <c r="BO472" s="4">
        <f t="shared" si="299"/>
        <v>4</v>
      </c>
      <c r="BP472" s="4">
        <f t="shared" si="300"/>
        <v>4</v>
      </c>
      <c r="BQ472" s="4">
        <f t="shared" si="301"/>
        <v>6</v>
      </c>
      <c r="BR472" s="4">
        <f t="shared" si="302"/>
        <v>4</v>
      </c>
      <c r="BS472" s="4">
        <f t="shared" si="303"/>
        <v>4</v>
      </c>
      <c r="BT472" s="4">
        <f t="shared" si="304"/>
        <v>4</v>
      </c>
      <c r="BU472" s="4">
        <f t="shared" si="305"/>
        <v>4</v>
      </c>
      <c r="BV472" s="4" t="str">
        <f t="shared" si="306"/>
        <v>0</v>
      </c>
      <c r="BW472" s="4">
        <f t="shared" si="307"/>
        <v>6</v>
      </c>
      <c r="BX472" s="4">
        <f t="shared" si="308"/>
        <v>0</v>
      </c>
      <c r="BY472" s="4">
        <f t="shared" si="309"/>
        <v>0</v>
      </c>
      <c r="BZ472" s="37">
        <f t="shared" si="310"/>
        <v>94</v>
      </c>
      <c r="CA472" s="32" t="str">
        <f>VLOOKUP(J:J,'Agent wise'!A:C,3,0)</f>
        <v xml:space="preserve">Shiny </v>
      </c>
      <c r="CB472" s="32">
        <f t="shared" si="276"/>
        <v>45913</v>
      </c>
      <c r="CC472" t="str">
        <f t="shared" si="277"/>
        <v>Good</v>
      </c>
      <c r="CJ472">
        <f t="shared" si="278"/>
        <v>13</v>
      </c>
      <c r="CK472">
        <f t="shared" si="279"/>
        <v>9</v>
      </c>
      <c r="CL472">
        <f t="shared" si="280"/>
        <v>2025</v>
      </c>
    </row>
    <row r="473" spans="1:90" ht="15" customHeight="1" x14ac:dyDescent="0.35">
      <c r="A473" s="32">
        <v>45919.559593599537</v>
      </c>
      <c r="B473" t="s">
        <v>368</v>
      </c>
      <c r="C473" s="32">
        <v>0</v>
      </c>
      <c r="D473" t="s">
        <v>73</v>
      </c>
      <c r="E473" s="32">
        <v>45919</v>
      </c>
      <c r="F473" t="s">
        <v>140</v>
      </c>
      <c r="G473" s="32">
        <v>45918</v>
      </c>
      <c r="H473">
        <v>9400743314</v>
      </c>
      <c r="I473">
        <v>154</v>
      </c>
      <c r="J473" t="s">
        <v>63</v>
      </c>
      <c r="K473" t="s">
        <v>46</v>
      </c>
      <c r="L473" t="s">
        <v>47</v>
      </c>
      <c r="M473" t="s">
        <v>48</v>
      </c>
      <c r="N473" t="s">
        <v>48</v>
      </c>
      <c r="O473" t="s">
        <v>48</v>
      </c>
      <c r="P473" t="s">
        <v>48</v>
      </c>
      <c r="Q473" t="s">
        <v>48</v>
      </c>
      <c r="R473" t="s">
        <v>49</v>
      </c>
      <c r="S473" t="s">
        <v>48</v>
      </c>
      <c r="T473" t="s">
        <v>48</v>
      </c>
      <c r="U473" t="s">
        <v>48</v>
      </c>
      <c r="V473" t="s">
        <v>48</v>
      </c>
      <c r="W473" t="s">
        <v>48</v>
      </c>
      <c r="X473" t="s">
        <v>48</v>
      </c>
      <c r="Y473" t="s">
        <v>48</v>
      </c>
      <c r="Z473" t="s">
        <v>48</v>
      </c>
      <c r="AA473" t="s">
        <v>48</v>
      </c>
      <c r="AB473" t="s">
        <v>48</v>
      </c>
      <c r="AC473" t="s">
        <v>50</v>
      </c>
      <c r="AD473" t="s">
        <v>48</v>
      </c>
      <c r="AE473" t="s">
        <v>48</v>
      </c>
      <c r="AF473" t="s">
        <v>48</v>
      </c>
      <c r="AG473" t="s">
        <v>48</v>
      </c>
      <c r="AH473" t="s">
        <v>50</v>
      </c>
      <c r="AI473" t="s">
        <v>49</v>
      </c>
      <c r="AJ473" t="s">
        <v>48</v>
      </c>
      <c r="AK473" t="s">
        <v>50</v>
      </c>
      <c r="AL473" t="s">
        <v>48</v>
      </c>
      <c r="AM473" t="s">
        <v>48</v>
      </c>
      <c r="AN473" t="s">
        <v>48</v>
      </c>
      <c r="AO473" t="s">
        <v>48</v>
      </c>
      <c r="AP473" t="s">
        <v>756</v>
      </c>
      <c r="AQ473" s="1" t="s">
        <v>370</v>
      </c>
      <c r="AR473" t="s">
        <v>51</v>
      </c>
      <c r="AS473" t="s">
        <v>396</v>
      </c>
      <c r="AT473" t="s">
        <v>149</v>
      </c>
      <c r="AW473" s="4">
        <f t="shared" si="281"/>
        <v>6</v>
      </c>
      <c r="AX473" s="4">
        <f t="shared" si="282"/>
        <v>4</v>
      </c>
      <c r="AY473" s="4">
        <f t="shared" si="283"/>
        <v>4</v>
      </c>
      <c r="AZ473" s="4">
        <f t="shared" si="284"/>
        <v>2</v>
      </c>
      <c r="BA473" s="4">
        <f t="shared" si="285"/>
        <v>4</v>
      </c>
      <c r="BB473" s="4" t="str">
        <f t="shared" si="286"/>
        <v>0</v>
      </c>
      <c r="BC473" s="4">
        <f t="shared" si="287"/>
        <v>4</v>
      </c>
      <c r="BD473" s="4">
        <f t="shared" si="288"/>
        <v>2</v>
      </c>
      <c r="BE473" s="4">
        <f t="shared" si="289"/>
        <v>4</v>
      </c>
      <c r="BF473" s="4">
        <f t="shared" si="290"/>
        <v>2</v>
      </c>
      <c r="BG473" s="4">
        <f t="shared" si="291"/>
        <v>4</v>
      </c>
      <c r="BH473" s="4">
        <f t="shared" si="292"/>
        <v>4</v>
      </c>
      <c r="BI473" s="4">
        <f t="shared" si="293"/>
        <v>4</v>
      </c>
      <c r="BJ473" s="4">
        <f t="shared" si="294"/>
        <v>2</v>
      </c>
      <c r="BK473" s="4">
        <f t="shared" si="295"/>
        <v>4</v>
      </c>
      <c r="BL473" s="4">
        <f t="shared" si="296"/>
        <v>2</v>
      </c>
      <c r="BM473" s="4">
        <f t="shared" si="297"/>
        <v>4</v>
      </c>
      <c r="BN473" s="4">
        <f t="shared" si="298"/>
        <v>4</v>
      </c>
      <c r="BO473" s="4">
        <f t="shared" si="299"/>
        <v>4</v>
      </c>
      <c r="BP473" s="4">
        <f t="shared" si="300"/>
        <v>4</v>
      </c>
      <c r="BQ473" s="4">
        <f t="shared" si="301"/>
        <v>6</v>
      </c>
      <c r="BR473" s="4">
        <f t="shared" si="302"/>
        <v>4</v>
      </c>
      <c r="BS473" s="4" t="str">
        <f t="shared" si="303"/>
        <v>0</v>
      </c>
      <c r="BT473" s="4">
        <f t="shared" si="304"/>
        <v>4</v>
      </c>
      <c r="BU473" s="4">
        <f t="shared" si="305"/>
        <v>4</v>
      </c>
      <c r="BV473" s="4">
        <f t="shared" si="306"/>
        <v>0</v>
      </c>
      <c r="BW473" s="4">
        <f t="shared" si="307"/>
        <v>6</v>
      </c>
      <c r="BX473" s="4">
        <f t="shared" si="308"/>
        <v>0</v>
      </c>
      <c r="BY473" s="4">
        <f t="shared" si="309"/>
        <v>0</v>
      </c>
      <c r="BZ473" s="37">
        <f t="shared" si="310"/>
        <v>92</v>
      </c>
      <c r="CA473" s="32" t="str">
        <f>VLOOKUP(J:J,'Agent wise'!A:C,3,0)</f>
        <v>Saran S</v>
      </c>
      <c r="CB473" s="32">
        <f t="shared" si="276"/>
        <v>45919</v>
      </c>
      <c r="CC473" t="str">
        <f t="shared" si="277"/>
        <v>Good</v>
      </c>
      <c r="CJ473">
        <f t="shared" si="278"/>
        <v>19</v>
      </c>
      <c r="CK473">
        <f t="shared" si="279"/>
        <v>9</v>
      </c>
      <c r="CL473">
        <f t="shared" si="280"/>
        <v>2025</v>
      </c>
    </row>
    <row r="474" spans="1:90" ht="15" customHeight="1" x14ac:dyDescent="0.35">
      <c r="A474" s="32">
        <v>45919.563423645828</v>
      </c>
      <c r="B474" t="s">
        <v>698</v>
      </c>
      <c r="C474" s="32">
        <v>0</v>
      </c>
      <c r="D474" t="s">
        <v>82</v>
      </c>
      <c r="E474" s="32">
        <v>45913</v>
      </c>
      <c r="F474" t="s">
        <v>140</v>
      </c>
      <c r="G474" s="32">
        <v>45912</v>
      </c>
      <c r="H474">
        <v>9787046608</v>
      </c>
      <c r="I474">
        <v>113</v>
      </c>
      <c r="J474" t="s">
        <v>298</v>
      </c>
      <c r="K474" t="s">
        <v>52</v>
      </c>
      <c r="L474" t="s">
        <v>53</v>
      </c>
      <c r="M474" t="s">
        <v>48</v>
      </c>
      <c r="N474" t="s">
        <v>48</v>
      </c>
      <c r="O474" t="s">
        <v>48</v>
      </c>
      <c r="P474" t="s">
        <v>48</v>
      </c>
      <c r="Q474" t="s">
        <v>48</v>
      </c>
      <c r="R474" t="s">
        <v>48</v>
      </c>
      <c r="S474" t="s">
        <v>48</v>
      </c>
      <c r="T474" t="s">
        <v>48</v>
      </c>
      <c r="U474" t="s">
        <v>48</v>
      </c>
      <c r="V474" t="s">
        <v>48</v>
      </c>
      <c r="W474" t="s">
        <v>48</v>
      </c>
      <c r="X474" t="s">
        <v>48</v>
      </c>
      <c r="Y474" t="s">
        <v>48</v>
      </c>
      <c r="Z474" t="s">
        <v>48</v>
      </c>
      <c r="AA474" t="s">
        <v>49</v>
      </c>
      <c r="AB474" t="s">
        <v>49</v>
      </c>
      <c r="AC474" t="s">
        <v>49</v>
      </c>
      <c r="AD474" t="s">
        <v>48</v>
      </c>
      <c r="AE474" t="s">
        <v>48</v>
      </c>
      <c r="AF474" t="s">
        <v>48</v>
      </c>
      <c r="AG474" t="s">
        <v>48</v>
      </c>
      <c r="AH474" t="s">
        <v>50</v>
      </c>
      <c r="AI474" t="s">
        <v>50</v>
      </c>
      <c r="AJ474" t="s">
        <v>48</v>
      </c>
      <c r="AK474" t="s">
        <v>48</v>
      </c>
      <c r="AL474" t="s">
        <v>48</v>
      </c>
      <c r="AM474" t="s">
        <v>48</v>
      </c>
      <c r="AN474" t="s">
        <v>48</v>
      </c>
      <c r="AO474" t="s">
        <v>48</v>
      </c>
      <c r="AP474" t="s">
        <v>944</v>
      </c>
      <c r="AQ474" s="1" t="s">
        <v>945</v>
      </c>
      <c r="AR474" t="s">
        <v>51</v>
      </c>
      <c r="AS474" t="s">
        <v>103</v>
      </c>
      <c r="AT474" t="s">
        <v>104</v>
      </c>
      <c r="AW474" s="4">
        <f t="shared" si="281"/>
        <v>6</v>
      </c>
      <c r="AX474" s="4">
        <f t="shared" si="282"/>
        <v>4</v>
      </c>
      <c r="AY474" s="4">
        <f t="shared" si="283"/>
        <v>4</v>
      </c>
      <c r="AZ474" s="4">
        <f t="shared" si="284"/>
        <v>2</v>
      </c>
      <c r="BA474" s="4">
        <f t="shared" si="285"/>
        <v>4</v>
      </c>
      <c r="BB474" s="4">
        <f t="shared" si="286"/>
        <v>4</v>
      </c>
      <c r="BC474" s="4">
        <f t="shared" si="287"/>
        <v>4</v>
      </c>
      <c r="BD474" s="4">
        <f t="shared" si="288"/>
        <v>2</v>
      </c>
      <c r="BE474" s="4">
        <f t="shared" si="289"/>
        <v>4</v>
      </c>
      <c r="BF474" s="4">
        <f t="shared" si="290"/>
        <v>2</v>
      </c>
      <c r="BG474" s="4">
        <f t="shared" si="291"/>
        <v>4</v>
      </c>
      <c r="BH474" s="4">
        <f t="shared" si="292"/>
        <v>4</v>
      </c>
      <c r="BI474" s="4">
        <f t="shared" si="293"/>
        <v>4</v>
      </c>
      <c r="BJ474" s="4">
        <f t="shared" si="294"/>
        <v>2</v>
      </c>
      <c r="BK474" s="4" t="str">
        <f t="shared" si="295"/>
        <v>0</v>
      </c>
      <c r="BL474" s="4" t="str">
        <f t="shared" si="296"/>
        <v>0</v>
      </c>
      <c r="BM474" s="4" t="str">
        <f t="shared" si="297"/>
        <v>0</v>
      </c>
      <c r="BN474" s="4">
        <f t="shared" si="298"/>
        <v>4</v>
      </c>
      <c r="BO474" s="4">
        <f t="shared" si="299"/>
        <v>4</v>
      </c>
      <c r="BP474" s="4">
        <f t="shared" si="300"/>
        <v>4</v>
      </c>
      <c r="BQ474" s="4">
        <f t="shared" si="301"/>
        <v>6</v>
      </c>
      <c r="BR474" s="4">
        <f t="shared" si="302"/>
        <v>4</v>
      </c>
      <c r="BS474" s="4">
        <f t="shared" si="303"/>
        <v>4</v>
      </c>
      <c r="BT474" s="4">
        <f t="shared" si="304"/>
        <v>4</v>
      </c>
      <c r="BU474" s="4">
        <f t="shared" si="305"/>
        <v>4</v>
      </c>
      <c r="BV474" s="4">
        <f t="shared" si="306"/>
        <v>0</v>
      </c>
      <c r="BW474" s="4">
        <f t="shared" si="307"/>
        <v>6</v>
      </c>
      <c r="BX474" s="4">
        <f t="shared" si="308"/>
        <v>0</v>
      </c>
      <c r="BY474" s="4">
        <f t="shared" si="309"/>
        <v>0</v>
      </c>
      <c r="BZ474" s="37">
        <f t="shared" si="310"/>
        <v>90</v>
      </c>
      <c r="CA474" s="32" t="str">
        <f>VLOOKUP(J:J,'Agent wise'!A:C,3,0)</f>
        <v xml:space="preserve">Shiny </v>
      </c>
      <c r="CB474" s="32">
        <f t="shared" si="276"/>
        <v>45913</v>
      </c>
      <c r="CC474" t="str">
        <f t="shared" si="277"/>
        <v>Good</v>
      </c>
      <c r="CJ474">
        <f t="shared" si="278"/>
        <v>13</v>
      </c>
      <c r="CK474">
        <f t="shared" si="279"/>
        <v>9</v>
      </c>
      <c r="CL474">
        <f t="shared" si="280"/>
        <v>2025</v>
      </c>
    </row>
    <row r="475" spans="1:90" ht="15" customHeight="1" x14ac:dyDescent="0.35">
      <c r="A475" s="32">
        <v>45919.56381511574</v>
      </c>
      <c r="B475" t="s">
        <v>368</v>
      </c>
      <c r="C475" s="32">
        <v>0</v>
      </c>
      <c r="D475" t="s">
        <v>73</v>
      </c>
      <c r="E475" s="32">
        <v>45919</v>
      </c>
      <c r="F475" t="s">
        <v>140</v>
      </c>
      <c r="G475" s="32">
        <v>45918</v>
      </c>
      <c r="H475">
        <v>9786670779</v>
      </c>
      <c r="I475">
        <v>222</v>
      </c>
      <c r="J475" t="s">
        <v>137</v>
      </c>
      <c r="K475" t="s">
        <v>52</v>
      </c>
      <c r="L475" t="s">
        <v>53</v>
      </c>
      <c r="M475" t="s">
        <v>48</v>
      </c>
      <c r="N475" t="s">
        <v>48</v>
      </c>
      <c r="O475" t="s">
        <v>48</v>
      </c>
      <c r="P475" t="s">
        <v>48</v>
      </c>
      <c r="Q475" t="s">
        <v>48</v>
      </c>
      <c r="R475" t="s">
        <v>49</v>
      </c>
      <c r="S475" t="s">
        <v>48</v>
      </c>
      <c r="T475" t="s">
        <v>48</v>
      </c>
      <c r="U475" t="s">
        <v>48</v>
      </c>
      <c r="V475" t="s">
        <v>48</v>
      </c>
      <c r="W475" t="s">
        <v>48</v>
      </c>
      <c r="X475" t="s">
        <v>48</v>
      </c>
      <c r="Y475" t="s">
        <v>48</v>
      </c>
      <c r="Z475" t="s">
        <v>48</v>
      </c>
      <c r="AA475" t="s">
        <v>48</v>
      </c>
      <c r="AB475" t="s">
        <v>49</v>
      </c>
      <c r="AC475" t="s">
        <v>49</v>
      </c>
      <c r="AD475" t="s">
        <v>48</v>
      </c>
      <c r="AE475" t="s">
        <v>49</v>
      </c>
      <c r="AF475" t="s">
        <v>50</v>
      </c>
      <c r="AG475" t="s">
        <v>49</v>
      </c>
      <c r="AH475" t="s">
        <v>50</v>
      </c>
      <c r="AI475" t="s">
        <v>49</v>
      </c>
      <c r="AJ475" t="s">
        <v>50</v>
      </c>
      <c r="AK475" t="s">
        <v>50</v>
      </c>
      <c r="AL475" t="s">
        <v>49</v>
      </c>
      <c r="AM475" t="s">
        <v>48</v>
      </c>
      <c r="AN475" t="s">
        <v>48</v>
      </c>
      <c r="AO475" t="s">
        <v>48</v>
      </c>
      <c r="AP475" t="s">
        <v>946</v>
      </c>
      <c r="AQ475" s="1" t="s">
        <v>370</v>
      </c>
      <c r="AR475" t="s">
        <v>51</v>
      </c>
      <c r="AS475" t="s">
        <v>396</v>
      </c>
      <c r="AT475" t="s">
        <v>149</v>
      </c>
      <c r="AW475" s="4">
        <f t="shared" si="281"/>
        <v>6</v>
      </c>
      <c r="AX475" s="4">
        <f t="shared" si="282"/>
        <v>4</v>
      </c>
      <c r="AY475" s="4">
        <f t="shared" si="283"/>
        <v>4</v>
      </c>
      <c r="AZ475" s="4">
        <f t="shared" si="284"/>
        <v>2</v>
      </c>
      <c r="BA475" s="4">
        <f t="shared" si="285"/>
        <v>4</v>
      </c>
      <c r="BB475" s="4" t="str">
        <f t="shared" si="286"/>
        <v>0</v>
      </c>
      <c r="BC475" s="4">
        <f t="shared" si="287"/>
        <v>4</v>
      </c>
      <c r="BD475" s="4">
        <f t="shared" si="288"/>
        <v>2</v>
      </c>
      <c r="BE475" s="4">
        <f t="shared" si="289"/>
        <v>4</v>
      </c>
      <c r="BF475" s="4">
        <f t="shared" si="290"/>
        <v>2</v>
      </c>
      <c r="BG475" s="4">
        <f t="shared" si="291"/>
        <v>4</v>
      </c>
      <c r="BH475" s="4">
        <f t="shared" si="292"/>
        <v>4</v>
      </c>
      <c r="BI475" s="4">
        <f t="shared" si="293"/>
        <v>4</v>
      </c>
      <c r="BJ475" s="4">
        <f t="shared" si="294"/>
        <v>2</v>
      </c>
      <c r="BK475" s="4">
        <f t="shared" si="295"/>
        <v>4</v>
      </c>
      <c r="BL475" s="4" t="str">
        <f t="shared" si="296"/>
        <v>0</v>
      </c>
      <c r="BM475" s="4" t="str">
        <f t="shared" si="297"/>
        <v>0</v>
      </c>
      <c r="BN475" s="4">
        <f t="shared" si="298"/>
        <v>4</v>
      </c>
      <c r="BO475" s="4" t="str">
        <f t="shared" si="299"/>
        <v>0</v>
      </c>
      <c r="BP475" s="4">
        <f t="shared" si="300"/>
        <v>4</v>
      </c>
      <c r="BQ475" s="4" t="str">
        <f t="shared" si="301"/>
        <v>0</v>
      </c>
      <c r="BR475" s="4">
        <f t="shared" si="302"/>
        <v>4</v>
      </c>
      <c r="BS475" s="4" t="str">
        <f t="shared" si="303"/>
        <v>0</v>
      </c>
      <c r="BT475" s="4">
        <f t="shared" si="304"/>
        <v>4</v>
      </c>
      <c r="BU475" s="4">
        <f t="shared" si="305"/>
        <v>4</v>
      </c>
      <c r="BV475" s="4" t="str">
        <f t="shared" si="306"/>
        <v>0</v>
      </c>
      <c r="BW475" s="4">
        <f t="shared" si="307"/>
        <v>6</v>
      </c>
      <c r="BX475" s="4">
        <f t="shared" si="308"/>
        <v>0</v>
      </c>
      <c r="BY475" s="4">
        <f t="shared" si="309"/>
        <v>0</v>
      </c>
      <c r="BZ475" s="37">
        <f t="shared" si="310"/>
        <v>76</v>
      </c>
      <c r="CA475" s="32" t="str">
        <f>VLOOKUP(J:J,'Agent wise'!A:C,3,0)</f>
        <v>Saran S</v>
      </c>
      <c r="CB475" s="32">
        <f t="shared" si="276"/>
        <v>45919</v>
      </c>
      <c r="CC475" t="str">
        <f t="shared" si="277"/>
        <v>FC</v>
      </c>
      <c r="CJ475">
        <f t="shared" si="278"/>
        <v>19</v>
      </c>
      <c r="CK475">
        <f t="shared" si="279"/>
        <v>9</v>
      </c>
      <c r="CL475">
        <f t="shared" si="280"/>
        <v>2025</v>
      </c>
    </row>
    <row r="476" spans="1:90" ht="15" customHeight="1" x14ac:dyDescent="0.35">
      <c r="A476" s="32">
        <v>45919.572083935185</v>
      </c>
      <c r="B476" t="s">
        <v>368</v>
      </c>
      <c r="C476" s="32">
        <v>0</v>
      </c>
      <c r="D476" t="s">
        <v>73</v>
      </c>
      <c r="E476" s="32">
        <v>45919</v>
      </c>
      <c r="F476" t="s">
        <v>140</v>
      </c>
      <c r="G476" s="32">
        <v>45918</v>
      </c>
      <c r="H476">
        <v>8870646603</v>
      </c>
      <c r="I476">
        <v>374</v>
      </c>
      <c r="J476" t="s">
        <v>452</v>
      </c>
      <c r="K476" t="s">
        <v>52</v>
      </c>
      <c r="L476" t="s">
        <v>53</v>
      </c>
      <c r="M476" t="s">
        <v>48</v>
      </c>
      <c r="N476" t="s">
        <v>48</v>
      </c>
      <c r="O476" t="s">
        <v>48</v>
      </c>
      <c r="P476" t="s">
        <v>48</v>
      </c>
      <c r="Q476" t="s">
        <v>48</v>
      </c>
      <c r="R476" t="s">
        <v>49</v>
      </c>
      <c r="S476" t="s">
        <v>48</v>
      </c>
      <c r="T476" t="s">
        <v>48</v>
      </c>
      <c r="U476" t="s">
        <v>49</v>
      </c>
      <c r="V476" t="s">
        <v>48</v>
      </c>
      <c r="W476" t="s">
        <v>48</v>
      </c>
      <c r="X476" t="s">
        <v>48</v>
      </c>
      <c r="Y476" t="s">
        <v>48</v>
      </c>
      <c r="Z476" t="s">
        <v>48</v>
      </c>
      <c r="AA476" t="s">
        <v>48</v>
      </c>
      <c r="AB476" t="s">
        <v>49</v>
      </c>
      <c r="AC476" t="s">
        <v>49</v>
      </c>
      <c r="AD476" t="s">
        <v>48</v>
      </c>
      <c r="AE476" t="s">
        <v>48</v>
      </c>
      <c r="AF476" t="s">
        <v>50</v>
      </c>
      <c r="AG476" t="s">
        <v>48</v>
      </c>
      <c r="AH476" t="s">
        <v>50</v>
      </c>
      <c r="AI476" t="s">
        <v>49</v>
      </c>
      <c r="AJ476" t="s">
        <v>48</v>
      </c>
      <c r="AK476" t="s">
        <v>50</v>
      </c>
      <c r="AL476" t="s">
        <v>49</v>
      </c>
      <c r="AM476" t="s">
        <v>48</v>
      </c>
      <c r="AN476" t="s">
        <v>48</v>
      </c>
      <c r="AO476" t="s">
        <v>49</v>
      </c>
      <c r="AP476" t="s">
        <v>947</v>
      </c>
      <c r="AQ476" s="1" t="s">
        <v>948</v>
      </c>
      <c r="AR476" t="s">
        <v>51</v>
      </c>
      <c r="AS476" t="s">
        <v>410</v>
      </c>
      <c r="AT476" t="s">
        <v>160</v>
      </c>
      <c r="AW476" s="4">
        <f t="shared" si="281"/>
        <v>6</v>
      </c>
      <c r="AX476" s="4">
        <f t="shared" si="282"/>
        <v>4</v>
      </c>
      <c r="AY476" s="4">
        <f t="shared" si="283"/>
        <v>4</v>
      </c>
      <c r="AZ476" s="4">
        <f t="shared" si="284"/>
        <v>2</v>
      </c>
      <c r="BA476" s="4">
        <f t="shared" si="285"/>
        <v>4</v>
      </c>
      <c r="BB476" s="4" t="str">
        <f t="shared" si="286"/>
        <v>0</v>
      </c>
      <c r="BC476" s="4">
        <f t="shared" si="287"/>
        <v>4</v>
      </c>
      <c r="BD476" s="4">
        <f t="shared" si="288"/>
        <v>2</v>
      </c>
      <c r="BE476" s="4" t="str">
        <f t="shared" si="289"/>
        <v>0</v>
      </c>
      <c r="BF476" s="4">
        <f t="shared" si="290"/>
        <v>2</v>
      </c>
      <c r="BG476" s="4">
        <f t="shared" si="291"/>
        <v>4</v>
      </c>
      <c r="BH476" s="4">
        <f t="shared" si="292"/>
        <v>4</v>
      </c>
      <c r="BI476" s="4">
        <f t="shared" si="293"/>
        <v>4</v>
      </c>
      <c r="BJ476" s="4">
        <f t="shared" si="294"/>
        <v>2</v>
      </c>
      <c r="BK476" s="4">
        <f t="shared" si="295"/>
        <v>4</v>
      </c>
      <c r="BL476" s="4" t="str">
        <f t="shared" si="296"/>
        <v>0</v>
      </c>
      <c r="BM476" s="4" t="str">
        <f t="shared" si="297"/>
        <v>0</v>
      </c>
      <c r="BN476" s="4">
        <f t="shared" si="298"/>
        <v>4</v>
      </c>
      <c r="BO476" s="4">
        <f t="shared" si="299"/>
        <v>4</v>
      </c>
      <c r="BP476" s="4">
        <f t="shared" si="300"/>
        <v>4</v>
      </c>
      <c r="BQ476" s="4">
        <f t="shared" si="301"/>
        <v>6</v>
      </c>
      <c r="BR476" s="4">
        <f t="shared" si="302"/>
        <v>4</v>
      </c>
      <c r="BS476" s="4" t="str">
        <f t="shared" si="303"/>
        <v>0</v>
      </c>
      <c r="BT476" s="4">
        <f t="shared" si="304"/>
        <v>4</v>
      </c>
      <c r="BU476" s="4">
        <f t="shared" si="305"/>
        <v>4</v>
      </c>
      <c r="BV476" s="4" t="str">
        <f t="shared" si="306"/>
        <v>0</v>
      </c>
      <c r="BW476" s="4">
        <f t="shared" si="307"/>
        <v>6</v>
      </c>
      <c r="BX476" s="4">
        <f t="shared" si="308"/>
        <v>0</v>
      </c>
      <c r="BY476" s="4" t="str">
        <f t="shared" si="309"/>
        <v>0</v>
      </c>
      <c r="BZ476" s="37">
        <f t="shared" si="310"/>
        <v>82</v>
      </c>
      <c r="CA476" s="32" t="str">
        <f>VLOOKUP(J:J,'Agent wise'!A:C,3,0)</f>
        <v>Saran S</v>
      </c>
      <c r="CB476" s="32">
        <f t="shared" si="276"/>
        <v>45919</v>
      </c>
      <c r="CC476" t="str">
        <f t="shared" si="277"/>
        <v>FC</v>
      </c>
      <c r="CJ476">
        <f t="shared" si="278"/>
        <v>19</v>
      </c>
      <c r="CK476">
        <f t="shared" si="279"/>
        <v>9</v>
      </c>
      <c r="CL476">
        <f t="shared" si="280"/>
        <v>2025</v>
      </c>
    </row>
    <row r="477" spans="1:90" ht="15" customHeight="1" x14ac:dyDescent="0.35">
      <c r="A477" s="32">
        <v>45919.575339305557</v>
      </c>
      <c r="B477" t="s">
        <v>368</v>
      </c>
      <c r="C477" s="32">
        <v>0</v>
      </c>
      <c r="D477" t="s">
        <v>73</v>
      </c>
      <c r="E477" s="32">
        <v>45919</v>
      </c>
      <c r="F477" t="s">
        <v>140</v>
      </c>
      <c r="G477" s="32">
        <v>45918</v>
      </c>
      <c r="H477">
        <v>8438219760</v>
      </c>
      <c r="I477">
        <v>155</v>
      </c>
      <c r="J477" t="s">
        <v>71</v>
      </c>
      <c r="K477" t="s">
        <v>52</v>
      </c>
      <c r="L477" t="s">
        <v>53</v>
      </c>
      <c r="M477" t="s">
        <v>48</v>
      </c>
      <c r="N477" t="s">
        <v>48</v>
      </c>
      <c r="O477" t="s">
        <v>48</v>
      </c>
      <c r="P477" t="s">
        <v>48</v>
      </c>
      <c r="Q477" t="s">
        <v>48</v>
      </c>
      <c r="R477" t="s">
        <v>48</v>
      </c>
      <c r="S477" t="s">
        <v>48</v>
      </c>
      <c r="T477" t="s">
        <v>48</v>
      </c>
      <c r="U477" t="s">
        <v>48</v>
      </c>
      <c r="V477" t="s">
        <v>48</v>
      </c>
      <c r="W477" t="s">
        <v>48</v>
      </c>
      <c r="X477" t="s">
        <v>48</v>
      </c>
      <c r="Y477" t="s">
        <v>48</v>
      </c>
      <c r="Z477" t="s">
        <v>49</v>
      </c>
      <c r="AA477" t="s">
        <v>48</v>
      </c>
      <c r="AB477" t="s">
        <v>50</v>
      </c>
      <c r="AC477" t="s">
        <v>50</v>
      </c>
      <c r="AD477" t="s">
        <v>48</v>
      </c>
      <c r="AE477" t="s">
        <v>48</v>
      </c>
      <c r="AF477" t="s">
        <v>50</v>
      </c>
      <c r="AG477" t="s">
        <v>48</v>
      </c>
      <c r="AH477" t="s">
        <v>50</v>
      </c>
      <c r="AI477" t="s">
        <v>50</v>
      </c>
      <c r="AJ477" t="s">
        <v>48</v>
      </c>
      <c r="AK477" t="s">
        <v>50</v>
      </c>
      <c r="AL477" t="s">
        <v>48</v>
      </c>
      <c r="AM477" t="s">
        <v>48</v>
      </c>
      <c r="AN477" t="s">
        <v>48</v>
      </c>
      <c r="AO477" t="s">
        <v>49</v>
      </c>
      <c r="AP477" t="s">
        <v>949</v>
      </c>
      <c r="AQ477" s="1" t="s">
        <v>950</v>
      </c>
      <c r="AR477" t="s">
        <v>51</v>
      </c>
      <c r="AS477" t="s">
        <v>422</v>
      </c>
      <c r="AT477" t="s">
        <v>536</v>
      </c>
      <c r="AW477" s="4">
        <f t="shared" si="281"/>
        <v>6</v>
      </c>
      <c r="AX477" s="4">
        <f t="shared" si="282"/>
        <v>4</v>
      </c>
      <c r="AY477" s="4">
        <f t="shared" si="283"/>
        <v>4</v>
      </c>
      <c r="AZ477" s="4">
        <f t="shared" si="284"/>
        <v>2</v>
      </c>
      <c r="BA477" s="4">
        <f t="shared" si="285"/>
        <v>4</v>
      </c>
      <c r="BB477" s="4">
        <f t="shared" si="286"/>
        <v>4</v>
      </c>
      <c r="BC477" s="4">
        <f t="shared" si="287"/>
        <v>4</v>
      </c>
      <c r="BD477" s="4">
        <f t="shared" si="288"/>
        <v>2</v>
      </c>
      <c r="BE477" s="4">
        <f t="shared" si="289"/>
        <v>4</v>
      </c>
      <c r="BF477" s="4">
        <f t="shared" si="290"/>
        <v>2</v>
      </c>
      <c r="BG477" s="4">
        <f t="shared" si="291"/>
        <v>4</v>
      </c>
      <c r="BH477" s="4">
        <f t="shared" si="292"/>
        <v>4</v>
      </c>
      <c r="BI477" s="4">
        <f t="shared" si="293"/>
        <v>4</v>
      </c>
      <c r="BJ477" s="4" t="str">
        <f t="shared" si="294"/>
        <v>0</v>
      </c>
      <c r="BK477" s="4">
        <f t="shared" si="295"/>
        <v>4</v>
      </c>
      <c r="BL477" s="4">
        <f t="shared" si="296"/>
        <v>2</v>
      </c>
      <c r="BM477" s="4">
        <f t="shared" si="297"/>
        <v>4</v>
      </c>
      <c r="BN477" s="4">
        <f t="shared" si="298"/>
        <v>4</v>
      </c>
      <c r="BO477" s="4">
        <f t="shared" si="299"/>
        <v>4</v>
      </c>
      <c r="BP477" s="4">
        <f t="shared" si="300"/>
        <v>4</v>
      </c>
      <c r="BQ477" s="4">
        <f t="shared" si="301"/>
        <v>6</v>
      </c>
      <c r="BR477" s="4">
        <f t="shared" si="302"/>
        <v>4</v>
      </c>
      <c r="BS477" s="4">
        <f t="shared" si="303"/>
        <v>4</v>
      </c>
      <c r="BT477" s="4">
        <f t="shared" si="304"/>
        <v>4</v>
      </c>
      <c r="BU477" s="4">
        <f t="shared" si="305"/>
        <v>4</v>
      </c>
      <c r="BV477" s="4">
        <f t="shared" si="306"/>
        <v>0</v>
      </c>
      <c r="BW477" s="4">
        <f t="shared" si="307"/>
        <v>6</v>
      </c>
      <c r="BX477" s="4">
        <f t="shared" si="308"/>
        <v>0</v>
      </c>
      <c r="BY477" s="4" t="str">
        <f t="shared" si="309"/>
        <v>0</v>
      </c>
      <c r="BZ477" s="37">
        <f t="shared" si="310"/>
        <v>98</v>
      </c>
      <c r="CA477" s="32" t="str">
        <f>VLOOKUP(J:J,'Agent wise'!A:C,3,0)</f>
        <v>Saran S</v>
      </c>
      <c r="CB477" s="32">
        <f t="shared" si="276"/>
        <v>45919</v>
      </c>
      <c r="CC477" t="str">
        <f t="shared" si="277"/>
        <v>Excellent</v>
      </c>
      <c r="CJ477">
        <f t="shared" si="278"/>
        <v>19</v>
      </c>
      <c r="CK477">
        <f t="shared" si="279"/>
        <v>9</v>
      </c>
      <c r="CL477">
        <f t="shared" si="280"/>
        <v>2025</v>
      </c>
    </row>
    <row r="478" spans="1:90" ht="15" customHeight="1" x14ac:dyDescent="0.35">
      <c r="A478" s="32">
        <v>45919.580271516199</v>
      </c>
      <c r="B478" t="s">
        <v>368</v>
      </c>
      <c r="C478" s="32">
        <v>0</v>
      </c>
      <c r="D478" t="s">
        <v>73</v>
      </c>
      <c r="E478" s="32">
        <v>45919</v>
      </c>
      <c r="F478" t="s">
        <v>140</v>
      </c>
      <c r="G478" s="32">
        <v>45918</v>
      </c>
      <c r="H478">
        <v>9961174535</v>
      </c>
      <c r="I478">
        <v>137</v>
      </c>
      <c r="J478" t="s">
        <v>135</v>
      </c>
      <c r="K478" t="s">
        <v>46</v>
      </c>
      <c r="L478" t="s">
        <v>47</v>
      </c>
      <c r="M478" t="s">
        <v>48</v>
      </c>
      <c r="N478" t="s">
        <v>48</v>
      </c>
      <c r="O478" t="s">
        <v>48</v>
      </c>
      <c r="P478" t="s">
        <v>48</v>
      </c>
      <c r="Q478" t="s">
        <v>48</v>
      </c>
      <c r="R478" t="s">
        <v>48</v>
      </c>
      <c r="S478" t="s">
        <v>48</v>
      </c>
      <c r="T478" t="s">
        <v>48</v>
      </c>
      <c r="U478" t="s">
        <v>48</v>
      </c>
      <c r="V478" t="s">
        <v>48</v>
      </c>
      <c r="W478" t="s">
        <v>48</v>
      </c>
      <c r="X478" t="s">
        <v>48</v>
      </c>
      <c r="Y478" t="s">
        <v>48</v>
      </c>
      <c r="Z478" t="s">
        <v>48</v>
      </c>
      <c r="AA478" t="s">
        <v>48</v>
      </c>
      <c r="AB478" t="s">
        <v>48</v>
      </c>
      <c r="AC478" t="s">
        <v>50</v>
      </c>
      <c r="AD478" t="s">
        <v>48</v>
      </c>
      <c r="AE478" t="s">
        <v>49</v>
      </c>
      <c r="AF478" t="s">
        <v>50</v>
      </c>
      <c r="AG478" t="s">
        <v>48</v>
      </c>
      <c r="AH478" t="s">
        <v>50</v>
      </c>
      <c r="AI478" t="s">
        <v>50</v>
      </c>
      <c r="AJ478" t="s">
        <v>48</v>
      </c>
      <c r="AK478" t="s">
        <v>50</v>
      </c>
      <c r="AL478" t="s">
        <v>49</v>
      </c>
      <c r="AM478" t="s">
        <v>48</v>
      </c>
      <c r="AN478" t="s">
        <v>48</v>
      </c>
      <c r="AO478" t="s">
        <v>48</v>
      </c>
      <c r="AP478" t="s">
        <v>951</v>
      </c>
      <c r="AQ478" s="1" t="s">
        <v>595</v>
      </c>
      <c r="AR478" t="s">
        <v>51</v>
      </c>
      <c r="AS478" t="s">
        <v>132</v>
      </c>
      <c r="AT478" t="s">
        <v>159</v>
      </c>
      <c r="AW478" s="4">
        <f t="shared" si="281"/>
        <v>6</v>
      </c>
      <c r="AX478" s="4">
        <f t="shared" si="282"/>
        <v>4</v>
      </c>
      <c r="AY478" s="4">
        <f t="shared" si="283"/>
        <v>4</v>
      </c>
      <c r="AZ478" s="4">
        <f t="shared" si="284"/>
        <v>2</v>
      </c>
      <c r="BA478" s="4">
        <f t="shared" si="285"/>
        <v>4</v>
      </c>
      <c r="BB478" s="4">
        <f t="shared" si="286"/>
        <v>4</v>
      </c>
      <c r="BC478" s="4">
        <f t="shared" si="287"/>
        <v>4</v>
      </c>
      <c r="BD478" s="4">
        <f t="shared" si="288"/>
        <v>2</v>
      </c>
      <c r="BE478" s="4">
        <f t="shared" si="289"/>
        <v>4</v>
      </c>
      <c r="BF478" s="4">
        <f t="shared" si="290"/>
        <v>2</v>
      </c>
      <c r="BG478" s="4">
        <f t="shared" si="291"/>
        <v>4</v>
      </c>
      <c r="BH478" s="4">
        <f t="shared" si="292"/>
        <v>4</v>
      </c>
      <c r="BI478" s="4">
        <f t="shared" si="293"/>
        <v>4</v>
      </c>
      <c r="BJ478" s="4">
        <f t="shared" si="294"/>
        <v>2</v>
      </c>
      <c r="BK478" s="4">
        <f t="shared" si="295"/>
        <v>4</v>
      </c>
      <c r="BL478" s="4">
        <f t="shared" si="296"/>
        <v>2</v>
      </c>
      <c r="BM478" s="4">
        <f t="shared" si="297"/>
        <v>4</v>
      </c>
      <c r="BN478" s="4">
        <f t="shared" si="298"/>
        <v>4</v>
      </c>
      <c r="BO478" s="4" t="str">
        <f t="shared" si="299"/>
        <v>0</v>
      </c>
      <c r="BP478" s="4">
        <f t="shared" si="300"/>
        <v>4</v>
      </c>
      <c r="BQ478" s="4">
        <f t="shared" si="301"/>
        <v>6</v>
      </c>
      <c r="BR478" s="4">
        <f t="shared" si="302"/>
        <v>4</v>
      </c>
      <c r="BS478" s="4">
        <f t="shared" si="303"/>
        <v>4</v>
      </c>
      <c r="BT478" s="4">
        <f t="shared" si="304"/>
        <v>4</v>
      </c>
      <c r="BU478" s="4">
        <f t="shared" si="305"/>
        <v>4</v>
      </c>
      <c r="BV478" s="4" t="str">
        <f t="shared" si="306"/>
        <v>0</v>
      </c>
      <c r="BW478" s="4">
        <f t="shared" si="307"/>
        <v>6</v>
      </c>
      <c r="BX478" s="4">
        <f t="shared" si="308"/>
        <v>0</v>
      </c>
      <c r="BY478" s="4">
        <f t="shared" si="309"/>
        <v>0</v>
      </c>
      <c r="BZ478" s="37">
        <f t="shared" si="310"/>
        <v>96</v>
      </c>
      <c r="CA478" s="32" t="str">
        <f>VLOOKUP(J:J,'Agent wise'!A:C,3,0)</f>
        <v>Saran S</v>
      </c>
      <c r="CB478" s="32">
        <f t="shared" si="276"/>
        <v>45919</v>
      </c>
      <c r="CC478" t="str">
        <f t="shared" si="277"/>
        <v>Excellent</v>
      </c>
      <c r="CJ478">
        <f t="shared" si="278"/>
        <v>19</v>
      </c>
      <c r="CK478">
        <f t="shared" si="279"/>
        <v>9</v>
      </c>
      <c r="CL478">
        <f t="shared" si="280"/>
        <v>2025</v>
      </c>
    </row>
    <row r="479" spans="1:90" ht="15" customHeight="1" x14ac:dyDescent="0.35">
      <c r="A479" s="32">
        <v>45919.58370481481</v>
      </c>
      <c r="B479" t="s">
        <v>368</v>
      </c>
      <c r="C479" s="32">
        <v>0</v>
      </c>
      <c r="D479" t="s">
        <v>73</v>
      </c>
      <c r="E479" s="32">
        <v>45919</v>
      </c>
      <c r="F479" t="s">
        <v>140</v>
      </c>
      <c r="G479" s="32">
        <v>45918</v>
      </c>
      <c r="H479">
        <v>9043195495</v>
      </c>
      <c r="I479">
        <v>163</v>
      </c>
      <c r="J479" t="s">
        <v>86</v>
      </c>
      <c r="K479" t="s">
        <v>52</v>
      </c>
      <c r="L479" t="s">
        <v>53</v>
      </c>
      <c r="M479" t="s">
        <v>48</v>
      </c>
      <c r="N479" t="s">
        <v>48</v>
      </c>
      <c r="O479" t="s">
        <v>48</v>
      </c>
      <c r="P479" t="s">
        <v>48</v>
      </c>
      <c r="Q479" t="s">
        <v>48</v>
      </c>
      <c r="R479" t="s">
        <v>49</v>
      </c>
      <c r="S479" t="s">
        <v>48</v>
      </c>
      <c r="T479" t="s">
        <v>48</v>
      </c>
      <c r="U479" t="s">
        <v>48</v>
      </c>
      <c r="V479" t="s">
        <v>48</v>
      </c>
      <c r="W479" t="s">
        <v>48</v>
      </c>
      <c r="X479" t="s">
        <v>48</v>
      </c>
      <c r="Y479" t="s">
        <v>48</v>
      </c>
      <c r="Z479" t="s">
        <v>48</v>
      </c>
      <c r="AA479" t="s">
        <v>48</v>
      </c>
      <c r="AB479" t="s">
        <v>49</v>
      </c>
      <c r="AC479" t="s">
        <v>50</v>
      </c>
      <c r="AD479" t="s">
        <v>48</v>
      </c>
      <c r="AE479" t="s">
        <v>49</v>
      </c>
      <c r="AF479" t="s">
        <v>50</v>
      </c>
      <c r="AG479" t="s">
        <v>48</v>
      </c>
      <c r="AH479" t="s">
        <v>50</v>
      </c>
      <c r="AI479" t="s">
        <v>49</v>
      </c>
      <c r="AJ479" t="s">
        <v>50</v>
      </c>
      <c r="AK479" t="s">
        <v>50</v>
      </c>
      <c r="AL479" t="s">
        <v>49</v>
      </c>
      <c r="AM479" t="s">
        <v>48</v>
      </c>
      <c r="AN479" t="s">
        <v>48</v>
      </c>
      <c r="AO479" t="s">
        <v>49</v>
      </c>
      <c r="AP479" t="s">
        <v>952</v>
      </c>
      <c r="AQ479" s="1" t="s">
        <v>370</v>
      </c>
      <c r="AR479" t="s">
        <v>51</v>
      </c>
      <c r="AS479" t="s">
        <v>396</v>
      </c>
      <c r="AT479" t="s">
        <v>149</v>
      </c>
      <c r="AW479" s="4">
        <f t="shared" si="281"/>
        <v>6</v>
      </c>
      <c r="AX479" s="4">
        <f t="shared" si="282"/>
        <v>4</v>
      </c>
      <c r="AY479" s="4">
        <f t="shared" si="283"/>
        <v>4</v>
      </c>
      <c r="AZ479" s="4">
        <f t="shared" si="284"/>
        <v>2</v>
      </c>
      <c r="BA479" s="4">
        <f t="shared" si="285"/>
        <v>4</v>
      </c>
      <c r="BB479" s="4" t="str">
        <f t="shared" si="286"/>
        <v>0</v>
      </c>
      <c r="BC479" s="4">
        <f t="shared" si="287"/>
        <v>4</v>
      </c>
      <c r="BD479" s="4">
        <f t="shared" si="288"/>
        <v>2</v>
      </c>
      <c r="BE479" s="4">
        <f t="shared" si="289"/>
        <v>4</v>
      </c>
      <c r="BF479" s="4">
        <f t="shared" si="290"/>
        <v>2</v>
      </c>
      <c r="BG479" s="4">
        <f t="shared" si="291"/>
        <v>4</v>
      </c>
      <c r="BH479" s="4">
        <f t="shared" si="292"/>
        <v>4</v>
      </c>
      <c r="BI479" s="4">
        <f t="shared" si="293"/>
        <v>4</v>
      </c>
      <c r="BJ479" s="4">
        <f t="shared" si="294"/>
        <v>2</v>
      </c>
      <c r="BK479" s="4">
        <f t="shared" si="295"/>
        <v>4</v>
      </c>
      <c r="BL479" s="4" t="str">
        <f t="shared" si="296"/>
        <v>0</v>
      </c>
      <c r="BM479" s="4">
        <f t="shared" si="297"/>
        <v>4</v>
      </c>
      <c r="BN479" s="4">
        <f t="shared" si="298"/>
        <v>4</v>
      </c>
      <c r="BO479" s="4" t="str">
        <f t="shared" si="299"/>
        <v>0</v>
      </c>
      <c r="BP479" s="4">
        <f t="shared" si="300"/>
        <v>4</v>
      </c>
      <c r="BQ479" s="4">
        <f t="shared" si="301"/>
        <v>6</v>
      </c>
      <c r="BR479" s="4">
        <f t="shared" si="302"/>
        <v>4</v>
      </c>
      <c r="BS479" s="4" t="str">
        <f t="shared" si="303"/>
        <v>0</v>
      </c>
      <c r="BT479" s="4">
        <f t="shared" si="304"/>
        <v>4</v>
      </c>
      <c r="BU479" s="4">
        <f t="shared" si="305"/>
        <v>4</v>
      </c>
      <c r="BV479" s="4" t="str">
        <f t="shared" si="306"/>
        <v>0</v>
      </c>
      <c r="BW479" s="4">
        <f t="shared" si="307"/>
        <v>6</v>
      </c>
      <c r="BX479" s="4">
        <f t="shared" si="308"/>
        <v>0</v>
      </c>
      <c r="BY479" s="4" t="str">
        <f t="shared" si="309"/>
        <v>0</v>
      </c>
      <c r="BZ479" s="37">
        <f t="shared" si="310"/>
        <v>86</v>
      </c>
      <c r="CA479" s="32" t="str">
        <f>VLOOKUP(J:J,'Agent wise'!A:C,3,0)</f>
        <v>Saran S</v>
      </c>
      <c r="CB479" s="32">
        <f t="shared" si="276"/>
        <v>45919</v>
      </c>
      <c r="CC479" t="str">
        <f t="shared" si="277"/>
        <v>Average</v>
      </c>
      <c r="CJ479">
        <f t="shared" si="278"/>
        <v>19</v>
      </c>
      <c r="CK479">
        <f t="shared" si="279"/>
        <v>9</v>
      </c>
      <c r="CL479">
        <f t="shared" si="280"/>
        <v>2025</v>
      </c>
    </row>
    <row r="480" spans="1:90" ht="15" customHeight="1" x14ac:dyDescent="0.35">
      <c r="A480" s="32">
        <v>45919.586650127312</v>
      </c>
      <c r="B480" t="s">
        <v>368</v>
      </c>
      <c r="C480" s="32">
        <v>0</v>
      </c>
      <c r="D480" t="s">
        <v>73</v>
      </c>
      <c r="E480" s="32">
        <v>45919</v>
      </c>
      <c r="F480" t="s">
        <v>140</v>
      </c>
      <c r="G480" s="32">
        <v>45918</v>
      </c>
      <c r="H480">
        <v>9495690406</v>
      </c>
      <c r="I480">
        <v>144</v>
      </c>
      <c r="J480" t="s">
        <v>106</v>
      </c>
      <c r="K480" t="s">
        <v>46</v>
      </c>
      <c r="L480" t="s">
        <v>47</v>
      </c>
      <c r="M480" t="s">
        <v>48</v>
      </c>
      <c r="N480" t="s">
        <v>48</v>
      </c>
      <c r="O480" t="s">
        <v>48</v>
      </c>
      <c r="P480" t="s">
        <v>48</v>
      </c>
      <c r="Q480" t="s">
        <v>48</v>
      </c>
      <c r="R480" t="s">
        <v>48</v>
      </c>
      <c r="S480" t="s">
        <v>48</v>
      </c>
      <c r="T480" t="s">
        <v>48</v>
      </c>
      <c r="U480" t="s">
        <v>48</v>
      </c>
      <c r="V480" t="s">
        <v>48</v>
      </c>
      <c r="W480" t="s">
        <v>48</v>
      </c>
      <c r="X480" t="s">
        <v>48</v>
      </c>
      <c r="Y480" t="s">
        <v>48</v>
      </c>
      <c r="Z480" t="s">
        <v>48</v>
      </c>
      <c r="AA480" t="s">
        <v>49</v>
      </c>
      <c r="AB480" t="s">
        <v>48</v>
      </c>
      <c r="AC480" t="s">
        <v>50</v>
      </c>
      <c r="AD480" t="s">
        <v>48</v>
      </c>
      <c r="AE480" t="s">
        <v>48</v>
      </c>
      <c r="AF480" t="s">
        <v>50</v>
      </c>
      <c r="AG480" t="s">
        <v>48</v>
      </c>
      <c r="AH480" t="s">
        <v>50</v>
      </c>
      <c r="AI480" t="s">
        <v>50</v>
      </c>
      <c r="AJ480" t="s">
        <v>48</v>
      </c>
      <c r="AK480" t="s">
        <v>50</v>
      </c>
      <c r="AL480" t="s">
        <v>49</v>
      </c>
      <c r="AM480" t="s">
        <v>48</v>
      </c>
      <c r="AN480" t="s">
        <v>48</v>
      </c>
      <c r="AO480" t="s">
        <v>48</v>
      </c>
      <c r="AP480" t="s">
        <v>387</v>
      </c>
      <c r="AQ480" s="1" t="s">
        <v>953</v>
      </c>
      <c r="AR480" t="s">
        <v>51</v>
      </c>
      <c r="AS480" t="s">
        <v>72</v>
      </c>
      <c r="AT480" t="s">
        <v>954</v>
      </c>
      <c r="AW480" s="4">
        <f t="shared" si="281"/>
        <v>6</v>
      </c>
      <c r="AX480" s="4">
        <f t="shared" si="282"/>
        <v>4</v>
      </c>
      <c r="AY480" s="4">
        <f t="shared" si="283"/>
        <v>4</v>
      </c>
      <c r="AZ480" s="4">
        <f t="shared" si="284"/>
        <v>2</v>
      </c>
      <c r="BA480" s="4">
        <f t="shared" si="285"/>
        <v>4</v>
      </c>
      <c r="BB480" s="4">
        <f t="shared" si="286"/>
        <v>4</v>
      </c>
      <c r="BC480" s="4">
        <f t="shared" si="287"/>
        <v>4</v>
      </c>
      <c r="BD480" s="4">
        <f t="shared" si="288"/>
        <v>2</v>
      </c>
      <c r="BE480" s="4">
        <f t="shared" si="289"/>
        <v>4</v>
      </c>
      <c r="BF480" s="4">
        <f t="shared" si="290"/>
        <v>2</v>
      </c>
      <c r="BG480" s="4">
        <f t="shared" si="291"/>
        <v>4</v>
      </c>
      <c r="BH480" s="4">
        <f t="shared" si="292"/>
        <v>4</v>
      </c>
      <c r="BI480" s="4">
        <f t="shared" si="293"/>
        <v>4</v>
      </c>
      <c r="BJ480" s="4">
        <f t="shared" si="294"/>
        <v>2</v>
      </c>
      <c r="BK480" s="4" t="str">
        <f t="shared" si="295"/>
        <v>0</v>
      </c>
      <c r="BL480" s="4">
        <f t="shared" si="296"/>
        <v>2</v>
      </c>
      <c r="BM480" s="4">
        <f t="shared" si="297"/>
        <v>4</v>
      </c>
      <c r="BN480" s="4">
        <f t="shared" si="298"/>
        <v>4</v>
      </c>
      <c r="BO480" s="4">
        <f t="shared" si="299"/>
        <v>4</v>
      </c>
      <c r="BP480" s="4">
        <f t="shared" si="300"/>
        <v>4</v>
      </c>
      <c r="BQ480" s="4">
        <f t="shared" si="301"/>
        <v>6</v>
      </c>
      <c r="BR480" s="4">
        <f t="shared" si="302"/>
        <v>4</v>
      </c>
      <c r="BS480" s="4">
        <f t="shared" si="303"/>
        <v>4</v>
      </c>
      <c r="BT480" s="4">
        <f t="shared" si="304"/>
        <v>4</v>
      </c>
      <c r="BU480" s="4">
        <f t="shared" si="305"/>
        <v>4</v>
      </c>
      <c r="BV480" s="4" t="str">
        <f t="shared" si="306"/>
        <v>0</v>
      </c>
      <c r="BW480" s="4">
        <f t="shared" si="307"/>
        <v>6</v>
      </c>
      <c r="BX480" s="4">
        <f t="shared" si="308"/>
        <v>0</v>
      </c>
      <c r="BY480" s="4">
        <f t="shared" si="309"/>
        <v>0</v>
      </c>
      <c r="BZ480" s="37">
        <f t="shared" si="310"/>
        <v>96</v>
      </c>
      <c r="CA480" s="32" t="str">
        <f>VLOOKUP(J:J,'Agent wise'!A:C,3,0)</f>
        <v>Saran S</v>
      </c>
      <c r="CB480" s="32">
        <f t="shared" si="276"/>
        <v>45919</v>
      </c>
      <c r="CC480" t="str">
        <f t="shared" si="277"/>
        <v>Excellent</v>
      </c>
      <c r="CJ480">
        <f t="shared" si="278"/>
        <v>19</v>
      </c>
      <c r="CK480">
        <f t="shared" si="279"/>
        <v>9</v>
      </c>
      <c r="CL480">
        <f t="shared" si="280"/>
        <v>2025</v>
      </c>
    </row>
    <row r="481" spans="1:90" ht="15" customHeight="1" x14ac:dyDescent="0.35">
      <c r="A481" s="32">
        <v>45919.909913506941</v>
      </c>
      <c r="B481" t="s">
        <v>188</v>
      </c>
      <c r="C481" s="32">
        <v>0</v>
      </c>
      <c r="D481" t="s">
        <v>61</v>
      </c>
      <c r="E481" s="32">
        <v>45919</v>
      </c>
      <c r="F481" t="s">
        <v>140</v>
      </c>
      <c r="G481" s="32">
        <v>45919</v>
      </c>
      <c r="H481">
        <v>6238932308</v>
      </c>
      <c r="I481">
        <v>131</v>
      </c>
      <c r="J481" t="s">
        <v>481</v>
      </c>
      <c r="K481" t="s">
        <v>46</v>
      </c>
      <c r="L481" t="s">
        <v>47</v>
      </c>
      <c r="M481" t="s">
        <v>48</v>
      </c>
      <c r="N481" t="s">
        <v>48</v>
      </c>
      <c r="O481" t="s">
        <v>48</v>
      </c>
      <c r="P481" t="s">
        <v>48</v>
      </c>
      <c r="Q481" t="s">
        <v>48</v>
      </c>
      <c r="R481" t="s">
        <v>48</v>
      </c>
      <c r="S481" t="s">
        <v>48</v>
      </c>
      <c r="T481" t="s">
        <v>48</v>
      </c>
      <c r="U481" t="s">
        <v>49</v>
      </c>
      <c r="V481" t="s">
        <v>48</v>
      </c>
      <c r="W481" t="s">
        <v>48</v>
      </c>
      <c r="X481" t="s">
        <v>48</v>
      </c>
      <c r="Y481" t="s">
        <v>48</v>
      </c>
      <c r="Z481" t="s">
        <v>48</v>
      </c>
      <c r="AA481" t="s">
        <v>48</v>
      </c>
      <c r="AB481" t="s">
        <v>48</v>
      </c>
      <c r="AC481" t="s">
        <v>48</v>
      </c>
      <c r="AD481" t="s">
        <v>48</v>
      </c>
      <c r="AE481" t="s">
        <v>48</v>
      </c>
      <c r="AF481" t="s">
        <v>50</v>
      </c>
      <c r="AG481" t="s">
        <v>48</v>
      </c>
      <c r="AH481" t="s">
        <v>48</v>
      </c>
      <c r="AI481" t="s">
        <v>50</v>
      </c>
      <c r="AJ481" t="s">
        <v>48</v>
      </c>
      <c r="AK481" t="s">
        <v>48</v>
      </c>
      <c r="AL481" t="s">
        <v>49</v>
      </c>
      <c r="AM481" t="s">
        <v>48</v>
      </c>
      <c r="AN481" t="s">
        <v>48</v>
      </c>
      <c r="AO481" t="s">
        <v>48</v>
      </c>
      <c r="AP481" t="s">
        <v>525</v>
      </c>
      <c r="AQ481" s="1" t="s">
        <v>957</v>
      </c>
      <c r="AR481" t="s">
        <v>51</v>
      </c>
      <c r="AS481" t="s">
        <v>68</v>
      </c>
      <c r="AT481" t="s">
        <v>69</v>
      </c>
      <c r="AW481" s="4">
        <f t="shared" si="281"/>
        <v>6</v>
      </c>
      <c r="AX481" s="4">
        <f t="shared" si="282"/>
        <v>4</v>
      </c>
      <c r="AY481" s="4">
        <f t="shared" si="283"/>
        <v>4</v>
      </c>
      <c r="AZ481" s="4">
        <f t="shared" si="284"/>
        <v>2</v>
      </c>
      <c r="BA481" s="4">
        <f t="shared" si="285"/>
        <v>4</v>
      </c>
      <c r="BB481" s="4">
        <f t="shared" si="286"/>
        <v>4</v>
      </c>
      <c r="BC481" s="4">
        <f t="shared" si="287"/>
        <v>4</v>
      </c>
      <c r="BD481" s="4">
        <f t="shared" si="288"/>
        <v>2</v>
      </c>
      <c r="BE481" s="4" t="str">
        <f t="shared" si="289"/>
        <v>0</v>
      </c>
      <c r="BF481" s="4">
        <f t="shared" si="290"/>
        <v>2</v>
      </c>
      <c r="BG481" s="4">
        <f t="shared" si="291"/>
        <v>4</v>
      </c>
      <c r="BH481" s="4">
        <f t="shared" si="292"/>
        <v>4</v>
      </c>
      <c r="BI481" s="4">
        <f t="shared" si="293"/>
        <v>4</v>
      </c>
      <c r="BJ481" s="4">
        <f t="shared" si="294"/>
        <v>2</v>
      </c>
      <c r="BK481" s="4">
        <f t="shared" si="295"/>
        <v>4</v>
      </c>
      <c r="BL481" s="4">
        <f t="shared" si="296"/>
        <v>2</v>
      </c>
      <c r="BM481" s="4">
        <f t="shared" si="297"/>
        <v>4</v>
      </c>
      <c r="BN481" s="4">
        <f t="shared" si="298"/>
        <v>4</v>
      </c>
      <c r="BO481" s="4">
        <f t="shared" si="299"/>
        <v>4</v>
      </c>
      <c r="BP481" s="4">
        <f t="shared" si="300"/>
        <v>4</v>
      </c>
      <c r="BQ481" s="4">
        <f t="shared" si="301"/>
        <v>6</v>
      </c>
      <c r="BR481" s="4">
        <f t="shared" si="302"/>
        <v>4</v>
      </c>
      <c r="BS481" s="4">
        <f t="shared" si="303"/>
        <v>4</v>
      </c>
      <c r="BT481" s="4">
        <f t="shared" si="304"/>
        <v>4</v>
      </c>
      <c r="BU481" s="4">
        <f t="shared" si="305"/>
        <v>4</v>
      </c>
      <c r="BV481" s="4" t="str">
        <f t="shared" si="306"/>
        <v>0</v>
      </c>
      <c r="BW481" s="4">
        <f t="shared" si="307"/>
        <v>6</v>
      </c>
      <c r="BX481" s="4">
        <f t="shared" si="308"/>
        <v>0</v>
      </c>
      <c r="BY481" s="4">
        <f t="shared" si="309"/>
        <v>0</v>
      </c>
      <c r="BZ481" s="37">
        <f t="shared" si="310"/>
        <v>96</v>
      </c>
      <c r="CA481" s="32" t="str">
        <f>VLOOKUP(J:J,'Agent wise'!A:C,3,0)</f>
        <v xml:space="preserve">Shiny </v>
      </c>
      <c r="CB481" s="32">
        <f t="shared" si="276"/>
        <v>45919</v>
      </c>
      <c r="CC481" t="str">
        <f t="shared" si="277"/>
        <v>Excellent</v>
      </c>
      <c r="CJ481">
        <f t="shared" si="278"/>
        <v>19</v>
      </c>
      <c r="CK481">
        <f t="shared" si="279"/>
        <v>9</v>
      </c>
      <c r="CL481">
        <f t="shared" si="280"/>
        <v>2025</v>
      </c>
    </row>
    <row r="482" spans="1:90" ht="15" customHeight="1" x14ac:dyDescent="0.35">
      <c r="A482" s="32">
        <v>45919.915186226848</v>
      </c>
      <c r="B482" t="s">
        <v>188</v>
      </c>
      <c r="C482" s="32">
        <v>0</v>
      </c>
      <c r="D482" t="s">
        <v>61</v>
      </c>
      <c r="E482" s="32">
        <v>45919</v>
      </c>
      <c r="F482" t="s">
        <v>140</v>
      </c>
      <c r="G482" s="32">
        <v>45919</v>
      </c>
      <c r="H482">
        <v>9698747717</v>
      </c>
      <c r="I482">
        <v>138</v>
      </c>
      <c r="J482" t="s">
        <v>958</v>
      </c>
      <c r="K482" t="s">
        <v>52</v>
      </c>
      <c r="L482" t="s">
        <v>53</v>
      </c>
      <c r="M482" t="s">
        <v>48</v>
      </c>
      <c r="N482" t="s">
        <v>48</v>
      </c>
      <c r="O482" t="s">
        <v>48</v>
      </c>
      <c r="P482" t="s">
        <v>48</v>
      </c>
      <c r="Q482" t="s">
        <v>48</v>
      </c>
      <c r="R482" t="s">
        <v>48</v>
      </c>
      <c r="S482" t="s">
        <v>48</v>
      </c>
      <c r="T482" t="s">
        <v>48</v>
      </c>
      <c r="U482" t="s">
        <v>49</v>
      </c>
      <c r="V482" t="s">
        <v>48</v>
      </c>
      <c r="W482" t="s">
        <v>48</v>
      </c>
      <c r="X482" t="s">
        <v>48</v>
      </c>
      <c r="Y482" t="s">
        <v>48</v>
      </c>
      <c r="Z482" t="s">
        <v>48</v>
      </c>
      <c r="AA482" t="s">
        <v>48</v>
      </c>
      <c r="AB482" t="s">
        <v>49</v>
      </c>
      <c r="AC482" t="s">
        <v>48</v>
      </c>
      <c r="AD482" t="s">
        <v>48</v>
      </c>
      <c r="AE482" t="s">
        <v>48</v>
      </c>
      <c r="AF482" t="s">
        <v>50</v>
      </c>
      <c r="AG482" t="s">
        <v>48</v>
      </c>
      <c r="AH482" t="s">
        <v>50</v>
      </c>
      <c r="AI482" t="s">
        <v>50</v>
      </c>
      <c r="AJ482" t="s">
        <v>48</v>
      </c>
      <c r="AK482" t="s">
        <v>48</v>
      </c>
      <c r="AL482" t="s">
        <v>49</v>
      </c>
      <c r="AM482" t="s">
        <v>48</v>
      </c>
      <c r="AN482" t="s">
        <v>48</v>
      </c>
      <c r="AO482" t="s">
        <v>48</v>
      </c>
      <c r="AP482" t="s">
        <v>657</v>
      </c>
      <c r="AQ482" s="1" t="s">
        <v>959</v>
      </c>
      <c r="AR482" t="s">
        <v>51</v>
      </c>
      <c r="AS482" t="s">
        <v>103</v>
      </c>
      <c r="AT482" t="s">
        <v>104</v>
      </c>
      <c r="AW482" s="4">
        <f t="shared" si="281"/>
        <v>6</v>
      </c>
      <c r="AX482" s="4">
        <f t="shared" si="282"/>
        <v>4</v>
      </c>
      <c r="AY482" s="4">
        <f t="shared" si="283"/>
        <v>4</v>
      </c>
      <c r="AZ482" s="4">
        <f t="shared" si="284"/>
        <v>2</v>
      </c>
      <c r="BA482" s="4">
        <f t="shared" si="285"/>
        <v>4</v>
      </c>
      <c r="BB482" s="4">
        <f t="shared" si="286"/>
        <v>4</v>
      </c>
      <c r="BC482" s="4">
        <f t="shared" si="287"/>
        <v>4</v>
      </c>
      <c r="BD482" s="4">
        <f t="shared" si="288"/>
        <v>2</v>
      </c>
      <c r="BE482" s="4" t="str">
        <f t="shared" si="289"/>
        <v>0</v>
      </c>
      <c r="BF482" s="4">
        <f t="shared" si="290"/>
        <v>2</v>
      </c>
      <c r="BG482" s="4">
        <f t="shared" si="291"/>
        <v>4</v>
      </c>
      <c r="BH482" s="4">
        <f t="shared" si="292"/>
        <v>4</v>
      </c>
      <c r="BI482" s="4">
        <f t="shared" si="293"/>
        <v>4</v>
      </c>
      <c r="BJ482" s="4">
        <f t="shared" si="294"/>
        <v>2</v>
      </c>
      <c r="BK482" s="4">
        <f t="shared" si="295"/>
        <v>4</v>
      </c>
      <c r="BL482" s="4" t="str">
        <f t="shared" si="296"/>
        <v>0</v>
      </c>
      <c r="BM482" s="4">
        <f t="shared" si="297"/>
        <v>4</v>
      </c>
      <c r="BN482" s="4">
        <f t="shared" si="298"/>
        <v>4</v>
      </c>
      <c r="BO482" s="4">
        <f t="shared" si="299"/>
        <v>4</v>
      </c>
      <c r="BP482" s="4">
        <f t="shared" si="300"/>
        <v>4</v>
      </c>
      <c r="BQ482" s="4">
        <f t="shared" si="301"/>
        <v>6</v>
      </c>
      <c r="BR482" s="4">
        <f t="shared" si="302"/>
        <v>4</v>
      </c>
      <c r="BS482" s="4">
        <f t="shared" si="303"/>
        <v>4</v>
      </c>
      <c r="BT482" s="4">
        <f t="shared" si="304"/>
        <v>4</v>
      </c>
      <c r="BU482" s="4">
        <f t="shared" si="305"/>
        <v>4</v>
      </c>
      <c r="BV482" s="4" t="str">
        <f t="shared" si="306"/>
        <v>0</v>
      </c>
      <c r="BW482" s="4">
        <f t="shared" si="307"/>
        <v>6</v>
      </c>
      <c r="BX482" s="4">
        <f t="shared" si="308"/>
        <v>0</v>
      </c>
      <c r="BY482" s="4">
        <f t="shared" si="309"/>
        <v>0</v>
      </c>
      <c r="BZ482" s="37">
        <f t="shared" si="310"/>
        <v>94</v>
      </c>
      <c r="CA482" s="32" t="e">
        <f>VLOOKUP(J:J,'Agent wise'!A:C,3,0)</f>
        <v>#N/A</v>
      </c>
      <c r="CB482" s="32">
        <f t="shared" si="276"/>
        <v>45919</v>
      </c>
      <c r="CC482" t="str">
        <f t="shared" si="277"/>
        <v>Good</v>
      </c>
      <c r="CJ482">
        <f t="shared" si="278"/>
        <v>19</v>
      </c>
      <c r="CK482">
        <f t="shared" si="279"/>
        <v>9</v>
      </c>
      <c r="CL482">
        <f t="shared" si="280"/>
        <v>2025</v>
      </c>
    </row>
    <row r="483" spans="1:90" ht="15" customHeight="1" x14ac:dyDescent="0.35">
      <c r="A483" s="32">
        <v>45919.91929928241</v>
      </c>
      <c r="B483" t="s">
        <v>188</v>
      </c>
      <c r="C483" s="32">
        <v>0</v>
      </c>
      <c r="D483" t="s">
        <v>61</v>
      </c>
      <c r="E483" s="32">
        <v>45919</v>
      </c>
      <c r="F483" t="s">
        <v>140</v>
      </c>
      <c r="G483" s="32">
        <v>45919</v>
      </c>
      <c r="H483">
        <v>9442117276</v>
      </c>
      <c r="I483">
        <v>145</v>
      </c>
      <c r="J483" t="s">
        <v>321</v>
      </c>
      <c r="K483" t="s">
        <v>52</v>
      </c>
      <c r="L483" t="s">
        <v>53</v>
      </c>
      <c r="M483" t="s">
        <v>48</v>
      </c>
      <c r="N483" t="s">
        <v>48</v>
      </c>
      <c r="O483" t="s">
        <v>48</v>
      </c>
      <c r="P483" t="s">
        <v>48</v>
      </c>
      <c r="Q483" t="s">
        <v>48</v>
      </c>
      <c r="R483" t="s">
        <v>48</v>
      </c>
      <c r="S483" t="s">
        <v>48</v>
      </c>
      <c r="T483" t="s">
        <v>48</v>
      </c>
      <c r="U483" t="s">
        <v>49</v>
      </c>
      <c r="V483" t="s">
        <v>48</v>
      </c>
      <c r="W483" t="s">
        <v>48</v>
      </c>
      <c r="X483" t="s">
        <v>48</v>
      </c>
      <c r="Y483" t="s">
        <v>48</v>
      </c>
      <c r="Z483" t="s">
        <v>48</v>
      </c>
      <c r="AA483" t="s">
        <v>48</v>
      </c>
      <c r="AB483" t="s">
        <v>48</v>
      </c>
      <c r="AC483" t="s">
        <v>49</v>
      </c>
      <c r="AD483" t="s">
        <v>48</v>
      </c>
      <c r="AE483" t="s">
        <v>48</v>
      </c>
      <c r="AF483" t="s">
        <v>50</v>
      </c>
      <c r="AG483" t="s">
        <v>48</v>
      </c>
      <c r="AH483" t="s">
        <v>50</v>
      </c>
      <c r="AI483" t="s">
        <v>50</v>
      </c>
      <c r="AJ483" t="s">
        <v>48</v>
      </c>
      <c r="AK483" t="s">
        <v>48</v>
      </c>
      <c r="AL483" t="s">
        <v>49</v>
      </c>
      <c r="AM483" t="s">
        <v>48</v>
      </c>
      <c r="AN483" t="s">
        <v>48</v>
      </c>
      <c r="AO483" t="s">
        <v>48</v>
      </c>
      <c r="AP483" t="s">
        <v>600</v>
      </c>
      <c r="AQ483" s="1" t="s">
        <v>960</v>
      </c>
      <c r="AR483" t="s">
        <v>51</v>
      </c>
      <c r="AS483" t="s">
        <v>422</v>
      </c>
      <c r="AT483" t="s">
        <v>67</v>
      </c>
      <c r="AW483" s="4">
        <f t="shared" si="281"/>
        <v>6</v>
      </c>
      <c r="AX483" s="4">
        <f t="shared" si="282"/>
        <v>4</v>
      </c>
      <c r="AY483" s="4">
        <f t="shared" si="283"/>
        <v>4</v>
      </c>
      <c r="AZ483" s="4">
        <f t="shared" si="284"/>
        <v>2</v>
      </c>
      <c r="BA483" s="4">
        <f t="shared" si="285"/>
        <v>4</v>
      </c>
      <c r="BB483" s="4">
        <f t="shared" si="286"/>
        <v>4</v>
      </c>
      <c r="BC483" s="4">
        <f t="shared" si="287"/>
        <v>4</v>
      </c>
      <c r="BD483" s="4">
        <f t="shared" si="288"/>
        <v>2</v>
      </c>
      <c r="BE483" s="4" t="str">
        <f t="shared" si="289"/>
        <v>0</v>
      </c>
      <c r="BF483" s="4">
        <f t="shared" si="290"/>
        <v>2</v>
      </c>
      <c r="BG483" s="4">
        <f t="shared" si="291"/>
        <v>4</v>
      </c>
      <c r="BH483" s="4">
        <f t="shared" si="292"/>
        <v>4</v>
      </c>
      <c r="BI483" s="4">
        <f t="shared" si="293"/>
        <v>4</v>
      </c>
      <c r="BJ483" s="4">
        <f t="shared" si="294"/>
        <v>2</v>
      </c>
      <c r="BK483" s="4">
        <f t="shared" si="295"/>
        <v>4</v>
      </c>
      <c r="BL483" s="4">
        <f t="shared" si="296"/>
        <v>2</v>
      </c>
      <c r="BM483" s="4" t="str">
        <f t="shared" si="297"/>
        <v>0</v>
      </c>
      <c r="BN483" s="4">
        <f t="shared" si="298"/>
        <v>4</v>
      </c>
      <c r="BO483" s="4">
        <f t="shared" si="299"/>
        <v>4</v>
      </c>
      <c r="BP483" s="4">
        <f t="shared" si="300"/>
        <v>4</v>
      </c>
      <c r="BQ483" s="4">
        <f t="shared" si="301"/>
        <v>6</v>
      </c>
      <c r="BR483" s="4">
        <f t="shared" si="302"/>
        <v>4</v>
      </c>
      <c r="BS483" s="4">
        <f t="shared" si="303"/>
        <v>4</v>
      </c>
      <c r="BT483" s="4">
        <f t="shared" si="304"/>
        <v>4</v>
      </c>
      <c r="BU483" s="4">
        <f t="shared" si="305"/>
        <v>4</v>
      </c>
      <c r="BV483" s="4" t="str">
        <f t="shared" si="306"/>
        <v>0</v>
      </c>
      <c r="BW483" s="4">
        <f t="shared" si="307"/>
        <v>6</v>
      </c>
      <c r="BX483" s="4">
        <f t="shared" si="308"/>
        <v>0</v>
      </c>
      <c r="BY483" s="4">
        <f t="shared" si="309"/>
        <v>0</v>
      </c>
      <c r="BZ483" s="37">
        <f t="shared" si="310"/>
        <v>92</v>
      </c>
      <c r="CA483" s="32" t="str">
        <f>VLOOKUP(J:J,'Agent wise'!A:C,3,0)</f>
        <v xml:space="preserve">Shiny </v>
      </c>
      <c r="CB483" s="32">
        <f t="shared" si="276"/>
        <v>45919</v>
      </c>
      <c r="CC483" t="str">
        <f t="shared" si="277"/>
        <v>Good</v>
      </c>
      <c r="CJ483">
        <f t="shared" si="278"/>
        <v>19</v>
      </c>
      <c r="CK483">
        <f t="shared" si="279"/>
        <v>9</v>
      </c>
      <c r="CL483">
        <f t="shared" si="280"/>
        <v>2025</v>
      </c>
    </row>
    <row r="484" spans="1:90" ht="15" customHeight="1" x14ac:dyDescent="0.35">
      <c r="A484" s="32">
        <v>45919.923716365738</v>
      </c>
      <c r="B484" t="s">
        <v>188</v>
      </c>
      <c r="C484" s="32">
        <v>0</v>
      </c>
      <c r="D484" t="s">
        <v>61</v>
      </c>
      <c r="E484" s="32">
        <v>45919</v>
      </c>
      <c r="F484" t="s">
        <v>140</v>
      </c>
      <c r="G484" s="32">
        <v>45919</v>
      </c>
      <c r="H484">
        <v>9629198999</v>
      </c>
      <c r="I484">
        <v>120</v>
      </c>
      <c r="J484" t="s">
        <v>272</v>
      </c>
      <c r="K484" t="s">
        <v>52</v>
      </c>
      <c r="L484" t="s">
        <v>53</v>
      </c>
      <c r="M484" t="s">
        <v>48</v>
      </c>
      <c r="N484" t="s">
        <v>48</v>
      </c>
      <c r="O484" t="s">
        <v>48</v>
      </c>
      <c r="P484" t="s">
        <v>48</v>
      </c>
      <c r="Q484" t="s">
        <v>48</v>
      </c>
      <c r="R484" t="s">
        <v>48</v>
      </c>
      <c r="S484" t="s">
        <v>48</v>
      </c>
      <c r="T484" t="s">
        <v>48</v>
      </c>
      <c r="U484" t="s">
        <v>49</v>
      </c>
      <c r="V484" t="s">
        <v>48</v>
      </c>
      <c r="W484" t="s">
        <v>48</v>
      </c>
      <c r="X484" t="s">
        <v>48</v>
      </c>
      <c r="Y484" t="s">
        <v>48</v>
      </c>
      <c r="Z484" t="s">
        <v>48</v>
      </c>
      <c r="AA484" t="s">
        <v>48</v>
      </c>
      <c r="AB484" t="s">
        <v>48</v>
      </c>
      <c r="AC484" t="s">
        <v>48</v>
      </c>
      <c r="AD484" t="s">
        <v>48</v>
      </c>
      <c r="AE484" t="s">
        <v>48</v>
      </c>
      <c r="AF484" t="s">
        <v>50</v>
      </c>
      <c r="AG484" t="s">
        <v>48</v>
      </c>
      <c r="AH484" t="s">
        <v>50</v>
      </c>
      <c r="AI484" t="s">
        <v>50</v>
      </c>
      <c r="AJ484" t="s">
        <v>48</v>
      </c>
      <c r="AK484" t="s">
        <v>48</v>
      </c>
      <c r="AL484" t="s">
        <v>48</v>
      </c>
      <c r="AM484" t="s">
        <v>49</v>
      </c>
      <c r="AN484" t="s">
        <v>48</v>
      </c>
      <c r="AO484" t="s">
        <v>48</v>
      </c>
      <c r="AP484" t="s">
        <v>961</v>
      </c>
      <c r="AQ484" s="1" t="s">
        <v>432</v>
      </c>
      <c r="AR484" t="s">
        <v>51</v>
      </c>
      <c r="AS484" t="s">
        <v>422</v>
      </c>
      <c r="AT484" t="s">
        <v>536</v>
      </c>
      <c r="AW484" s="4">
        <f t="shared" si="281"/>
        <v>6</v>
      </c>
      <c r="AX484" s="4">
        <f t="shared" si="282"/>
        <v>4</v>
      </c>
      <c r="AY484" s="4">
        <f t="shared" si="283"/>
        <v>4</v>
      </c>
      <c r="AZ484" s="4">
        <f t="shared" si="284"/>
        <v>2</v>
      </c>
      <c r="BA484" s="4">
        <f t="shared" si="285"/>
        <v>4</v>
      </c>
      <c r="BB484" s="4">
        <f t="shared" si="286"/>
        <v>4</v>
      </c>
      <c r="BC484" s="4">
        <f t="shared" si="287"/>
        <v>4</v>
      </c>
      <c r="BD484" s="4">
        <f t="shared" si="288"/>
        <v>2</v>
      </c>
      <c r="BE484" s="4" t="str">
        <f t="shared" si="289"/>
        <v>0</v>
      </c>
      <c r="BF484" s="4">
        <f t="shared" si="290"/>
        <v>2</v>
      </c>
      <c r="BG484" s="4">
        <f t="shared" si="291"/>
        <v>4</v>
      </c>
      <c r="BH484" s="4">
        <f t="shared" si="292"/>
        <v>4</v>
      </c>
      <c r="BI484" s="4">
        <f t="shared" si="293"/>
        <v>4</v>
      </c>
      <c r="BJ484" s="4">
        <f t="shared" si="294"/>
        <v>2</v>
      </c>
      <c r="BK484" s="4">
        <f t="shared" si="295"/>
        <v>4</v>
      </c>
      <c r="BL484" s="4">
        <f t="shared" si="296"/>
        <v>2</v>
      </c>
      <c r="BM484" s="4">
        <f t="shared" si="297"/>
        <v>4</v>
      </c>
      <c r="BN484" s="4">
        <f t="shared" si="298"/>
        <v>4</v>
      </c>
      <c r="BO484" s="4">
        <f t="shared" si="299"/>
        <v>4</v>
      </c>
      <c r="BP484" s="4">
        <f t="shared" si="300"/>
        <v>4</v>
      </c>
      <c r="BQ484" s="4">
        <f t="shared" si="301"/>
        <v>6</v>
      </c>
      <c r="BR484" s="4">
        <f t="shared" si="302"/>
        <v>4</v>
      </c>
      <c r="BS484" s="4">
        <f t="shared" si="303"/>
        <v>4</v>
      </c>
      <c r="BT484" s="4">
        <f t="shared" si="304"/>
        <v>4</v>
      </c>
      <c r="BU484" s="4">
        <f t="shared" si="305"/>
        <v>4</v>
      </c>
      <c r="BV484" s="4">
        <f t="shared" si="306"/>
        <v>0</v>
      </c>
      <c r="BW484" s="4" t="str">
        <f t="shared" si="307"/>
        <v>0</v>
      </c>
      <c r="BX484" s="4">
        <f t="shared" si="308"/>
        <v>0</v>
      </c>
      <c r="BY484" s="4">
        <f t="shared" si="309"/>
        <v>0</v>
      </c>
      <c r="BZ484" s="37">
        <f t="shared" si="310"/>
        <v>90</v>
      </c>
      <c r="CA484" s="32" t="str">
        <f>VLOOKUP(J:J,'Agent wise'!A:C,3,0)</f>
        <v xml:space="preserve">Shiny </v>
      </c>
      <c r="CB484" s="32">
        <f t="shared" si="276"/>
        <v>45919</v>
      </c>
      <c r="CC484" t="str">
        <f t="shared" si="277"/>
        <v>Good</v>
      </c>
      <c r="CJ484">
        <f t="shared" si="278"/>
        <v>19</v>
      </c>
      <c r="CK484">
        <f t="shared" si="279"/>
        <v>9</v>
      </c>
      <c r="CL484">
        <f t="shared" si="280"/>
        <v>2025</v>
      </c>
    </row>
    <row r="485" spans="1:90" ht="15" customHeight="1" x14ac:dyDescent="0.35">
      <c r="A485" s="32">
        <v>45919.9259828125</v>
      </c>
      <c r="B485" t="s">
        <v>188</v>
      </c>
      <c r="C485" s="32">
        <v>0</v>
      </c>
      <c r="D485" t="s">
        <v>61</v>
      </c>
      <c r="E485" s="32">
        <v>45919</v>
      </c>
      <c r="F485" t="s">
        <v>140</v>
      </c>
      <c r="G485" s="32">
        <v>45919</v>
      </c>
      <c r="H485">
        <v>8903290243</v>
      </c>
      <c r="I485">
        <v>135</v>
      </c>
      <c r="J485" t="s">
        <v>347</v>
      </c>
      <c r="K485" t="s">
        <v>52</v>
      </c>
      <c r="L485" t="s">
        <v>53</v>
      </c>
      <c r="M485" t="s">
        <v>48</v>
      </c>
      <c r="N485" t="s">
        <v>48</v>
      </c>
      <c r="O485" t="s">
        <v>48</v>
      </c>
      <c r="P485" t="s">
        <v>48</v>
      </c>
      <c r="Q485" t="s">
        <v>48</v>
      </c>
      <c r="R485" t="s">
        <v>48</v>
      </c>
      <c r="S485" t="s">
        <v>48</v>
      </c>
      <c r="T485" t="s">
        <v>48</v>
      </c>
      <c r="U485" t="s">
        <v>49</v>
      </c>
      <c r="V485" t="s">
        <v>48</v>
      </c>
      <c r="W485" t="s">
        <v>48</v>
      </c>
      <c r="X485" t="s">
        <v>48</v>
      </c>
      <c r="Y485" t="s">
        <v>48</v>
      </c>
      <c r="Z485" t="s">
        <v>48</v>
      </c>
      <c r="AA485" t="s">
        <v>48</v>
      </c>
      <c r="AB485" t="s">
        <v>49</v>
      </c>
      <c r="AC485" t="s">
        <v>50</v>
      </c>
      <c r="AD485" t="s">
        <v>50</v>
      </c>
      <c r="AE485" t="s">
        <v>48</v>
      </c>
      <c r="AF485" t="s">
        <v>50</v>
      </c>
      <c r="AG485" t="s">
        <v>49</v>
      </c>
      <c r="AH485" t="s">
        <v>50</v>
      </c>
      <c r="AI485" t="s">
        <v>50</v>
      </c>
      <c r="AJ485" t="s">
        <v>48</v>
      </c>
      <c r="AK485" t="s">
        <v>48</v>
      </c>
      <c r="AL485" t="s">
        <v>49</v>
      </c>
      <c r="AM485" t="s">
        <v>48</v>
      </c>
      <c r="AN485" t="s">
        <v>48</v>
      </c>
      <c r="AO485" t="s">
        <v>48</v>
      </c>
      <c r="AP485" t="s">
        <v>962</v>
      </c>
      <c r="AQ485" s="1" t="s">
        <v>963</v>
      </c>
      <c r="AR485" t="s">
        <v>51</v>
      </c>
      <c r="AS485" t="s">
        <v>64</v>
      </c>
      <c r="AT485" t="s">
        <v>385</v>
      </c>
      <c r="AW485" s="4">
        <f t="shared" si="281"/>
        <v>6</v>
      </c>
      <c r="AX485" s="4">
        <f t="shared" si="282"/>
        <v>4</v>
      </c>
      <c r="AY485" s="4">
        <f t="shared" si="283"/>
        <v>4</v>
      </c>
      <c r="AZ485" s="4">
        <f t="shared" si="284"/>
        <v>2</v>
      </c>
      <c r="BA485" s="4">
        <f t="shared" si="285"/>
        <v>4</v>
      </c>
      <c r="BB485" s="4">
        <f t="shared" si="286"/>
        <v>4</v>
      </c>
      <c r="BC485" s="4">
        <f t="shared" si="287"/>
        <v>4</v>
      </c>
      <c r="BD485" s="4">
        <f t="shared" si="288"/>
        <v>2</v>
      </c>
      <c r="BE485" s="4" t="str">
        <f t="shared" si="289"/>
        <v>0</v>
      </c>
      <c r="BF485" s="4">
        <f t="shared" si="290"/>
        <v>2</v>
      </c>
      <c r="BG485" s="4">
        <f t="shared" si="291"/>
        <v>4</v>
      </c>
      <c r="BH485" s="4">
        <f t="shared" si="292"/>
        <v>4</v>
      </c>
      <c r="BI485" s="4">
        <f t="shared" si="293"/>
        <v>4</v>
      </c>
      <c r="BJ485" s="4">
        <f t="shared" si="294"/>
        <v>2</v>
      </c>
      <c r="BK485" s="4">
        <f t="shared" si="295"/>
        <v>4</v>
      </c>
      <c r="BL485" s="4" t="str">
        <f t="shared" si="296"/>
        <v>0</v>
      </c>
      <c r="BM485" s="4">
        <f t="shared" si="297"/>
        <v>4</v>
      </c>
      <c r="BN485" s="4">
        <f t="shared" si="298"/>
        <v>4</v>
      </c>
      <c r="BO485" s="4">
        <f t="shared" si="299"/>
        <v>4</v>
      </c>
      <c r="BP485" s="4">
        <f t="shared" si="300"/>
        <v>4</v>
      </c>
      <c r="BQ485" s="4" t="str">
        <f t="shared" si="301"/>
        <v>0</v>
      </c>
      <c r="BR485" s="4">
        <f t="shared" si="302"/>
        <v>4</v>
      </c>
      <c r="BS485" s="4">
        <f t="shared" si="303"/>
        <v>4</v>
      </c>
      <c r="BT485" s="4">
        <f t="shared" si="304"/>
        <v>4</v>
      </c>
      <c r="BU485" s="4">
        <f t="shared" si="305"/>
        <v>4</v>
      </c>
      <c r="BV485" s="4" t="str">
        <f t="shared" si="306"/>
        <v>0</v>
      </c>
      <c r="BW485" s="4">
        <f t="shared" si="307"/>
        <v>6</v>
      </c>
      <c r="BX485" s="4">
        <f t="shared" si="308"/>
        <v>0</v>
      </c>
      <c r="BY485" s="4">
        <f t="shared" si="309"/>
        <v>0</v>
      </c>
      <c r="BZ485" s="37">
        <f t="shared" si="310"/>
        <v>88</v>
      </c>
      <c r="CA485" s="32" t="str">
        <f>VLOOKUP(J:J,'Agent wise'!A:C,3,0)</f>
        <v xml:space="preserve">Shiny </v>
      </c>
      <c r="CB485" s="32">
        <f t="shared" si="276"/>
        <v>45919</v>
      </c>
      <c r="CC485" t="str">
        <f t="shared" si="277"/>
        <v>Average</v>
      </c>
      <c r="CJ485">
        <f t="shared" si="278"/>
        <v>19</v>
      </c>
      <c r="CK485">
        <f t="shared" si="279"/>
        <v>9</v>
      </c>
      <c r="CL485">
        <f t="shared" si="280"/>
        <v>2025</v>
      </c>
    </row>
    <row r="486" spans="1:90" ht="15" customHeight="1" x14ac:dyDescent="0.35">
      <c r="A486" s="32">
        <v>45919.929547395834</v>
      </c>
      <c r="B486" t="s">
        <v>188</v>
      </c>
      <c r="C486" s="32">
        <v>0</v>
      </c>
      <c r="D486" t="s">
        <v>61</v>
      </c>
      <c r="E486" s="32">
        <v>45919</v>
      </c>
      <c r="F486" t="s">
        <v>140</v>
      </c>
      <c r="G486" s="32">
        <v>45919</v>
      </c>
      <c r="H486">
        <v>9442738410</v>
      </c>
      <c r="I486">
        <v>130</v>
      </c>
      <c r="J486" t="s">
        <v>279</v>
      </c>
      <c r="K486" t="s">
        <v>52</v>
      </c>
      <c r="L486" t="s">
        <v>53</v>
      </c>
      <c r="M486" t="s">
        <v>48</v>
      </c>
      <c r="N486" t="s">
        <v>48</v>
      </c>
      <c r="O486" t="s">
        <v>48</v>
      </c>
      <c r="P486" t="s">
        <v>48</v>
      </c>
      <c r="Q486" t="s">
        <v>48</v>
      </c>
      <c r="R486" t="s">
        <v>48</v>
      </c>
      <c r="S486" t="s">
        <v>48</v>
      </c>
      <c r="T486" t="s">
        <v>48</v>
      </c>
      <c r="U486" t="s">
        <v>49</v>
      </c>
      <c r="V486" t="s">
        <v>48</v>
      </c>
      <c r="W486" t="s">
        <v>48</v>
      </c>
      <c r="X486" t="s">
        <v>48</v>
      </c>
      <c r="Y486" t="s">
        <v>48</v>
      </c>
      <c r="Z486" t="s">
        <v>48</v>
      </c>
      <c r="AA486" t="s">
        <v>48</v>
      </c>
      <c r="AB486" t="s">
        <v>49</v>
      </c>
      <c r="AC486" t="s">
        <v>48</v>
      </c>
      <c r="AD486" t="s">
        <v>48</v>
      </c>
      <c r="AE486" t="s">
        <v>48</v>
      </c>
      <c r="AF486" t="s">
        <v>50</v>
      </c>
      <c r="AG486" t="s">
        <v>48</v>
      </c>
      <c r="AH486" t="s">
        <v>50</v>
      </c>
      <c r="AI486" t="s">
        <v>50</v>
      </c>
      <c r="AJ486" t="s">
        <v>48</v>
      </c>
      <c r="AK486" t="s">
        <v>48</v>
      </c>
      <c r="AL486" t="s">
        <v>49</v>
      </c>
      <c r="AM486" t="s">
        <v>48</v>
      </c>
      <c r="AN486" t="s">
        <v>48</v>
      </c>
      <c r="AO486" t="s">
        <v>48</v>
      </c>
      <c r="AP486" t="s">
        <v>964</v>
      </c>
      <c r="AQ486" s="1" t="s">
        <v>194</v>
      </c>
      <c r="AR486" t="s">
        <v>51</v>
      </c>
      <c r="AS486" t="s">
        <v>117</v>
      </c>
      <c r="AT486" t="s">
        <v>641</v>
      </c>
      <c r="AW486" s="4">
        <f t="shared" si="281"/>
        <v>6</v>
      </c>
      <c r="AX486" s="4">
        <f t="shared" si="282"/>
        <v>4</v>
      </c>
      <c r="AY486" s="4">
        <f t="shared" si="283"/>
        <v>4</v>
      </c>
      <c r="AZ486" s="4">
        <f t="shared" si="284"/>
        <v>2</v>
      </c>
      <c r="BA486" s="4">
        <f t="shared" si="285"/>
        <v>4</v>
      </c>
      <c r="BB486" s="4">
        <f t="shared" si="286"/>
        <v>4</v>
      </c>
      <c r="BC486" s="4">
        <f t="shared" si="287"/>
        <v>4</v>
      </c>
      <c r="BD486" s="4">
        <f t="shared" si="288"/>
        <v>2</v>
      </c>
      <c r="BE486" s="4" t="str">
        <f t="shared" si="289"/>
        <v>0</v>
      </c>
      <c r="BF486" s="4">
        <f t="shared" si="290"/>
        <v>2</v>
      </c>
      <c r="BG486" s="4">
        <f t="shared" si="291"/>
        <v>4</v>
      </c>
      <c r="BH486" s="4">
        <f t="shared" si="292"/>
        <v>4</v>
      </c>
      <c r="BI486" s="4">
        <f t="shared" si="293"/>
        <v>4</v>
      </c>
      <c r="BJ486" s="4">
        <f t="shared" si="294"/>
        <v>2</v>
      </c>
      <c r="BK486" s="4">
        <f t="shared" si="295"/>
        <v>4</v>
      </c>
      <c r="BL486" s="4" t="str">
        <f t="shared" si="296"/>
        <v>0</v>
      </c>
      <c r="BM486" s="4">
        <f t="shared" si="297"/>
        <v>4</v>
      </c>
      <c r="BN486" s="4">
        <f t="shared" si="298"/>
        <v>4</v>
      </c>
      <c r="BO486" s="4">
        <f t="shared" si="299"/>
        <v>4</v>
      </c>
      <c r="BP486" s="4">
        <f t="shared" si="300"/>
        <v>4</v>
      </c>
      <c r="BQ486" s="4">
        <f t="shared" si="301"/>
        <v>6</v>
      </c>
      <c r="BR486" s="4">
        <f t="shared" si="302"/>
        <v>4</v>
      </c>
      <c r="BS486" s="4">
        <f t="shared" si="303"/>
        <v>4</v>
      </c>
      <c r="BT486" s="4">
        <f t="shared" si="304"/>
        <v>4</v>
      </c>
      <c r="BU486" s="4">
        <f t="shared" si="305"/>
        <v>4</v>
      </c>
      <c r="BV486" s="4" t="str">
        <f t="shared" si="306"/>
        <v>0</v>
      </c>
      <c r="BW486" s="4">
        <f t="shared" si="307"/>
        <v>6</v>
      </c>
      <c r="BX486" s="4">
        <f t="shared" si="308"/>
        <v>0</v>
      </c>
      <c r="BY486" s="4">
        <f t="shared" si="309"/>
        <v>0</v>
      </c>
      <c r="BZ486" s="37">
        <f t="shared" si="310"/>
        <v>94</v>
      </c>
      <c r="CA486" s="32" t="str">
        <f>VLOOKUP(J:J,'Agent wise'!A:C,3,0)</f>
        <v xml:space="preserve">Shiny </v>
      </c>
      <c r="CB486" s="32">
        <f t="shared" si="276"/>
        <v>45919</v>
      </c>
      <c r="CC486" t="str">
        <f t="shared" si="277"/>
        <v>Good</v>
      </c>
      <c r="CJ486">
        <f t="shared" si="278"/>
        <v>19</v>
      </c>
      <c r="CK486">
        <f t="shared" si="279"/>
        <v>9</v>
      </c>
      <c r="CL486">
        <f t="shared" si="280"/>
        <v>2025</v>
      </c>
    </row>
    <row r="487" spans="1:90" ht="15" customHeight="1" x14ac:dyDescent="0.35">
      <c r="A487" s="32">
        <v>45919.934242905088</v>
      </c>
      <c r="B487" t="s">
        <v>188</v>
      </c>
      <c r="C487" s="32">
        <v>0</v>
      </c>
      <c r="D487" t="s">
        <v>61</v>
      </c>
      <c r="E487" s="32">
        <v>45919</v>
      </c>
      <c r="F487" t="s">
        <v>140</v>
      </c>
      <c r="G487" s="32">
        <v>45919</v>
      </c>
      <c r="H487">
        <v>9497430337</v>
      </c>
      <c r="I487">
        <v>136</v>
      </c>
      <c r="J487" t="s">
        <v>351</v>
      </c>
      <c r="K487" t="s">
        <v>46</v>
      </c>
      <c r="L487" t="s">
        <v>47</v>
      </c>
      <c r="M487" t="s">
        <v>48</v>
      </c>
      <c r="N487" t="s">
        <v>48</v>
      </c>
      <c r="O487" t="s">
        <v>48</v>
      </c>
      <c r="P487" t="s">
        <v>48</v>
      </c>
      <c r="Q487" t="s">
        <v>48</v>
      </c>
      <c r="R487" t="s">
        <v>48</v>
      </c>
      <c r="S487" t="s">
        <v>48</v>
      </c>
      <c r="T487" t="s">
        <v>48</v>
      </c>
      <c r="U487" t="s">
        <v>49</v>
      </c>
      <c r="V487" t="s">
        <v>48</v>
      </c>
      <c r="W487" t="s">
        <v>48</v>
      </c>
      <c r="X487" t="s">
        <v>48</v>
      </c>
      <c r="Y487" t="s">
        <v>48</v>
      </c>
      <c r="Z487" t="s">
        <v>48</v>
      </c>
      <c r="AA487" t="s">
        <v>48</v>
      </c>
      <c r="AB487" t="s">
        <v>49</v>
      </c>
      <c r="AC487" t="s">
        <v>49</v>
      </c>
      <c r="AD487" t="s">
        <v>48</v>
      </c>
      <c r="AE487" t="s">
        <v>48</v>
      </c>
      <c r="AF487" t="s">
        <v>50</v>
      </c>
      <c r="AG487" t="s">
        <v>48</v>
      </c>
      <c r="AH487" t="s">
        <v>50</v>
      </c>
      <c r="AI487" t="s">
        <v>50</v>
      </c>
      <c r="AJ487" t="s">
        <v>48</v>
      </c>
      <c r="AK487" t="s">
        <v>48</v>
      </c>
      <c r="AL487" t="s">
        <v>49</v>
      </c>
      <c r="AM487" t="s">
        <v>48</v>
      </c>
      <c r="AN487" t="s">
        <v>48</v>
      </c>
      <c r="AO487" t="s">
        <v>48</v>
      </c>
      <c r="AP487" t="s">
        <v>965</v>
      </c>
      <c r="AQ487" s="1" t="s">
        <v>966</v>
      </c>
      <c r="AR487" t="s">
        <v>51</v>
      </c>
      <c r="AS487" t="s">
        <v>68</v>
      </c>
      <c r="AT487" t="s">
        <v>724</v>
      </c>
      <c r="AW487" s="4">
        <f t="shared" si="281"/>
        <v>6</v>
      </c>
      <c r="AX487" s="4">
        <f t="shared" si="282"/>
        <v>4</v>
      </c>
      <c r="AY487" s="4">
        <f t="shared" si="283"/>
        <v>4</v>
      </c>
      <c r="AZ487" s="4">
        <f t="shared" si="284"/>
        <v>2</v>
      </c>
      <c r="BA487" s="4">
        <f t="shared" si="285"/>
        <v>4</v>
      </c>
      <c r="BB487" s="4">
        <f t="shared" si="286"/>
        <v>4</v>
      </c>
      <c r="BC487" s="4">
        <f t="shared" si="287"/>
        <v>4</v>
      </c>
      <c r="BD487" s="4">
        <f t="shared" si="288"/>
        <v>2</v>
      </c>
      <c r="BE487" s="4" t="str">
        <f t="shared" si="289"/>
        <v>0</v>
      </c>
      <c r="BF487" s="4">
        <f t="shared" si="290"/>
        <v>2</v>
      </c>
      <c r="BG487" s="4">
        <f t="shared" si="291"/>
        <v>4</v>
      </c>
      <c r="BH487" s="4">
        <f t="shared" si="292"/>
        <v>4</v>
      </c>
      <c r="BI487" s="4">
        <f t="shared" si="293"/>
        <v>4</v>
      </c>
      <c r="BJ487" s="4">
        <f t="shared" si="294"/>
        <v>2</v>
      </c>
      <c r="BK487" s="4">
        <f t="shared" si="295"/>
        <v>4</v>
      </c>
      <c r="BL487" s="4" t="str">
        <f t="shared" si="296"/>
        <v>0</v>
      </c>
      <c r="BM487" s="4" t="str">
        <f t="shared" si="297"/>
        <v>0</v>
      </c>
      <c r="BN487" s="4">
        <f t="shared" si="298"/>
        <v>4</v>
      </c>
      <c r="BO487" s="4">
        <f t="shared" si="299"/>
        <v>4</v>
      </c>
      <c r="BP487" s="4">
        <f t="shared" si="300"/>
        <v>4</v>
      </c>
      <c r="BQ487" s="4">
        <f t="shared" si="301"/>
        <v>6</v>
      </c>
      <c r="BR487" s="4">
        <f t="shared" si="302"/>
        <v>4</v>
      </c>
      <c r="BS487" s="4">
        <f t="shared" si="303"/>
        <v>4</v>
      </c>
      <c r="BT487" s="4">
        <f t="shared" si="304"/>
        <v>4</v>
      </c>
      <c r="BU487" s="4">
        <f t="shared" si="305"/>
        <v>4</v>
      </c>
      <c r="BV487" s="4" t="str">
        <f t="shared" si="306"/>
        <v>0</v>
      </c>
      <c r="BW487" s="4">
        <f t="shared" si="307"/>
        <v>6</v>
      </c>
      <c r="BX487" s="4">
        <f t="shared" si="308"/>
        <v>0</v>
      </c>
      <c r="BY487" s="4">
        <f t="shared" si="309"/>
        <v>0</v>
      </c>
      <c r="BZ487" s="37">
        <f t="shared" si="310"/>
        <v>90</v>
      </c>
      <c r="CA487" s="32" t="str">
        <f>VLOOKUP(J:J,'Agent wise'!A:C,3,0)</f>
        <v>Adharsh</v>
      </c>
      <c r="CB487" s="32">
        <f t="shared" si="276"/>
        <v>45919</v>
      </c>
      <c r="CC487" t="str">
        <f t="shared" si="277"/>
        <v>Good</v>
      </c>
      <c r="CJ487">
        <f t="shared" si="278"/>
        <v>19</v>
      </c>
      <c r="CK487">
        <f t="shared" si="279"/>
        <v>9</v>
      </c>
      <c r="CL487">
        <f t="shared" si="280"/>
        <v>2025</v>
      </c>
    </row>
    <row r="488" spans="1:90" ht="15" customHeight="1" x14ac:dyDescent="0.35">
      <c r="A488" s="32">
        <v>45920.474415752316</v>
      </c>
      <c r="B488" t="s">
        <v>698</v>
      </c>
      <c r="C488" s="32">
        <v>0</v>
      </c>
      <c r="D488" t="s">
        <v>82</v>
      </c>
      <c r="E488" s="32">
        <v>45912</v>
      </c>
      <c r="F488" t="s">
        <v>140</v>
      </c>
      <c r="G488" s="32">
        <v>45911</v>
      </c>
      <c r="H488">
        <v>8075499622</v>
      </c>
      <c r="I488">
        <v>115</v>
      </c>
      <c r="J488" t="s">
        <v>108</v>
      </c>
      <c r="K488" t="s">
        <v>46</v>
      </c>
      <c r="L488" t="s">
        <v>47</v>
      </c>
      <c r="M488" t="s">
        <v>48</v>
      </c>
      <c r="N488" t="s">
        <v>48</v>
      </c>
      <c r="O488" t="s">
        <v>48</v>
      </c>
      <c r="P488" t="s">
        <v>48</v>
      </c>
      <c r="Q488" t="s">
        <v>48</v>
      </c>
      <c r="R488" t="s">
        <v>48</v>
      </c>
      <c r="S488" t="s">
        <v>48</v>
      </c>
      <c r="T488" t="s">
        <v>48</v>
      </c>
      <c r="U488" t="s">
        <v>48</v>
      </c>
      <c r="V488" t="s">
        <v>48</v>
      </c>
      <c r="W488" t="s">
        <v>48</v>
      </c>
      <c r="X488" t="s">
        <v>48</v>
      </c>
      <c r="Y488" t="s">
        <v>48</v>
      </c>
      <c r="Z488" t="s">
        <v>49</v>
      </c>
      <c r="AA488" t="s">
        <v>48</v>
      </c>
      <c r="AB488" t="s">
        <v>48</v>
      </c>
      <c r="AC488" t="s">
        <v>50</v>
      </c>
      <c r="AD488" t="s">
        <v>48</v>
      </c>
      <c r="AE488" t="s">
        <v>48</v>
      </c>
      <c r="AF488" t="s">
        <v>48</v>
      </c>
      <c r="AG488" t="s">
        <v>48</v>
      </c>
      <c r="AH488" t="s">
        <v>50</v>
      </c>
      <c r="AI488" t="s">
        <v>50</v>
      </c>
      <c r="AJ488" t="s">
        <v>48</v>
      </c>
      <c r="AK488" t="s">
        <v>48</v>
      </c>
      <c r="AL488" t="s">
        <v>49</v>
      </c>
      <c r="AM488" t="s">
        <v>48</v>
      </c>
      <c r="AN488" t="s">
        <v>48</v>
      </c>
      <c r="AO488" t="s">
        <v>48</v>
      </c>
      <c r="AP488" t="s">
        <v>969</v>
      </c>
      <c r="AQ488" s="1" t="s">
        <v>970</v>
      </c>
      <c r="AR488" t="s">
        <v>51</v>
      </c>
      <c r="AS488" t="s">
        <v>110</v>
      </c>
      <c r="AT488" t="s">
        <v>111</v>
      </c>
      <c r="AW488" s="4">
        <f t="shared" si="281"/>
        <v>6</v>
      </c>
      <c r="AX488" s="4">
        <f t="shared" si="282"/>
        <v>4</v>
      </c>
      <c r="AY488" s="4">
        <f t="shared" si="283"/>
        <v>4</v>
      </c>
      <c r="AZ488" s="4">
        <f t="shared" si="284"/>
        <v>2</v>
      </c>
      <c r="BA488" s="4">
        <f t="shared" si="285"/>
        <v>4</v>
      </c>
      <c r="BB488" s="4">
        <f t="shared" si="286"/>
        <v>4</v>
      </c>
      <c r="BC488" s="4">
        <f t="shared" si="287"/>
        <v>4</v>
      </c>
      <c r="BD488" s="4">
        <f t="shared" si="288"/>
        <v>2</v>
      </c>
      <c r="BE488" s="4">
        <f t="shared" si="289"/>
        <v>4</v>
      </c>
      <c r="BF488" s="4">
        <f t="shared" si="290"/>
        <v>2</v>
      </c>
      <c r="BG488" s="4">
        <f t="shared" si="291"/>
        <v>4</v>
      </c>
      <c r="BH488" s="4">
        <f t="shared" si="292"/>
        <v>4</v>
      </c>
      <c r="BI488" s="4">
        <f t="shared" si="293"/>
        <v>4</v>
      </c>
      <c r="BJ488" s="4" t="str">
        <f t="shared" si="294"/>
        <v>0</v>
      </c>
      <c r="BK488" s="4">
        <f t="shared" si="295"/>
        <v>4</v>
      </c>
      <c r="BL488" s="4">
        <f t="shared" si="296"/>
        <v>2</v>
      </c>
      <c r="BM488" s="4">
        <f t="shared" si="297"/>
        <v>4</v>
      </c>
      <c r="BN488" s="4">
        <f t="shared" si="298"/>
        <v>4</v>
      </c>
      <c r="BO488" s="4">
        <f t="shared" si="299"/>
        <v>4</v>
      </c>
      <c r="BP488" s="4">
        <f t="shared" si="300"/>
        <v>4</v>
      </c>
      <c r="BQ488" s="4">
        <f t="shared" si="301"/>
        <v>6</v>
      </c>
      <c r="BR488" s="4">
        <f t="shared" si="302"/>
        <v>4</v>
      </c>
      <c r="BS488" s="4">
        <f t="shared" si="303"/>
        <v>4</v>
      </c>
      <c r="BT488" s="4">
        <f t="shared" si="304"/>
        <v>4</v>
      </c>
      <c r="BU488" s="4">
        <f t="shared" si="305"/>
        <v>4</v>
      </c>
      <c r="BV488" s="4" t="str">
        <f t="shared" si="306"/>
        <v>0</v>
      </c>
      <c r="BW488" s="4">
        <f t="shared" si="307"/>
        <v>6</v>
      </c>
      <c r="BX488" s="4">
        <f t="shared" si="308"/>
        <v>0</v>
      </c>
      <c r="BY488" s="4">
        <f t="shared" si="309"/>
        <v>0</v>
      </c>
      <c r="BZ488" s="37">
        <f t="shared" si="310"/>
        <v>98</v>
      </c>
      <c r="CA488" s="32" t="str">
        <f>VLOOKUP(J:J,'Agent wise'!A:C,3,0)</f>
        <v>Shakeer</v>
      </c>
      <c r="CB488" s="32">
        <f t="shared" si="276"/>
        <v>45912</v>
      </c>
      <c r="CC488" t="str">
        <f t="shared" si="277"/>
        <v>Excellent</v>
      </c>
      <c r="CJ488">
        <f t="shared" si="278"/>
        <v>12</v>
      </c>
      <c r="CK488">
        <f t="shared" si="279"/>
        <v>9</v>
      </c>
      <c r="CL488">
        <f t="shared" si="280"/>
        <v>2025</v>
      </c>
    </row>
    <row r="489" spans="1:90" ht="15" customHeight="1" x14ac:dyDescent="0.35">
      <c r="A489" s="32">
        <v>45920.477783379625</v>
      </c>
      <c r="B489" t="s">
        <v>698</v>
      </c>
      <c r="C489" s="32">
        <v>0</v>
      </c>
      <c r="D489" t="s">
        <v>82</v>
      </c>
      <c r="E489" s="32">
        <v>45913</v>
      </c>
      <c r="F489" t="s">
        <v>140</v>
      </c>
      <c r="G489" s="32">
        <v>45912</v>
      </c>
      <c r="H489">
        <v>6381662321</v>
      </c>
      <c r="I489">
        <v>121</v>
      </c>
      <c r="J489" t="s">
        <v>295</v>
      </c>
      <c r="K489" t="s">
        <v>52</v>
      </c>
      <c r="L489" t="s">
        <v>53</v>
      </c>
      <c r="M489" t="s">
        <v>48</v>
      </c>
      <c r="N489" t="s">
        <v>48</v>
      </c>
      <c r="O489" t="s">
        <v>48</v>
      </c>
      <c r="P489" t="s">
        <v>48</v>
      </c>
      <c r="Q489" t="s">
        <v>48</v>
      </c>
      <c r="R489" t="s">
        <v>48</v>
      </c>
      <c r="S489" t="s">
        <v>48</v>
      </c>
      <c r="T489" t="s">
        <v>48</v>
      </c>
      <c r="U489" t="s">
        <v>48</v>
      </c>
      <c r="V489" t="s">
        <v>48</v>
      </c>
      <c r="W489" t="s">
        <v>48</v>
      </c>
      <c r="X489" t="s">
        <v>48</v>
      </c>
      <c r="Y489" t="s">
        <v>48</v>
      </c>
      <c r="Z489" t="s">
        <v>48</v>
      </c>
      <c r="AA489" t="s">
        <v>48</v>
      </c>
      <c r="AB489" t="s">
        <v>48</v>
      </c>
      <c r="AC489" t="s">
        <v>49</v>
      </c>
      <c r="AD489" t="s">
        <v>48</v>
      </c>
      <c r="AE489" t="s">
        <v>48</v>
      </c>
      <c r="AF489" t="s">
        <v>48</v>
      </c>
      <c r="AG489" t="s">
        <v>48</v>
      </c>
      <c r="AH489" t="s">
        <v>50</v>
      </c>
      <c r="AI489" t="s">
        <v>50</v>
      </c>
      <c r="AJ489" t="s">
        <v>48</v>
      </c>
      <c r="AK489" t="s">
        <v>48</v>
      </c>
      <c r="AL489" t="s">
        <v>48</v>
      </c>
      <c r="AM489" t="s">
        <v>48</v>
      </c>
      <c r="AN489" t="s">
        <v>48</v>
      </c>
      <c r="AO489" t="s">
        <v>48</v>
      </c>
      <c r="AP489" t="s">
        <v>971</v>
      </c>
      <c r="AQ489" s="1" t="s">
        <v>972</v>
      </c>
      <c r="AR489" t="s">
        <v>51</v>
      </c>
      <c r="AS489" t="s">
        <v>520</v>
      </c>
      <c r="AT489" t="s">
        <v>521</v>
      </c>
      <c r="AW489" s="4">
        <f t="shared" si="281"/>
        <v>6</v>
      </c>
      <c r="AX489" s="4">
        <f t="shared" si="282"/>
        <v>4</v>
      </c>
      <c r="AY489" s="4">
        <f t="shared" si="283"/>
        <v>4</v>
      </c>
      <c r="AZ489" s="4">
        <f t="shared" si="284"/>
        <v>2</v>
      </c>
      <c r="BA489" s="4">
        <f t="shared" si="285"/>
        <v>4</v>
      </c>
      <c r="BB489" s="4">
        <f t="shared" si="286"/>
        <v>4</v>
      </c>
      <c r="BC489" s="4">
        <f t="shared" si="287"/>
        <v>4</v>
      </c>
      <c r="BD489" s="4">
        <f t="shared" si="288"/>
        <v>2</v>
      </c>
      <c r="BE489" s="4">
        <f t="shared" si="289"/>
        <v>4</v>
      </c>
      <c r="BF489" s="4">
        <f t="shared" si="290"/>
        <v>2</v>
      </c>
      <c r="BG489" s="4">
        <f t="shared" si="291"/>
        <v>4</v>
      </c>
      <c r="BH489" s="4">
        <f t="shared" si="292"/>
        <v>4</v>
      </c>
      <c r="BI489" s="4">
        <f t="shared" si="293"/>
        <v>4</v>
      </c>
      <c r="BJ489" s="4">
        <f t="shared" si="294"/>
        <v>2</v>
      </c>
      <c r="BK489" s="4">
        <f t="shared" si="295"/>
        <v>4</v>
      </c>
      <c r="BL489" s="4">
        <f t="shared" si="296"/>
        <v>2</v>
      </c>
      <c r="BM489" s="4" t="str">
        <f t="shared" si="297"/>
        <v>0</v>
      </c>
      <c r="BN489" s="4">
        <f t="shared" si="298"/>
        <v>4</v>
      </c>
      <c r="BO489" s="4">
        <f t="shared" si="299"/>
        <v>4</v>
      </c>
      <c r="BP489" s="4">
        <f t="shared" si="300"/>
        <v>4</v>
      </c>
      <c r="BQ489" s="4">
        <f t="shared" si="301"/>
        <v>6</v>
      </c>
      <c r="BR489" s="4">
        <f t="shared" si="302"/>
        <v>4</v>
      </c>
      <c r="BS489" s="4">
        <f t="shared" si="303"/>
        <v>4</v>
      </c>
      <c r="BT489" s="4">
        <f t="shared" si="304"/>
        <v>4</v>
      </c>
      <c r="BU489" s="4">
        <f t="shared" si="305"/>
        <v>4</v>
      </c>
      <c r="BV489" s="4">
        <f t="shared" si="306"/>
        <v>0</v>
      </c>
      <c r="BW489" s="4">
        <f t="shared" si="307"/>
        <v>6</v>
      </c>
      <c r="BX489" s="4">
        <f t="shared" si="308"/>
        <v>0</v>
      </c>
      <c r="BY489" s="4">
        <f t="shared" si="309"/>
        <v>0</v>
      </c>
      <c r="BZ489" s="37">
        <f t="shared" si="310"/>
        <v>96</v>
      </c>
      <c r="CA489" s="32" t="str">
        <f>VLOOKUP(J:J,'Agent wise'!A:C,3,0)</f>
        <v xml:space="preserve">Shiny </v>
      </c>
      <c r="CB489" s="32">
        <f t="shared" si="276"/>
        <v>45913</v>
      </c>
      <c r="CC489" t="str">
        <f t="shared" si="277"/>
        <v>Excellent</v>
      </c>
      <c r="CJ489">
        <f t="shared" si="278"/>
        <v>13</v>
      </c>
      <c r="CK489">
        <f t="shared" si="279"/>
        <v>9</v>
      </c>
      <c r="CL489">
        <f t="shared" si="280"/>
        <v>2025</v>
      </c>
    </row>
    <row r="490" spans="1:90" ht="15" customHeight="1" x14ac:dyDescent="0.35">
      <c r="A490" s="32">
        <v>45920.479987013889</v>
      </c>
      <c r="B490" t="s">
        <v>138</v>
      </c>
      <c r="C490" s="32">
        <v>0</v>
      </c>
      <c r="D490" t="s">
        <v>139</v>
      </c>
      <c r="E490" s="32">
        <v>45920</v>
      </c>
      <c r="F490" t="s">
        <v>140</v>
      </c>
      <c r="G490" s="32">
        <v>45919</v>
      </c>
      <c r="H490">
        <v>8428786115</v>
      </c>
      <c r="I490">
        <v>133</v>
      </c>
      <c r="J490" t="s">
        <v>116</v>
      </c>
      <c r="K490" t="s">
        <v>52</v>
      </c>
      <c r="L490" t="s">
        <v>53</v>
      </c>
      <c r="M490" t="s">
        <v>48</v>
      </c>
      <c r="N490" t="s">
        <v>48</v>
      </c>
      <c r="O490" t="s">
        <v>48</v>
      </c>
      <c r="P490" t="s">
        <v>48</v>
      </c>
      <c r="Q490" t="s">
        <v>48</v>
      </c>
      <c r="R490" t="s">
        <v>48</v>
      </c>
      <c r="S490" t="s">
        <v>48</v>
      </c>
      <c r="T490" t="s">
        <v>48</v>
      </c>
      <c r="U490" t="s">
        <v>48</v>
      </c>
      <c r="V490" t="s">
        <v>48</v>
      </c>
      <c r="W490" t="s">
        <v>48</v>
      </c>
      <c r="X490" t="s">
        <v>48</v>
      </c>
      <c r="Y490" t="s">
        <v>48</v>
      </c>
      <c r="Z490" t="s">
        <v>48</v>
      </c>
      <c r="AA490" t="s">
        <v>49</v>
      </c>
      <c r="AB490" t="s">
        <v>48</v>
      </c>
      <c r="AC490" t="s">
        <v>48</v>
      </c>
      <c r="AD490" t="s">
        <v>48</v>
      </c>
      <c r="AE490" t="s">
        <v>48</v>
      </c>
      <c r="AF490" t="s">
        <v>48</v>
      </c>
      <c r="AG490" t="s">
        <v>48</v>
      </c>
      <c r="AH490" t="s">
        <v>48</v>
      </c>
      <c r="AI490" t="s">
        <v>50</v>
      </c>
      <c r="AJ490" t="s">
        <v>48</v>
      </c>
      <c r="AK490" t="s">
        <v>48</v>
      </c>
      <c r="AL490" t="s">
        <v>48</v>
      </c>
      <c r="AM490" t="s">
        <v>48</v>
      </c>
      <c r="AN490" t="s">
        <v>48</v>
      </c>
      <c r="AO490" t="s">
        <v>48</v>
      </c>
      <c r="AP490" t="s">
        <v>810</v>
      </c>
      <c r="AQ490" s="1" t="s">
        <v>1622</v>
      </c>
      <c r="AR490" t="s">
        <v>51</v>
      </c>
      <c r="AS490" t="s">
        <v>110</v>
      </c>
      <c r="AT490" t="s">
        <v>973</v>
      </c>
      <c r="AW490" s="4">
        <f t="shared" si="281"/>
        <v>6</v>
      </c>
      <c r="AX490" s="4">
        <f t="shared" si="282"/>
        <v>4</v>
      </c>
      <c r="AY490" s="4">
        <f t="shared" si="283"/>
        <v>4</v>
      </c>
      <c r="AZ490" s="4">
        <f t="shared" si="284"/>
        <v>2</v>
      </c>
      <c r="BA490" s="4">
        <f t="shared" si="285"/>
        <v>4</v>
      </c>
      <c r="BB490" s="4">
        <f t="shared" si="286"/>
        <v>4</v>
      </c>
      <c r="BC490" s="4">
        <f t="shared" si="287"/>
        <v>4</v>
      </c>
      <c r="BD490" s="4">
        <f t="shared" si="288"/>
        <v>2</v>
      </c>
      <c r="BE490" s="4">
        <f t="shared" si="289"/>
        <v>4</v>
      </c>
      <c r="BF490" s="4">
        <f t="shared" si="290"/>
        <v>2</v>
      </c>
      <c r="BG490" s="4">
        <f t="shared" si="291"/>
        <v>4</v>
      </c>
      <c r="BH490" s="4">
        <f t="shared" si="292"/>
        <v>4</v>
      </c>
      <c r="BI490" s="4">
        <f t="shared" si="293"/>
        <v>4</v>
      </c>
      <c r="BJ490" s="4">
        <f t="shared" si="294"/>
        <v>2</v>
      </c>
      <c r="BK490" s="4" t="str">
        <f t="shared" si="295"/>
        <v>0</v>
      </c>
      <c r="BL490" s="4">
        <f t="shared" si="296"/>
        <v>2</v>
      </c>
      <c r="BM490" s="4">
        <f t="shared" si="297"/>
        <v>4</v>
      </c>
      <c r="BN490" s="4">
        <f t="shared" si="298"/>
        <v>4</v>
      </c>
      <c r="BO490" s="4">
        <f t="shared" si="299"/>
        <v>4</v>
      </c>
      <c r="BP490" s="4">
        <f t="shared" si="300"/>
        <v>4</v>
      </c>
      <c r="BQ490" s="4">
        <f t="shared" si="301"/>
        <v>6</v>
      </c>
      <c r="BR490" s="4">
        <f t="shared" si="302"/>
        <v>4</v>
      </c>
      <c r="BS490" s="4">
        <f t="shared" si="303"/>
        <v>4</v>
      </c>
      <c r="BT490" s="4">
        <f t="shared" si="304"/>
        <v>4</v>
      </c>
      <c r="BU490" s="4">
        <f t="shared" si="305"/>
        <v>4</v>
      </c>
      <c r="BV490" s="4">
        <f t="shared" si="306"/>
        <v>0</v>
      </c>
      <c r="BW490" s="4">
        <f t="shared" si="307"/>
        <v>6</v>
      </c>
      <c r="BX490" s="4">
        <f t="shared" si="308"/>
        <v>0</v>
      </c>
      <c r="BY490" s="4">
        <f t="shared" si="309"/>
        <v>0</v>
      </c>
      <c r="BZ490" s="37">
        <f t="shared" si="310"/>
        <v>96</v>
      </c>
      <c r="CA490" s="32" t="str">
        <f>VLOOKUP(J:J,'Agent wise'!A:C,3,0)</f>
        <v>Adharsh</v>
      </c>
      <c r="CB490" s="32">
        <f t="shared" si="276"/>
        <v>45920</v>
      </c>
      <c r="CC490" t="str">
        <f t="shared" si="277"/>
        <v>Excellent</v>
      </c>
      <c r="CJ490">
        <f t="shared" si="278"/>
        <v>20</v>
      </c>
      <c r="CK490">
        <f t="shared" si="279"/>
        <v>9</v>
      </c>
      <c r="CL490">
        <f t="shared" si="280"/>
        <v>2025</v>
      </c>
    </row>
    <row r="491" spans="1:90" ht="15" customHeight="1" x14ac:dyDescent="0.35">
      <c r="A491" s="32">
        <v>45920.482713449077</v>
      </c>
      <c r="B491" t="s">
        <v>698</v>
      </c>
      <c r="C491" s="32">
        <v>0</v>
      </c>
      <c r="D491" t="s">
        <v>82</v>
      </c>
      <c r="E491" s="32">
        <v>45914</v>
      </c>
      <c r="F491" t="s">
        <v>140</v>
      </c>
      <c r="G491" s="32">
        <v>45913</v>
      </c>
      <c r="H491">
        <v>9995412267</v>
      </c>
      <c r="I491">
        <v>127</v>
      </c>
      <c r="J491" t="s">
        <v>309</v>
      </c>
      <c r="K491" t="s">
        <v>46</v>
      </c>
      <c r="L491" t="s">
        <v>47</v>
      </c>
      <c r="M491" t="s">
        <v>48</v>
      </c>
      <c r="N491" t="s">
        <v>48</v>
      </c>
      <c r="O491" t="s">
        <v>48</v>
      </c>
      <c r="P491" t="s">
        <v>48</v>
      </c>
      <c r="Q491" t="s">
        <v>48</v>
      </c>
      <c r="R491" t="s">
        <v>48</v>
      </c>
      <c r="S491" t="s">
        <v>48</v>
      </c>
      <c r="T491" t="s">
        <v>48</v>
      </c>
      <c r="U491" t="s">
        <v>48</v>
      </c>
      <c r="V491" t="s">
        <v>48</v>
      </c>
      <c r="W491" t="s">
        <v>48</v>
      </c>
      <c r="X491" t="s">
        <v>48</v>
      </c>
      <c r="Y491" t="s">
        <v>48</v>
      </c>
      <c r="Z491" t="s">
        <v>48</v>
      </c>
      <c r="AA491" t="s">
        <v>48</v>
      </c>
      <c r="AB491" t="s">
        <v>48</v>
      </c>
      <c r="AC491" t="s">
        <v>49</v>
      </c>
      <c r="AD491" t="s">
        <v>48</v>
      </c>
      <c r="AE491" t="s">
        <v>49</v>
      </c>
      <c r="AF491" t="s">
        <v>48</v>
      </c>
      <c r="AG491" t="s">
        <v>48</v>
      </c>
      <c r="AH491" t="s">
        <v>50</v>
      </c>
      <c r="AI491" t="s">
        <v>50</v>
      </c>
      <c r="AJ491" t="s">
        <v>48</v>
      </c>
      <c r="AK491" t="s">
        <v>48</v>
      </c>
      <c r="AL491" t="s">
        <v>49</v>
      </c>
      <c r="AM491" t="s">
        <v>48</v>
      </c>
      <c r="AN491" t="s">
        <v>48</v>
      </c>
      <c r="AO491" t="s">
        <v>48</v>
      </c>
      <c r="AP491" t="s">
        <v>974</v>
      </c>
      <c r="AQ491" s="1" t="s">
        <v>975</v>
      </c>
      <c r="AR491" t="s">
        <v>51</v>
      </c>
      <c r="AS491" t="s">
        <v>416</v>
      </c>
      <c r="AT491" t="s">
        <v>621</v>
      </c>
      <c r="AW491" s="4">
        <f t="shared" si="281"/>
        <v>6</v>
      </c>
      <c r="AX491" s="4">
        <f t="shared" si="282"/>
        <v>4</v>
      </c>
      <c r="AY491" s="4">
        <f t="shared" si="283"/>
        <v>4</v>
      </c>
      <c r="AZ491" s="4">
        <f t="shared" si="284"/>
        <v>2</v>
      </c>
      <c r="BA491" s="4">
        <f t="shared" si="285"/>
        <v>4</v>
      </c>
      <c r="BB491" s="4">
        <f t="shared" si="286"/>
        <v>4</v>
      </c>
      <c r="BC491" s="4">
        <f t="shared" si="287"/>
        <v>4</v>
      </c>
      <c r="BD491" s="4">
        <f t="shared" si="288"/>
        <v>2</v>
      </c>
      <c r="BE491" s="4">
        <f t="shared" si="289"/>
        <v>4</v>
      </c>
      <c r="BF491" s="4">
        <f t="shared" si="290"/>
        <v>2</v>
      </c>
      <c r="BG491" s="4">
        <f t="shared" si="291"/>
        <v>4</v>
      </c>
      <c r="BH491" s="4">
        <f t="shared" si="292"/>
        <v>4</v>
      </c>
      <c r="BI491" s="4">
        <f t="shared" si="293"/>
        <v>4</v>
      </c>
      <c r="BJ491" s="4">
        <f t="shared" si="294"/>
        <v>2</v>
      </c>
      <c r="BK491" s="4">
        <f t="shared" si="295"/>
        <v>4</v>
      </c>
      <c r="BL491" s="4">
        <f t="shared" si="296"/>
        <v>2</v>
      </c>
      <c r="BM491" s="4" t="str">
        <f t="shared" si="297"/>
        <v>0</v>
      </c>
      <c r="BN491" s="4">
        <f t="shared" si="298"/>
        <v>4</v>
      </c>
      <c r="BO491" s="4" t="str">
        <f t="shared" si="299"/>
        <v>0</v>
      </c>
      <c r="BP491" s="4">
        <f t="shared" si="300"/>
        <v>4</v>
      </c>
      <c r="BQ491" s="4">
        <f t="shared" si="301"/>
        <v>6</v>
      </c>
      <c r="BR491" s="4">
        <f t="shared" si="302"/>
        <v>4</v>
      </c>
      <c r="BS491" s="4">
        <f t="shared" si="303"/>
        <v>4</v>
      </c>
      <c r="BT491" s="4">
        <f t="shared" si="304"/>
        <v>4</v>
      </c>
      <c r="BU491" s="4">
        <f t="shared" si="305"/>
        <v>4</v>
      </c>
      <c r="BV491" s="4" t="str">
        <f t="shared" si="306"/>
        <v>0</v>
      </c>
      <c r="BW491" s="4">
        <f t="shared" si="307"/>
        <v>6</v>
      </c>
      <c r="BX491" s="4">
        <f t="shared" si="308"/>
        <v>0</v>
      </c>
      <c r="BY491" s="4">
        <f t="shared" si="309"/>
        <v>0</v>
      </c>
      <c r="BZ491" s="37">
        <f t="shared" si="310"/>
        <v>92</v>
      </c>
      <c r="CA491" s="32" t="str">
        <f>VLOOKUP(J:J,'Agent wise'!A:C,3,0)</f>
        <v>Saran S</v>
      </c>
      <c r="CB491" s="32">
        <f t="shared" si="276"/>
        <v>45914</v>
      </c>
      <c r="CC491" t="str">
        <f t="shared" si="277"/>
        <v>Good</v>
      </c>
      <c r="CJ491">
        <f t="shared" si="278"/>
        <v>14</v>
      </c>
      <c r="CK491">
        <f t="shared" si="279"/>
        <v>9</v>
      </c>
      <c r="CL491">
        <f t="shared" si="280"/>
        <v>2025</v>
      </c>
    </row>
    <row r="492" spans="1:90" ht="15" customHeight="1" x14ac:dyDescent="0.35">
      <c r="A492" s="32">
        <v>45920.48800258102</v>
      </c>
      <c r="B492" t="s">
        <v>698</v>
      </c>
      <c r="C492" s="32">
        <v>0</v>
      </c>
      <c r="D492" t="s">
        <v>82</v>
      </c>
      <c r="E492" s="32">
        <v>45914</v>
      </c>
      <c r="F492" t="s">
        <v>140</v>
      </c>
      <c r="G492" s="32">
        <v>45913</v>
      </c>
      <c r="H492">
        <v>9496697613</v>
      </c>
      <c r="I492">
        <v>127</v>
      </c>
      <c r="J492" t="s">
        <v>137</v>
      </c>
      <c r="K492" t="s">
        <v>46</v>
      </c>
      <c r="L492" t="s">
        <v>47</v>
      </c>
      <c r="M492" t="s">
        <v>49</v>
      </c>
      <c r="N492" t="s">
        <v>48</v>
      </c>
      <c r="O492" t="s">
        <v>49</v>
      </c>
      <c r="P492" t="s">
        <v>48</v>
      </c>
      <c r="Q492" t="s">
        <v>48</v>
      </c>
      <c r="R492" t="s">
        <v>48</v>
      </c>
      <c r="S492" t="s">
        <v>48</v>
      </c>
      <c r="T492" t="s">
        <v>48</v>
      </c>
      <c r="U492" t="s">
        <v>48</v>
      </c>
      <c r="V492" t="s">
        <v>48</v>
      </c>
      <c r="W492" t="s">
        <v>48</v>
      </c>
      <c r="X492" t="s">
        <v>48</v>
      </c>
      <c r="Y492" t="s">
        <v>48</v>
      </c>
      <c r="Z492" t="s">
        <v>48</v>
      </c>
      <c r="AA492" t="s">
        <v>49</v>
      </c>
      <c r="AB492" t="s">
        <v>49</v>
      </c>
      <c r="AC492" t="s">
        <v>49</v>
      </c>
      <c r="AD492" t="s">
        <v>48</v>
      </c>
      <c r="AE492" t="s">
        <v>49</v>
      </c>
      <c r="AF492" t="s">
        <v>48</v>
      </c>
      <c r="AG492" t="s">
        <v>49</v>
      </c>
      <c r="AH492" t="s">
        <v>50</v>
      </c>
      <c r="AI492" t="s">
        <v>50</v>
      </c>
      <c r="AJ492" t="s">
        <v>48</v>
      </c>
      <c r="AK492" t="s">
        <v>48</v>
      </c>
      <c r="AL492" t="s">
        <v>49</v>
      </c>
      <c r="AM492" t="s">
        <v>48</v>
      </c>
      <c r="AN492" t="s">
        <v>48</v>
      </c>
      <c r="AO492" t="s">
        <v>48</v>
      </c>
      <c r="AP492" t="s">
        <v>976</v>
      </c>
      <c r="AQ492" s="1" t="s">
        <v>977</v>
      </c>
      <c r="AR492" t="s">
        <v>51</v>
      </c>
      <c r="AS492" t="s">
        <v>64</v>
      </c>
      <c r="AT492" t="s">
        <v>80</v>
      </c>
      <c r="AW492" s="4" t="str">
        <f t="shared" si="281"/>
        <v>0</v>
      </c>
      <c r="AX492" s="4">
        <f t="shared" si="282"/>
        <v>4</v>
      </c>
      <c r="AY492" s="4" t="str">
        <f t="shared" si="283"/>
        <v>0</v>
      </c>
      <c r="AZ492" s="4">
        <f t="shared" si="284"/>
        <v>2</v>
      </c>
      <c r="BA492" s="4">
        <f t="shared" si="285"/>
        <v>4</v>
      </c>
      <c r="BB492" s="4">
        <f t="shared" si="286"/>
        <v>4</v>
      </c>
      <c r="BC492" s="4">
        <f t="shared" si="287"/>
        <v>4</v>
      </c>
      <c r="BD492" s="4">
        <f t="shared" si="288"/>
        <v>2</v>
      </c>
      <c r="BE492" s="4">
        <f t="shared" si="289"/>
        <v>4</v>
      </c>
      <c r="BF492" s="4">
        <f t="shared" si="290"/>
        <v>2</v>
      </c>
      <c r="BG492" s="4">
        <f t="shared" si="291"/>
        <v>4</v>
      </c>
      <c r="BH492" s="4">
        <f t="shared" si="292"/>
        <v>4</v>
      </c>
      <c r="BI492" s="4">
        <f t="shared" si="293"/>
        <v>4</v>
      </c>
      <c r="BJ492" s="4">
        <f t="shared" si="294"/>
        <v>2</v>
      </c>
      <c r="BK492" s="4" t="str">
        <f t="shared" si="295"/>
        <v>0</v>
      </c>
      <c r="BL492" s="4" t="str">
        <f t="shared" si="296"/>
        <v>0</v>
      </c>
      <c r="BM492" s="4" t="str">
        <f t="shared" si="297"/>
        <v>0</v>
      </c>
      <c r="BN492" s="4">
        <f t="shared" si="298"/>
        <v>4</v>
      </c>
      <c r="BO492" s="4" t="str">
        <f t="shared" si="299"/>
        <v>0</v>
      </c>
      <c r="BP492" s="4">
        <f t="shared" si="300"/>
        <v>4</v>
      </c>
      <c r="BQ492" s="4" t="str">
        <f t="shared" si="301"/>
        <v>0</v>
      </c>
      <c r="BR492" s="4">
        <f t="shared" si="302"/>
        <v>4</v>
      </c>
      <c r="BS492" s="4">
        <f t="shared" si="303"/>
        <v>4</v>
      </c>
      <c r="BT492" s="4">
        <f t="shared" si="304"/>
        <v>4</v>
      </c>
      <c r="BU492" s="4">
        <f t="shared" si="305"/>
        <v>4</v>
      </c>
      <c r="BV492" s="4" t="str">
        <f t="shared" si="306"/>
        <v>0</v>
      </c>
      <c r="BW492" s="4">
        <f t="shared" si="307"/>
        <v>6</v>
      </c>
      <c r="BX492" s="4">
        <f t="shared" si="308"/>
        <v>0</v>
      </c>
      <c r="BY492" s="4">
        <f t="shared" si="309"/>
        <v>0</v>
      </c>
      <c r="BZ492" s="37">
        <f t="shared" si="310"/>
        <v>70</v>
      </c>
      <c r="CA492" s="32" t="str">
        <f>VLOOKUP(J:J,'Agent wise'!A:C,3,0)</f>
        <v>Saran S</v>
      </c>
      <c r="CB492" s="32">
        <f t="shared" si="276"/>
        <v>45914</v>
      </c>
      <c r="CC492" t="str">
        <f t="shared" si="277"/>
        <v>FC</v>
      </c>
      <c r="CJ492">
        <f t="shared" si="278"/>
        <v>14</v>
      </c>
      <c r="CK492">
        <f t="shared" si="279"/>
        <v>9</v>
      </c>
      <c r="CL492">
        <f t="shared" si="280"/>
        <v>2025</v>
      </c>
    </row>
    <row r="493" spans="1:90" ht="15" customHeight="1" x14ac:dyDescent="0.35">
      <c r="A493" s="32">
        <v>45920.492188530094</v>
      </c>
      <c r="B493" t="s">
        <v>138</v>
      </c>
      <c r="C493" s="32">
        <v>0</v>
      </c>
      <c r="D493" t="s">
        <v>139</v>
      </c>
      <c r="E493" s="32">
        <v>45920</v>
      </c>
      <c r="F493" t="s">
        <v>140</v>
      </c>
      <c r="G493" s="32">
        <v>45919</v>
      </c>
      <c r="H493">
        <v>9443687906</v>
      </c>
      <c r="I493">
        <v>143</v>
      </c>
      <c r="J493" t="s">
        <v>95</v>
      </c>
      <c r="K493" t="s">
        <v>52</v>
      </c>
      <c r="L493" t="s">
        <v>53</v>
      </c>
      <c r="M493" t="s">
        <v>48</v>
      </c>
      <c r="N493" t="s">
        <v>48</v>
      </c>
      <c r="O493" t="s">
        <v>48</v>
      </c>
      <c r="P493" t="s">
        <v>48</v>
      </c>
      <c r="Q493" t="s">
        <v>48</v>
      </c>
      <c r="R493" t="s">
        <v>48</v>
      </c>
      <c r="S493" t="s">
        <v>48</v>
      </c>
      <c r="T493" t="s">
        <v>48</v>
      </c>
      <c r="U493" t="s">
        <v>48</v>
      </c>
      <c r="V493" t="s">
        <v>48</v>
      </c>
      <c r="W493" t="s">
        <v>48</v>
      </c>
      <c r="X493" t="s">
        <v>48</v>
      </c>
      <c r="Y493" t="s">
        <v>48</v>
      </c>
      <c r="Z493" t="s">
        <v>48</v>
      </c>
      <c r="AA493" t="s">
        <v>48</v>
      </c>
      <c r="AB493" t="s">
        <v>48</v>
      </c>
      <c r="AC493" t="s">
        <v>48</v>
      </c>
      <c r="AD493" t="s">
        <v>48</v>
      </c>
      <c r="AE493" t="s">
        <v>48</v>
      </c>
      <c r="AF493" t="s">
        <v>48</v>
      </c>
      <c r="AG493" t="s">
        <v>48</v>
      </c>
      <c r="AH493" t="s">
        <v>48</v>
      </c>
      <c r="AI493" t="s">
        <v>50</v>
      </c>
      <c r="AJ493" t="s">
        <v>48</v>
      </c>
      <c r="AK493" t="s">
        <v>48</v>
      </c>
      <c r="AL493" t="s">
        <v>48</v>
      </c>
      <c r="AM493" t="s">
        <v>48</v>
      </c>
      <c r="AN493" t="s">
        <v>48</v>
      </c>
      <c r="AO493" t="s">
        <v>48</v>
      </c>
      <c r="AP493" t="s">
        <v>784</v>
      </c>
      <c r="AQ493" s="1" t="s">
        <v>1623</v>
      </c>
      <c r="AR493" t="s">
        <v>51</v>
      </c>
      <c r="AS493" t="s">
        <v>68</v>
      </c>
      <c r="AT493" t="s">
        <v>97</v>
      </c>
      <c r="AW493" s="4">
        <f t="shared" si="281"/>
        <v>6</v>
      </c>
      <c r="AX493" s="4">
        <f t="shared" si="282"/>
        <v>4</v>
      </c>
      <c r="AY493" s="4">
        <f t="shared" si="283"/>
        <v>4</v>
      </c>
      <c r="AZ493" s="4">
        <f t="shared" si="284"/>
        <v>2</v>
      </c>
      <c r="BA493" s="4">
        <f t="shared" si="285"/>
        <v>4</v>
      </c>
      <c r="BB493" s="4">
        <f t="shared" si="286"/>
        <v>4</v>
      </c>
      <c r="BC493" s="4">
        <f t="shared" si="287"/>
        <v>4</v>
      </c>
      <c r="BD493" s="4">
        <f t="shared" si="288"/>
        <v>2</v>
      </c>
      <c r="BE493" s="4">
        <f t="shared" si="289"/>
        <v>4</v>
      </c>
      <c r="BF493" s="4">
        <f t="shared" si="290"/>
        <v>2</v>
      </c>
      <c r="BG493" s="4">
        <f t="shared" si="291"/>
        <v>4</v>
      </c>
      <c r="BH493" s="4">
        <f t="shared" si="292"/>
        <v>4</v>
      </c>
      <c r="BI493" s="4">
        <f t="shared" si="293"/>
        <v>4</v>
      </c>
      <c r="BJ493" s="4">
        <f t="shared" si="294"/>
        <v>2</v>
      </c>
      <c r="BK493" s="4">
        <f t="shared" si="295"/>
        <v>4</v>
      </c>
      <c r="BL493" s="4">
        <f t="shared" si="296"/>
        <v>2</v>
      </c>
      <c r="BM493" s="4">
        <f t="shared" si="297"/>
        <v>4</v>
      </c>
      <c r="BN493" s="4">
        <f t="shared" si="298"/>
        <v>4</v>
      </c>
      <c r="BO493" s="4">
        <f t="shared" si="299"/>
        <v>4</v>
      </c>
      <c r="BP493" s="4">
        <f t="shared" si="300"/>
        <v>4</v>
      </c>
      <c r="BQ493" s="4">
        <f t="shared" si="301"/>
        <v>6</v>
      </c>
      <c r="BR493" s="4">
        <f t="shared" si="302"/>
        <v>4</v>
      </c>
      <c r="BS493" s="4">
        <f t="shared" si="303"/>
        <v>4</v>
      </c>
      <c r="BT493" s="4">
        <f t="shared" si="304"/>
        <v>4</v>
      </c>
      <c r="BU493" s="4">
        <f t="shared" si="305"/>
        <v>4</v>
      </c>
      <c r="BV493" s="4">
        <f t="shared" si="306"/>
        <v>0</v>
      </c>
      <c r="BW493" s="4">
        <f t="shared" si="307"/>
        <v>6</v>
      </c>
      <c r="BX493" s="4">
        <f t="shared" si="308"/>
        <v>0</v>
      </c>
      <c r="BY493" s="4">
        <f t="shared" si="309"/>
        <v>0</v>
      </c>
      <c r="BZ493" s="37">
        <f t="shared" si="310"/>
        <v>100</v>
      </c>
      <c r="CA493" s="32" t="str">
        <f>VLOOKUP(J:J,'Agent wise'!A:C,3,0)</f>
        <v>Adharsh</v>
      </c>
      <c r="CB493" s="32">
        <f t="shared" si="276"/>
        <v>45920</v>
      </c>
      <c r="CC493" t="str">
        <f t="shared" si="277"/>
        <v>Excellent</v>
      </c>
      <c r="CJ493">
        <f t="shared" si="278"/>
        <v>20</v>
      </c>
      <c r="CK493">
        <f t="shared" si="279"/>
        <v>9</v>
      </c>
      <c r="CL493">
        <f t="shared" si="280"/>
        <v>2025</v>
      </c>
    </row>
    <row r="494" spans="1:90" ht="15" customHeight="1" x14ac:dyDescent="0.35">
      <c r="A494" s="32">
        <v>45920.500947488428</v>
      </c>
      <c r="B494" t="s">
        <v>138</v>
      </c>
      <c r="C494" s="32">
        <v>0</v>
      </c>
      <c r="D494" t="s">
        <v>139</v>
      </c>
      <c r="E494" s="32">
        <v>45920</v>
      </c>
      <c r="F494" t="s">
        <v>140</v>
      </c>
      <c r="G494" s="32">
        <v>45920</v>
      </c>
      <c r="H494">
        <v>9710185640</v>
      </c>
      <c r="I494">
        <v>147</v>
      </c>
      <c r="J494" t="s">
        <v>86</v>
      </c>
      <c r="K494" t="s">
        <v>52</v>
      </c>
      <c r="L494" t="s">
        <v>53</v>
      </c>
      <c r="M494" t="s">
        <v>48</v>
      </c>
      <c r="N494" t="s">
        <v>48</v>
      </c>
      <c r="O494" t="s">
        <v>48</v>
      </c>
      <c r="P494" t="s">
        <v>48</v>
      </c>
      <c r="Q494" t="s">
        <v>48</v>
      </c>
      <c r="R494" t="s">
        <v>48</v>
      </c>
      <c r="S494" t="s">
        <v>48</v>
      </c>
      <c r="T494" t="s">
        <v>48</v>
      </c>
      <c r="U494" t="s">
        <v>48</v>
      </c>
      <c r="V494" t="s">
        <v>48</v>
      </c>
      <c r="W494" t="s">
        <v>48</v>
      </c>
      <c r="X494" t="s">
        <v>48</v>
      </c>
      <c r="Y494" t="s">
        <v>48</v>
      </c>
      <c r="Z494" t="s">
        <v>48</v>
      </c>
      <c r="AA494" t="s">
        <v>48</v>
      </c>
      <c r="AB494" t="s">
        <v>48</v>
      </c>
      <c r="AC494" t="s">
        <v>48</v>
      </c>
      <c r="AD494" t="s">
        <v>48</v>
      </c>
      <c r="AE494" t="s">
        <v>48</v>
      </c>
      <c r="AF494" t="s">
        <v>48</v>
      </c>
      <c r="AG494" t="s">
        <v>48</v>
      </c>
      <c r="AH494" t="s">
        <v>48</v>
      </c>
      <c r="AI494" t="s">
        <v>50</v>
      </c>
      <c r="AJ494" t="s">
        <v>48</v>
      </c>
      <c r="AK494" t="s">
        <v>48</v>
      </c>
      <c r="AL494" t="s">
        <v>48</v>
      </c>
      <c r="AM494" t="s">
        <v>48</v>
      </c>
      <c r="AN494" t="s">
        <v>48</v>
      </c>
      <c r="AO494" t="s">
        <v>48</v>
      </c>
      <c r="AP494" t="s">
        <v>784</v>
      </c>
      <c r="AQ494" s="1" t="s">
        <v>1624</v>
      </c>
      <c r="AR494" t="s">
        <v>51</v>
      </c>
      <c r="AS494" t="s">
        <v>72</v>
      </c>
      <c r="AT494" t="s">
        <v>978</v>
      </c>
      <c r="AW494" s="4">
        <f t="shared" si="281"/>
        <v>6</v>
      </c>
      <c r="AX494" s="4">
        <f t="shared" si="282"/>
        <v>4</v>
      </c>
      <c r="AY494" s="4">
        <f t="shared" si="283"/>
        <v>4</v>
      </c>
      <c r="AZ494" s="4">
        <f t="shared" si="284"/>
        <v>2</v>
      </c>
      <c r="BA494" s="4">
        <f t="shared" si="285"/>
        <v>4</v>
      </c>
      <c r="BB494" s="4">
        <f t="shared" si="286"/>
        <v>4</v>
      </c>
      <c r="BC494" s="4">
        <f t="shared" si="287"/>
        <v>4</v>
      </c>
      <c r="BD494" s="4">
        <f t="shared" si="288"/>
        <v>2</v>
      </c>
      <c r="BE494" s="4">
        <f t="shared" si="289"/>
        <v>4</v>
      </c>
      <c r="BF494" s="4">
        <f t="shared" si="290"/>
        <v>2</v>
      </c>
      <c r="BG494" s="4">
        <f t="shared" si="291"/>
        <v>4</v>
      </c>
      <c r="BH494" s="4">
        <f t="shared" si="292"/>
        <v>4</v>
      </c>
      <c r="BI494" s="4">
        <f t="shared" si="293"/>
        <v>4</v>
      </c>
      <c r="BJ494" s="4">
        <f t="shared" si="294"/>
        <v>2</v>
      </c>
      <c r="BK494" s="4">
        <f t="shared" si="295"/>
        <v>4</v>
      </c>
      <c r="BL494" s="4">
        <f t="shared" si="296"/>
        <v>2</v>
      </c>
      <c r="BM494" s="4">
        <f t="shared" si="297"/>
        <v>4</v>
      </c>
      <c r="BN494" s="4">
        <f t="shared" si="298"/>
        <v>4</v>
      </c>
      <c r="BO494" s="4">
        <f t="shared" si="299"/>
        <v>4</v>
      </c>
      <c r="BP494" s="4">
        <f t="shared" si="300"/>
        <v>4</v>
      </c>
      <c r="BQ494" s="4">
        <f t="shared" si="301"/>
        <v>6</v>
      </c>
      <c r="BR494" s="4">
        <f t="shared" si="302"/>
        <v>4</v>
      </c>
      <c r="BS494" s="4">
        <f t="shared" si="303"/>
        <v>4</v>
      </c>
      <c r="BT494" s="4">
        <f t="shared" si="304"/>
        <v>4</v>
      </c>
      <c r="BU494" s="4">
        <f t="shared" si="305"/>
        <v>4</v>
      </c>
      <c r="BV494" s="4">
        <f t="shared" si="306"/>
        <v>0</v>
      </c>
      <c r="BW494" s="4">
        <f t="shared" si="307"/>
        <v>6</v>
      </c>
      <c r="BX494" s="4">
        <f t="shared" si="308"/>
        <v>0</v>
      </c>
      <c r="BY494" s="4">
        <f t="shared" si="309"/>
        <v>0</v>
      </c>
      <c r="BZ494" s="37">
        <f t="shared" si="310"/>
        <v>100</v>
      </c>
      <c r="CA494" s="32" t="str">
        <f>VLOOKUP(J:J,'Agent wise'!A:C,3,0)</f>
        <v>Saran S</v>
      </c>
      <c r="CB494" s="32">
        <f t="shared" si="276"/>
        <v>45920</v>
      </c>
      <c r="CC494" t="str">
        <f t="shared" si="277"/>
        <v>Excellent</v>
      </c>
      <c r="CJ494">
        <f t="shared" si="278"/>
        <v>20</v>
      </c>
      <c r="CK494">
        <f t="shared" si="279"/>
        <v>9</v>
      </c>
      <c r="CL494">
        <f t="shared" si="280"/>
        <v>2025</v>
      </c>
    </row>
    <row r="495" spans="1:90" ht="15" customHeight="1" x14ac:dyDescent="0.35">
      <c r="A495" s="32">
        <v>45920.50408846065</v>
      </c>
      <c r="B495" t="s">
        <v>138</v>
      </c>
      <c r="C495" s="32">
        <v>0</v>
      </c>
      <c r="D495" t="s">
        <v>139</v>
      </c>
      <c r="E495" s="32">
        <v>45920</v>
      </c>
      <c r="F495" t="s">
        <v>140</v>
      </c>
      <c r="G495" s="32">
        <v>45919</v>
      </c>
      <c r="H495">
        <v>8547916997</v>
      </c>
      <c r="I495">
        <v>151</v>
      </c>
      <c r="J495" t="s">
        <v>62</v>
      </c>
      <c r="K495" t="s">
        <v>46</v>
      </c>
      <c r="L495" t="s">
        <v>47</v>
      </c>
      <c r="M495" t="s">
        <v>48</v>
      </c>
      <c r="N495" t="s">
        <v>48</v>
      </c>
      <c r="O495" t="s">
        <v>48</v>
      </c>
      <c r="P495" t="s">
        <v>48</v>
      </c>
      <c r="Q495" t="s">
        <v>48</v>
      </c>
      <c r="R495" t="s">
        <v>48</v>
      </c>
      <c r="S495" t="s">
        <v>48</v>
      </c>
      <c r="T495" t="s">
        <v>48</v>
      </c>
      <c r="U495" t="s">
        <v>48</v>
      </c>
      <c r="V495" t="s">
        <v>48</v>
      </c>
      <c r="W495" t="s">
        <v>48</v>
      </c>
      <c r="X495" t="s">
        <v>48</v>
      </c>
      <c r="Y495" t="s">
        <v>48</v>
      </c>
      <c r="Z495" t="s">
        <v>48</v>
      </c>
      <c r="AA495" t="s">
        <v>48</v>
      </c>
      <c r="AB495" t="s">
        <v>48</v>
      </c>
      <c r="AC495" t="s">
        <v>48</v>
      </c>
      <c r="AD495" t="s">
        <v>48</v>
      </c>
      <c r="AE495" t="s">
        <v>48</v>
      </c>
      <c r="AF495" t="s">
        <v>48</v>
      </c>
      <c r="AG495" t="s">
        <v>48</v>
      </c>
      <c r="AH495" t="s">
        <v>48</v>
      </c>
      <c r="AI495" t="s">
        <v>50</v>
      </c>
      <c r="AJ495" t="s">
        <v>48</v>
      </c>
      <c r="AK495" t="s">
        <v>48</v>
      </c>
      <c r="AL495" t="s">
        <v>48</v>
      </c>
      <c r="AM495" t="s">
        <v>48</v>
      </c>
      <c r="AN495" t="s">
        <v>48</v>
      </c>
      <c r="AO495" t="s">
        <v>48</v>
      </c>
      <c r="AP495" t="s">
        <v>784</v>
      </c>
      <c r="AQ495" s="1" t="s">
        <v>1625</v>
      </c>
      <c r="AR495" t="s">
        <v>51</v>
      </c>
      <c r="AS495" t="s">
        <v>979</v>
      </c>
      <c r="AT495" t="s">
        <v>980</v>
      </c>
      <c r="AW495" s="4">
        <f t="shared" si="281"/>
        <v>6</v>
      </c>
      <c r="AX495" s="4">
        <f t="shared" si="282"/>
        <v>4</v>
      </c>
      <c r="AY495" s="4">
        <f t="shared" si="283"/>
        <v>4</v>
      </c>
      <c r="AZ495" s="4">
        <f t="shared" si="284"/>
        <v>2</v>
      </c>
      <c r="BA495" s="4">
        <f t="shared" si="285"/>
        <v>4</v>
      </c>
      <c r="BB495" s="4">
        <f t="shared" si="286"/>
        <v>4</v>
      </c>
      <c r="BC495" s="4">
        <f t="shared" si="287"/>
        <v>4</v>
      </c>
      <c r="BD495" s="4">
        <f t="shared" si="288"/>
        <v>2</v>
      </c>
      <c r="BE495" s="4">
        <f t="shared" si="289"/>
        <v>4</v>
      </c>
      <c r="BF495" s="4">
        <f t="shared" si="290"/>
        <v>2</v>
      </c>
      <c r="BG495" s="4">
        <f t="shared" si="291"/>
        <v>4</v>
      </c>
      <c r="BH495" s="4">
        <f t="shared" si="292"/>
        <v>4</v>
      </c>
      <c r="BI495" s="4">
        <f t="shared" si="293"/>
        <v>4</v>
      </c>
      <c r="BJ495" s="4">
        <f t="shared" si="294"/>
        <v>2</v>
      </c>
      <c r="BK495" s="4">
        <f t="shared" si="295"/>
        <v>4</v>
      </c>
      <c r="BL495" s="4">
        <f t="shared" si="296"/>
        <v>2</v>
      </c>
      <c r="BM495" s="4">
        <f t="shared" si="297"/>
        <v>4</v>
      </c>
      <c r="BN495" s="4">
        <f t="shared" si="298"/>
        <v>4</v>
      </c>
      <c r="BO495" s="4">
        <f t="shared" si="299"/>
        <v>4</v>
      </c>
      <c r="BP495" s="4">
        <f t="shared" si="300"/>
        <v>4</v>
      </c>
      <c r="BQ495" s="4">
        <f t="shared" si="301"/>
        <v>6</v>
      </c>
      <c r="BR495" s="4">
        <f t="shared" si="302"/>
        <v>4</v>
      </c>
      <c r="BS495" s="4">
        <f t="shared" si="303"/>
        <v>4</v>
      </c>
      <c r="BT495" s="4">
        <f t="shared" si="304"/>
        <v>4</v>
      </c>
      <c r="BU495" s="4">
        <f t="shared" si="305"/>
        <v>4</v>
      </c>
      <c r="BV495" s="4">
        <f t="shared" si="306"/>
        <v>0</v>
      </c>
      <c r="BW495" s="4">
        <f t="shared" si="307"/>
        <v>6</v>
      </c>
      <c r="BX495" s="4">
        <f t="shared" si="308"/>
        <v>0</v>
      </c>
      <c r="BY495" s="4">
        <f t="shared" si="309"/>
        <v>0</v>
      </c>
      <c r="BZ495" s="37">
        <f t="shared" si="310"/>
        <v>100</v>
      </c>
      <c r="CA495" s="32" t="str">
        <f>VLOOKUP(J:J,'Agent wise'!A:C,3,0)</f>
        <v>Saran S</v>
      </c>
      <c r="CB495" s="32">
        <f t="shared" si="276"/>
        <v>45920</v>
      </c>
      <c r="CC495" t="str">
        <f t="shared" si="277"/>
        <v>Excellent</v>
      </c>
      <c r="CJ495">
        <f t="shared" si="278"/>
        <v>20</v>
      </c>
      <c r="CK495">
        <f t="shared" si="279"/>
        <v>9</v>
      </c>
      <c r="CL495">
        <f t="shared" si="280"/>
        <v>2025</v>
      </c>
    </row>
    <row r="496" spans="1:90" ht="15" customHeight="1" x14ac:dyDescent="0.35">
      <c r="A496" s="32">
        <v>45920.508055046295</v>
      </c>
      <c r="B496" t="s">
        <v>698</v>
      </c>
      <c r="C496" s="32">
        <v>0</v>
      </c>
      <c r="D496" t="s">
        <v>82</v>
      </c>
      <c r="E496" s="32">
        <v>45914</v>
      </c>
      <c r="F496" t="s">
        <v>140</v>
      </c>
      <c r="G496" s="32">
        <v>45913</v>
      </c>
      <c r="H496">
        <v>7034771742</v>
      </c>
      <c r="I496">
        <v>117</v>
      </c>
      <c r="J496" t="s">
        <v>204</v>
      </c>
      <c r="K496" t="s">
        <v>46</v>
      </c>
      <c r="L496" t="s">
        <v>47</v>
      </c>
      <c r="M496" t="s">
        <v>48</v>
      </c>
      <c r="N496" t="s">
        <v>48</v>
      </c>
      <c r="O496" t="s">
        <v>49</v>
      </c>
      <c r="P496" t="s">
        <v>48</v>
      </c>
      <c r="Q496" t="s">
        <v>48</v>
      </c>
      <c r="R496" t="s">
        <v>48</v>
      </c>
      <c r="S496" t="s">
        <v>48</v>
      </c>
      <c r="T496" t="s">
        <v>48</v>
      </c>
      <c r="U496" t="s">
        <v>48</v>
      </c>
      <c r="V496" t="s">
        <v>48</v>
      </c>
      <c r="W496" t="s">
        <v>48</v>
      </c>
      <c r="X496" t="s">
        <v>48</v>
      </c>
      <c r="Y496" t="s">
        <v>48</v>
      </c>
      <c r="Z496" t="s">
        <v>49</v>
      </c>
      <c r="AA496" t="s">
        <v>49</v>
      </c>
      <c r="AB496" t="s">
        <v>49</v>
      </c>
      <c r="AC496" t="s">
        <v>49</v>
      </c>
      <c r="AD496" t="s">
        <v>48</v>
      </c>
      <c r="AE496" t="s">
        <v>49</v>
      </c>
      <c r="AF496" t="s">
        <v>48</v>
      </c>
      <c r="AG496" t="s">
        <v>48</v>
      </c>
      <c r="AH496" t="s">
        <v>50</v>
      </c>
      <c r="AI496" t="s">
        <v>50</v>
      </c>
      <c r="AJ496" t="s">
        <v>48</v>
      </c>
      <c r="AK496" t="s">
        <v>48</v>
      </c>
      <c r="AL496" t="s">
        <v>48</v>
      </c>
      <c r="AM496" t="s">
        <v>48</v>
      </c>
      <c r="AN496" t="s">
        <v>48</v>
      </c>
      <c r="AO496" t="s">
        <v>48</v>
      </c>
      <c r="AP496" t="s">
        <v>981</v>
      </c>
      <c r="AQ496" s="1" t="s">
        <v>982</v>
      </c>
      <c r="AR496" t="s">
        <v>51</v>
      </c>
      <c r="AS496" t="s">
        <v>438</v>
      </c>
      <c r="AT496" t="s">
        <v>857</v>
      </c>
      <c r="AW496" s="4">
        <f t="shared" si="281"/>
        <v>6</v>
      </c>
      <c r="AX496" s="4">
        <f t="shared" si="282"/>
        <v>4</v>
      </c>
      <c r="AY496" s="4" t="str">
        <f t="shared" si="283"/>
        <v>0</v>
      </c>
      <c r="AZ496" s="4">
        <f t="shared" si="284"/>
        <v>2</v>
      </c>
      <c r="BA496" s="4">
        <f t="shared" si="285"/>
        <v>4</v>
      </c>
      <c r="BB496" s="4">
        <f t="shared" si="286"/>
        <v>4</v>
      </c>
      <c r="BC496" s="4">
        <f t="shared" si="287"/>
        <v>4</v>
      </c>
      <c r="BD496" s="4">
        <f t="shared" si="288"/>
        <v>2</v>
      </c>
      <c r="BE496" s="4">
        <f t="shared" si="289"/>
        <v>4</v>
      </c>
      <c r="BF496" s="4">
        <f t="shared" si="290"/>
        <v>2</v>
      </c>
      <c r="BG496" s="4">
        <f t="shared" si="291"/>
        <v>4</v>
      </c>
      <c r="BH496" s="4">
        <f t="shared" si="292"/>
        <v>4</v>
      </c>
      <c r="BI496" s="4">
        <f t="shared" si="293"/>
        <v>4</v>
      </c>
      <c r="BJ496" s="4" t="str">
        <f t="shared" si="294"/>
        <v>0</v>
      </c>
      <c r="BK496" s="4" t="str">
        <f t="shared" si="295"/>
        <v>0</v>
      </c>
      <c r="BL496" s="4" t="str">
        <f t="shared" si="296"/>
        <v>0</v>
      </c>
      <c r="BM496" s="4" t="str">
        <f t="shared" si="297"/>
        <v>0</v>
      </c>
      <c r="BN496" s="4">
        <f t="shared" si="298"/>
        <v>4</v>
      </c>
      <c r="BO496" s="4" t="str">
        <f t="shared" si="299"/>
        <v>0</v>
      </c>
      <c r="BP496" s="4">
        <f t="shared" si="300"/>
        <v>4</v>
      </c>
      <c r="BQ496" s="4">
        <f t="shared" si="301"/>
        <v>6</v>
      </c>
      <c r="BR496" s="4">
        <f t="shared" si="302"/>
        <v>4</v>
      </c>
      <c r="BS496" s="4">
        <f t="shared" si="303"/>
        <v>4</v>
      </c>
      <c r="BT496" s="4">
        <f t="shared" si="304"/>
        <v>4</v>
      </c>
      <c r="BU496" s="4">
        <f t="shared" si="305"/>
        <v>4</v>
      </c>
      <c r="BV496" s="4">
        <f t="shared" si="306"/>
        <v>0</v>
      </c>
      <c r="BW496" s="4">
        <f t="shared" si="307"/>
        <v>6</v>
      </c>
      <c r="BX496" s="4">
        <f t="shared" si="308"/>
        <v>0</v>
      </c>
      <c r="BY496" s="4">
        <f t="shared" si="309"/>
        <v>0</v>
      </c>
      <c r="BZ496" s="37">
        <f t="shared" si="310"/>
        <v>80</v>
      </c>
      <c r="CA496" s="32" t="str">
        <f>VLOOKUP(J:J,'Agent wise'!A:C,3,0)</f>
        <v>Saran S</v>
      </c>
      <c r="CB496" s="32">
        <f t="shared" si="276"/>
        <v>45914</v>
      </c>
      <c r="CC496" t="str">
        <f t="shared" si="277"/>
        <v>FC</v>
      </c>
      <c r="CJ496">
        <f t="shared" si="278"/>
        <v>14</v>
      </c>
      <c r="CK496">
        <f t="shared" si="279"/>
        <v>9</v>
      </c>
      <c r="CL496">
        <f t="shared" si="280"/>
        <v>2025</v>
      </c>
    </row>
    <row r="497" spans="1:90" ht="15" customHeight="1" x14ac:dyDescent="0.35">
      <c r="A497" s="32">
        <v>45920.508834004635</v>
      </c>
      <c r="B497" t="s">
        <v>138</v>
      </c>
      <c r="C497" s="32">
        <v>0</v>
      </c>
      <c r="D497" t="s">
        <v>139</v>
      </c>
      <c r="E497" s="32">
        <v>45920</v>
      </c>
      <c r="F497" t="s">
        <v>140</v>
      </c>
      <c r="G497" s="32">
        <v>45919</v>
      </c>
      <c r="H497">
        <v>9447008913</v>
      </c>
      <c r="I497">
        <v>157</v>
      </c>
      <c r="J497" t="s">
        <v>70</v>
      </c>
      <c r="K497" t="s">
        <v>46</v>
      </c>
      <c r="L497" t="s">
        <v>47</v>
      </c>
      <c r="M497" t="s">
        <v>48</v>
      </c>
      <c r="N497" t="s">
        <v>48</v>
      </c>
      <c r="O497" t="s">
        <v>48</v>
      </c>
      <c r="P497" t="s">
        <v>48</v>
      </c>
      <c r="Q497" t="s">
        <v>48</v>
      </c>
      <c r="R497" t="s">
        <v>48</v>
      </c>
      <c r="S497" t="s">
        <v>48</v>
      </c>
      <c r="T497" t="s">
        <v>48</v>
      </c>
      <c r="U497" t="s">
        <v>48</v>
      </c>
      <c r="V497" t="s">
        <v>48</v>
      </c>
      <c r="W497" t="s">
        <v>48</v>
      </c>
      <c r="X497" t="s">
        <v>48</v>
      </c>
      <c r="Y497" t="s">
        <v>48</v>
      </c>
      <c r="Z497" t="s">
        <v>48</v>
      </c>
      <c r="AA497" t="s">
        <v>49</v>
      </c>
      <c r="AB497" t="s">
        <v>48</v>
      </c>
      <c r="AC497" t="s">
        <v>48</v>
      </c>
      <c r="AD497" t="s">
        <v>48</v>
      </c>
      <c r="AE497" t="s">
        <v>48</v>
      </c>
      <c r="AF497" t="s">
        <v>48</v>
      </c>
      <c r="AG497" t="s">
        <v>48</v>
      </c>
      <c r="AH497" t="s">
        <v>48</v>
      </c>
      <c r="AI497" t="s">
        <v>50</v>
      </c>
      <c r="AJ497" t="s">
        <v>48</v>
      </c>
      <c r="AK497" t="s">
        <v>48</v>
      </c>
      <c r="AL497" t="s">
        <v>48</v>
      </c>
      <c r="AM497" t="s">
        <v>48</v>
      </c>
      <c r="AN497" t="s">
        <v>48</v>
      </c>
      <c r="AO497" t="s">
        <v>48</v>
      </c>
      <c r="AP497" t="s">
        <v>568</v>
      </c>
      <c r="AQ497" s="1" t="s">
        <v>1626</v>
      </c>
      <c r="AR497" t="s">
        <v>51</v>
      </c>
      <c r="AS497" t="s">
        <v>68</v>
      </c>
      <c r="AT497" t="s">
        <v>69</v>
      </c>
      <c r="AW497" s="4">
        <f t="shared" si="281"/>
        <v>6</v>
      </c>
      <c r="AX497" s="4">
        <f t="shared" si="282"/>
        <v>4</v>
      </c>
      <c r="AY497" s="4">
        <f t="shared" si="283"/>
        <v>4</v>
      </c>
      <c r="AZ497" s="4">
        <f t="shared" si="284"/>
        <v>2</v>
      </c>
      <c r="BA497" s="4">
        <f t="shared" si="285"/>
        <v>4</v>
      </c>
      <c r="BB497" s="4">
        <f t="shared" si="286"/>
        <v>4</v>
      </c>
      <c r="BC497" s="4">
        <f t="shared" si="287"/>
        <v>4</v>
      </c>
      <c r="BD497" s="4">
        <f t="shared" si="288"/>
        <v>2</v>
      </c>
      <c r="BE497" s="4">
        <f t="shared" si="289"/>
        <v>4</v>
      </c>
      <c r="BF497" s="4">
        <f t="shared" si="290"/>
        <v>2</v>
      </c>
      <c r="BG497" s="4">
        <f t="shared" si="291"/>
        <v>4</v>
      </c>
      <c r="BH497" s="4">
        <f t="shared" si="292"/>
        <v>4</v>
      </c>
      <c r="BI497" s="4">
        <f t="shared" si="293"/>
        <v>4</v>
      </c>
      <c r="BJ497" s="4">
        <f t="shared" si="294"/>
        <v>2</v>
      </c>
      <c r="BK497" s="4" t="str">
        <f t="shared" si="295"/>
        <v>0</v>
      </c>
      <c r="BL497" s="4">
        <f t="shared" si="296"/>
        <v>2</v>
      </c>
      <c r="BM497" s="4">
        <f t="shared" si="297"/>
        <v>4</v>
      </c>
      <c r="BN497" s="4">
        <f t="shared" si="298"/>
        <v>4</v>
      </c>
      <c r="BO497" s="4">
        <f t="shared" si="299"/>
        <v>4</v>
      </c>
      <c r="BP497" s="4">
        <f t="shared" si="300"/>
        <v>4</v>
      </c>
      <c r="BQ497" s="4">
        <f t="shared" si="301"/>
        <v>6</v>
      </c>
      <c r="BR497" s="4">
        <f t="shared" si="302"/>
        <v>4</v>
      </c>
      <c r="BS497" s="4">
        <f t="shared" si="303"/>
        <v>4</v>
      </c>
      <c r="BT497" s="4">
        <f t="shared" si="304"/>
        <v>4</v>
      </c>
      <c r="BU497" s="4">
        <f t="shared" si="305"/>
        <v>4</v>
      </c>
      <c r="BV497" s="4">
        <f t="shared" si="306"/>
        <v>0</v>
      </c>
      <c r="BW497" s="4">
        <f t="shared" si="307"/>
        <v>6</v>
      </c>
      <c r="BX497" s="4">
        <f t="shared" si="308"/>
        <v>0</v>
      </c>
      <c r="BY497" s="4">
        <f t="shared" si="309"/>
        <v>0</v>
      </c>
      <c r="BZ497" s="37">
        <f t="shared" si="310"/>
        <v>96</v>
      </c>
      <c r="CA497" s="32" t="str">
        <f>VLOOKUP(J:J,'Agent wise'!A:C,3,0)</f>
        <v>Saran S</v>
      </c>
      <c r="CB497" s="32">
        <f t="shared" si="276"/>
        <v>45920</v>
      </c>
      <c r="CC497" t="str">
        <f t="shared" si="277"/>
        <v>Excellent</v>
      </c>
      <c r="CJ497">
        <f t="shared" si="278"/>
        <v>20</v>
      </c>
      <c r="CK497">
        <f t="shared" si="279"/>
        <v>9</v>
      </c>
      <c r="CL497">
        <f t="shared" si="280"/>
        <v>2025</v>
      </c>
    </row>
    <row r="498" spans="1:90" ht="15" customHeight="1" x14ac:dyDescent="0.35">
      <c r="A498" s="32">
        <v>45920.511804525464</v>
      </c>
      <c r="B498" t="s">
        <v>138</v>
      </c>
      <c r="C498" s="32">
        <v>0</v>
      </c>
      <c r="D498" t="s">
        <v>139</v>
      </c>
      <c r="E498" s="32">
        <v>45920</v>
      </c>
      <c r="F498" t="s">
        <v>140</v>
      </c>
      <c r="G498" s="32">
        <v>45919</v>
      </c>
      <c r="H498">
        <v>9495845180</v>
      </c>
      <c r="I498">
        <v>132</v>
      </c>
      <c r="J498" t="s">
        <v>88</v>
      </c>
      <c r="K498" t="s">
        <v>46</v>
      </c>
      <c r="L498" t="s">
        <v>47</v>
      </c>
      <c r="M498" t="s">
        <v>48</v>
      </c>
      <c r="N498" t="s">
        <v>48</v>
      </c>
      <c r="O498" t="s">
        <v>48</v>
      </c>
      <c r="P498" t="s">
        <v>48</v>
      </c>
      <c r="Q498" t="s">
        <v>48</v>
      </c>
      <c r="R498" t="s">
        <v>48</v>
      </c>
      <c r="S498" t="s">
        <v>48</v>
      </c>
      <c r="T498" t="s">
        <v>48</v>
      </c>
      <c r="U498" t="s">
        <v>48</v>
      </c>
      <c r="V498" t="s">
        <v>48</v>
      </c>
      <c r="W498" t="s">
        <v>48</v>
      </c>
      <c r="X498" t="s">
        <v>48</v>
      </c>
      <c r="Y498" t="s">
        <v>48</v>
      </c>
      <c r="Z498" t="s">
        <v>48</v>
      </c>
      <c r="AA498" t="s">
        <v>48</v>
      </c>
      <c r="AB498" t="s">
        <v>48</v>
      </c>
      <c r="AC498" t="s">
        <v>48</v>
      </c>
      <c r="AD498" t="s">
        <v>48</v>
      </c>
      <c r="AE498" t="s">
        <v>48</v>
      </c>
      <c r="AF498" t="s">
        <v>48</v>
      </c>
      <c r="AG498" t="s">
        <v>49</v>
      </c>
      <c r="AH498" t="s">
        <v>48</v>
      </c>
      <c r="AI498" t="s">
        <v>49</v>
      </c>
      <c r="AJ498" t="s">
        <v>48</v>
      </c>
      <c r="AK498" t="s">
        <v>48</v>
      </c>
      <c r="AL498" t="s">
        <v>48</v>
      </c>
      <c r="AM498" t="s">
        <v>48</v>
      </c>
      <c r="AN498" t="s">
        <v>48</v>
      </c>
      <c r="AO498" t="s">
        <v>48</v>
      </c>
      <c r="AP498" t="s">
        <v>682</v>
      </c>
      <c r="AQ498" s="1" t="s">
        <v>1627</v>
      </c>
      <c r="AR498" t="s">
        <v>51</v>
      </c>
      <c r="AS498" t="s">
        <v>410</v>
      </c>
      <c r="AT498" t="s">
        <v>538</v>
      </c>
      <c r="AW498" s="4">
        <f t="shared" si="281"/>
        <v>6</v>
      </c>
      <c r="AX498" s="4">
        <f t="shared" si="282"/>
        <v>4</v>
      </c>
      <c r="AY498" s="4">
        <f t="shared" si="283"/>
        <v>4</v>
      </c>
      <c r="AZ498" s="4">
        <f t="shared" si="284"/>
        <v>2</v>
      </c>
      <c r="BA498" s="4">
        <f t="shared" si="285"/>
        <v>4</v>
      </c>
      <c r="BB498" s="4">
        <f t="shared" si="286"/>
        <v>4</v>
      </c>
      <c r="BC498" s="4">
        <f t="shared" si="287"/>
        <v>4</v>
      </c>
      <c r="BD498" s="4">
        <f t="shared" si="288"/>
        <v>2</v>
      </c>
      <c r="BE498" s="4">
        <f t="shared" si="289"/>
        <v>4</v>
      </c>
      <c r="BF498" s="4">
        <f t="shared" si="290"/>
        <v>2</v>
      </c>
      <c r="BG498" s="4">
        <f t="shared" si="291"/>
        <v>4</v>
      </c>
      <c r="BH498" s="4">
        <f t="shared" si="292"/>
        <v>4</v>
      </c>
      <c r="BI498" s="4">
        <f t="shared" si="293"/>
        <v>4</v>
      </c>
      <c r="BJ498" s="4">
        <f t="shared" si="294"/>
        <v>2</v>
      </c>
      <c r="BK498" s="4">
        <f t="shared" si="295"/>
        <v>4</v>
      </c>
      <c r="BL498" s="4">
        <f t="shared" si="296"/>
        <v>2</v>
      </c>
      <c r="BM498" s="4">
        <f t="shared" si="297"/>
        <v>4</v>
      </c>
      <c r="BN498" s="4">
        <f t="shared" si="298"/>
        <v>4</v>
      </c>
      <c r="BO498" s="4">
        <f t="shared" si="299"/>
        <v>4</v>
      </c>
      <c r="BP498" s="4">
        <f t="shared" si="300"/>
        <v>4</v>
      </c>
      <c r="BQ498" s="4" t="str">
        <f t="shared" si="301"/>
        <v>0</v>
      </c>
      <c r="BR498" s="4">
        <f t="shared" si="302"/>
        <v>4</v>
      </c>
      <c r="BS498" s="4" t="str">
        <f t="shared" si="303"/>
        <v>0</v>
      </c>
      <c r="BT498" s="4">
        <f t="shared" si="304"/>
        <v>4</v>
      </c>
      <c r="BU498" s="4">
        <f t="shared" si="305"/>
        <v>4</v>
      </c>
      <c r="BV498" s="4">
        <f t="shared" si="306"/>
        <v>0</v>
      </c>
      <c r="BW498" s="4">
        <f t="shared" si="307"/>
        <v>6</v>
      </c>
      <c r="BX498" s="4">
        <f t="shared" si="308"/>
        <v>0</v>
      </c>
      <c r="BY498" s="4">
        <f t="shared" si="309"/>
        <v>0</v>
      </c>
      <c r="BZ498" s="37">
        <f t="shared" si="310"/>
        <v>90</v>
      </c>
      <c r="CA498" s="32" t="str">
        <f>VLOOKUP(J:J,'Agent wise'!A:C,3,0)</f>
        <v>Shakeer</v>
      </c>
      <c r="CB498" s="32">
        <f t="shared" si="276"/>
        <v>45920</v>
      </c>
      <c r="CC498" t="str">
        <f t="shared" si="277"/>
        <v>Good</v>
      </c>
      <c r="CJ498">
        <f t="shared" si="278"/>
        <v>20</v>
      </c>
      <c r="CK498">
        <f t="shared" si="279"/>
        <v>9</v>
      </c>
      <c r="CL498">
        <f t="shared" si="280"/>
        <v>2025</v>
      </c>
    </row>
    <row r="499" spans="1:90" ht="15" customHeight="1" x14ac:dyDescent="0.35">
      <c r="A499" s="32">
        <v>45920.513644675928</v>
      </c>
      <c r="B499" t="s">
        <v>368</v>
      </c>
      <c r="C499" s="32">
        <v>0</v>
      </c>
      <c r="D499" t="s">
        <v>73</v>
      </c>
      <c r="E499" s="32">
        <v>45920</v>
      </c>
      <c r="F499" t="s">
        <v>140</v>
      </c>
      <c r="G499" s="32">
        <v>45919</v>
      </c>
      <c r="H499">
        <v>8973401234</v>
      </c>
      <c r="I499">
        <v>248</v>
      </c>
      <c r="J499" t="s">
        <v>116</v>
      </c>
      <c r="K499" t="s">
        <v>52</v>
      </c>
      <c r="L499" t="s">
        <v>53</v>
      </c>
      <c r="M499" t="s">
        <v>48</v>
      </c>
      <c r="N499" t="s">
        <v>48</v>
      </c>
      <c r="O499" t="s">
        <v>48</v>
      </c>
      <c r="P499" t="s">
        <v>48</v>
      </c>
      <c r="Q499" t="s">
        <v>48</v>
      </c>
      <c r="R499" t="s">
        <v>49</v>
      </c>
      <c r="S499" t="s">
        <v>48</v>
      </c>
      <c r="T499" t="s">
        <v>48</v>
      </c>
      <c r="U499" t="s">
        <v>48</v>
      </c>
      <c r="V499" t="s">
        <v>48</v>
      </c>
      <c r="W499" t="s">
        <v>48</v>
      </c>
      <c r="X499" t="s">
        <v>48</v>
      </c>
      <c r="Y499" t="s">
        <v>48</v>
      </c>
      <c r="Z499" t="s">
        <v>49</v>
      </c>
      <c r="AA499" t="s">
        <v>48</v>
      </c>
      <c r="AB499" t="s">
        <v>49</v>
      </c>
      <c r="AC499" t="s">
        <v>50</v>
      </c>
      <c r="AD499" t="s">
        <v>48</v>
      </c>
      <c r="AE499" t="s">
        <v>49</v>
      </c>
      <c r="AF499" t="s">
        <v>48</v>
      </c>
      <c r="AG499" t="s">
        <v>48</v>
      </c>
      <c r="AH499" t="s">
        <v>50</v>
      </c>
      <c r="AI499" t="s">
        <v>49</v>
      </c>
      <c r="AJ499" t="s">
        <v>48</v>
      </c>
      <c r="AK499" t="s">
        <v>50</v>
      </c>
      <c r="AL499" t="s">
        <v>49</v>
      </c>
      <c r="AM499" t="s">
        <v>48</v>
      </c>
      <c r="AN499" t="s">
        <v>48</v>
      </c>
      <c r="AO499" t="s">
        <v>49</v>
      </c>
      <c r="AP499" t="s">
        <v>983</v>
      </c>
      <c r="AQ499" s="1" t="s">
        <v>693</v>
      </c>
      <c r="AR499" t="s">
        <v>51</v>
      </c>
      <c r="AS499" t="s">
        <v>410</v>
      </c>
      <c r="AT499" t="s">
        <v>817</v>
      </c>
      <c r="AW499" s="4">
        <f t="shared" si="281"/>
        <v>6</v>
      </c>
      <c r="AX499" s="4">
        <f t="shared" si="282"/>
        <v>4</v>
      </c>
      <c r="AY499" s="4">
        <f t="shared" si="283"/>
        <v>4</v>
      </c>
      <c r="AZ499" s="4">
        <f t="shared" si="284"/>
        <v>2</v>
      </c>
      <c r="BA499" s="4">
        <f t="shared" si="285"/>
        <v>4</v>
      </c>
      <c r="BB499" s="4" t="str">
        <f t="shared" si="286"/>
        <v>0</v>
      </c>
      <c r="BC499" s="4">
        <f t="shared" si="287"/>
        <v>4</v>
      </c>
      <c r="BD499" s="4">
        <f t="shared" si="288"/>
        <v>2</v>
      </c>
      <c r="BE499" s="4">
        <f t="shared" si="289"/>
        <v>4</v>
      </c>
      <c r="BF499" s="4">
        <f t="shared" si="290"/>
        <v>2</v>
      </c>
      <c r="BG499" s="4">
        <f t="shared" si="291"/>
        <v>4</v>
      </c>
      <c r="BH499" s="4">
        <f t="shared" si="292"/>
        <v>4</v>
      </c>
      <c r="BI499" s="4">
        <f t="shared" si="293"/>
        <v>4</v>
      </c>
      <c r="BJ499" s="4" t="str">
        <f t="shared" si="294"/>
        <v>0</v>
      </c>
      <c r="BK499" s="4">
        <f t="shared" si="295"/>
        <v>4</v>
      </c>
      <c r="BL499" s="4" t="str">
        <f t="shared" si="296"/>
        <v>0</v>
      </c>
      <c r="BM499" s="4">
        <f t="shared" si="297"/>
        <v>4</v>
      </c>
      <c r="BN499" s="4">
        <f t="shared" si="298"/>
        <v>4</v>
      </c>
      <c r="BO499" s="4" t="str">
        <f t="shared" si="299"/>
        <v>0</v>
      </c>
      <c r="BP499" s="4">
        <f t="shared" si="300"/>
        <v>4</v>
      </c>
      <c r="BQ499" s="4">
        <f t="shared" si="301"/>
        <v>6</v>
      </c>
      <c r="BR499" s="4">
        <f t="shared" si="302"/>
        <v>4</v>
      </c>
      <c r="BS499" s="4" t="str">
        <f t="shared" si="303"/>
        <v>0</v>
      </c>
      <c r="BT499" s="4">
        <f t="shared" si="304"/>
        <v>4</v>
      </c>
      <c r="BU499" s="4">
        <f t="shared" si="305"/>
        <v>4</v>
      </c>
      <c r="BV499" s="4" t="str">
        <f t="shared" si="306"/>
        <v>0</v>
      </c>
      <c r="BW499" s="4">
        <f t="shared" si="307"/>
        <v>6</v>
      </c>
      <c r="BX499" s="4">
        <f t="shared" si="308"/>
        <v>0</v>
      </c>
      <c r="BY499" s="4" t="str">
        <f t="shared" si="309"/>
        <v>0</v>
      </c>
      <c r="BZ499" s="37">
        <f t="shared" si="310"/>
        <v>84</v>
      </c>
      <c r="CA499" s="32" t="str">
        <f>VLOOKUP(J:J,'Agent wise'!A:C,3,0)</f>
        <v>Adharsh</v>
      </c>
      <c r="CB499" s="32">
        <f t="shared" si="276"/>
        <v>45920</v>
      </c>
      <c r="CC499" t="str">
        <f t="shared" si="277"/>
        <v>FC</v>
      </c>
      <c r="CJ499">
        <f t="shared" si="278"/>
        <v>20</v>
      </c>
      <c r="CK499">
        <f t="shared" si="279"/>
        <v>9</v>
      </c>
      <c r="CL499">
        <f t="shared" si="280"/>
        <v>2025</v>
      </c>
    </row>
    <row r="500" spans="1:90" ht="15" customHeight="1" x14ac:dyDescent="0.35">
      <c r="A500" s="32">
        <v>45920.523101909726</v>
      </c>
      <c r="B500" t="s">
        <v>368</v>
      </c>
      <c r="C500" s="32">
        <v>0</v>
      </c>
      <c r="D500" t="s">
        <v>73</v>
      </c>
      <c r="E500" s="32">
        <v>45920</v>
      </c>
      <c r="F500" t="s">
        <v>140</v>
      </c>
      <c r="G500" s="32">
        <v>45919</v>
      </c>
      <c r="H500">
        <v>8903012011</v>
      </c>
      <c r="I500">
        <v>494</v>
      </c>
      <c r="J500" t="s">
        <v>332</v>
      </c>
      <c r="K500" t="s">
        <v>52</v>
      </c>
      <c r="L500" t="s">
        <v>53</v>
      </c>
      <c r="M500" t="s">
        <v>48</v>
      </c>
      <c r="N500" t="s">
        <v>48</v>
      </c>
      <c r="O500" t="s">
        <v>48</v>
      </c>
      <c r="P500" t="s">
        <v>48</v>
      </c>
      <c r="Q500" t="s">
        <v>48</v>
      </c>
      <c r="R500" t="s">
        <v>48</v>
      </c>
      <c r="S500" t="s">
        <v>48</v>
      </c>
      <c r="T500" t="s">
        <v>48</v>
      </c>
      <c r="U500" t="s">
        <v>48</v>
      </c>
      <c r="V500" t="s">
        <v>48</v>
      </c>
      <c r="W500" t="s">
        <v>48</v>
      </c>
      <c r="X500" t="s">
        <v>48</v>
      </c>
      <c r="Y500" t="s">
        <v>48</v>
      </c>
      <c r="Z500" t="s">
        <v>48</v>
      </c>
      <c r="AA500" t="s">
        <v>48</v>
      </c>
      <c r="AB500" t="s">
        <v>49</v>
      </c>
      <c r="AC500" t="s">
        <v>49</v>
      </c>
      <c r="AD500" t="s">
        <v>49</v>
      </c>
      <c r="AE500" t="s">
        <v>48</v>
      </c>
      <c r="AF500" t="s">
        <v>50</v>
      </c>
      <c r="AG500" t="s">
        <v>48</v>
      </c>
      <c r="AH500" t="s">
        <v>50</v>
      </c>
      <c r="AI500" t="s">
        <v>49</v>
      </c>
      <c r="AJ500" t="s">
        <v>48</v>
      </c>
      <c r="AK500" t="s">
        <v>50</v>
      </c>
      <c r="AL500" t="s">
        <v>49</v>
      </c>
      <c r="AM500" t="s">
        <v>48</v>
      </c>
      <c r="AN500" t="s">
        <v>48</v>
      </c>
      <c r="AO500" t="s">
        <v>48</v>
      </c>
      <c r="AP500" t="s">
        <v>755</v>
      </c>
      <c r="AQ500" s="1" t="s">
        <v>984</v>
      </c>
      <c r="AR500" t="s">
        <v>51</v>
      </c>
      <c r="AS500" t="s">
        <v>396</v>
      </c>
      <c r="AT500" t="s">
        <v>575</v>
      </c>
      <c r="AW500" s="4">
        <f t="shared" si="281"/>
        <v>6</v>
      </c>
      <c r="AX500" s="4">
        <f t="shared" si="282"/>
        <v>4</v>
      </c>
      <c r="AY500" s="4">
        <f t="shared" si="283"/>
        <v>4</v>
      </c>
      <c r="AZ500" s="4">
        <f t="shared" si="284"/>
        <v>2</v>
      </c>
      <c r="BA500" s="4">
        <f t="shared" si="285"/>
        <v>4</v>
      </c>
      <c r="BB500" s="4">
        <f t="shared" si="286"/>
        <v>4</v>
      </c>
      <c r="BC500" s="4">
        <f t="shared" si="287"/>
        <v>4</v>
      </c>
      <c r="BD500" s="4">
        <f t="shared" si="288"/>
        <v>2</v>
      </c>
      <c r="BE500" s="4">
        <f t="shared" si="289"/>
        <v>4</v>
      </c>
      <c r="BF500" s="4">
        <f t="shared" si="290"/>
        <v>2</v>
      </c>
      <c r="BG500" s="4">
        <f t="shared" si="291"/>
        <v>4</v>
      </c>
      <c r="BH500" s="4">
        <f t="shared" si="292"/>
        <v>4</v>
      </c>
      <c r="BI500" s="4">
        <f t="shared" si="293"/>
        <v>4</v>
      </c>
      <c r="BJ500" s="4">
        <f t="shared" si="294"/>
        <v>2</v>
      </c>
      <c r="BK500" s="4">
        <f t="shared" si="295"/>
        <v>4</v>
      </c>
      <c r="BL500" s="4" t="str">
        <f t="shared" si="296"/>
        <v>0</v>
      </c>
      <c r="BM500" s="4" t="str">
        <f t="shared" si="297"/>
        <v>0</v>
      </c>
      <c r="BN500" s="4" t="str">
        <f t="shared" si="298"/>
        <v>0</v>
      </c>
      <c r="BO500" s="4">
        <f t="shared" si="299"/>
        <v>4</v>
      </c>
      <c r="BP500" s="4">
        <f t="shared" si="300"/>
        <v>4</v>
      </c>
      <c r="BQ500" s="4">
        <f t="shared" si="301"/>
        <v>6</v>
      </c>
      <c r="BR500" s="4">
        <f t="shared" si="302"/>
        <v>4</v>
      </c>
      <c r="BS500" s="4" t="str">
        <f t="shared" si="303"/>
        <v>0</v>
      </c>
      <c r="BT500" s="4">
        <f t="shared" si="304"/>
        <v>4</v>
      </c>
      <c r="BU500" s="4">
        <f t="shared" si="305"/>
        <v>4</v>
      </c>
      <c r="BV500" s="4" t="str">
        <f t="shared" si="306"/>
        <v>0</v>
      </c>
      <c r="BW500" s="4">
        <f t="shared" si="307"/>
        <v>6</v>
      </c>
      <c r="BX500" s="4">
        <f t="shared" si="308"/>
        <v>0</v>
      </c>
      <c r="BY500" s="4">
        <f t="shared" si="309"/>
        <v>0</v>
      </c>
      <c r="BZ500" s="37">
        <f t="shared" si="310"/>
        <v>86</v>
      </c>
      <c r="CA500" s="32" t="str">
        <f>VLOOKUP(J:J,'Agent wise'!A:C,3,0)</f>
        <v>Adharsh</v>
      </c>
      <c r="CB500" s="32">
        <f t="shared" si="276"/>
        <v>45920</v>
      </c>
      <c r="CC500" t="str">
        <f t="shared" si="277"/>
        <v>Average</v>
      </c>
      <c r="CJ500">
        <f t="shared" si="278"/>
        <v>20</v>
      </c>
      <c r="CK500">
        <f t="shared" si="279"/>
        <v>9</v>
      </c>
      <c r="CL500">
        <f t="shared" si="280"/>
        <v>2025</v>
      </c>
    </row>
    <row r="501" spans="1:90" ht="15" customHeight="1" x14ac:dyDescent="0.35">
      <c r="A501" s="32">
        <v>45920.528229166666</v>
      </c>
      <c r="B501" t="s">
        <v>138</v>
      </c>
      <c r="C501" s="32">
        <v>0</v>
      </c>
      <c r="D501" t="s">
        <v>139</v>
      </c>
      <c r="E501" s="32">
        <v>45920</v>
      </c>
      <c r="F501" t="s">
        <v>140</v>
      </c>
      <c r="G501" s="32">
        <v>45919</v>
      </c>
      <c r="H501">
        <v>9443688177</v>
      </c>
      <c r="I501">
        <v>135</v>
      </c>
      <c r="J501" t="s">
        <v>85</v>
      </c>
      <c r="K501" t="s">
        <v>52</v>
      </c>
      <c r="L501" t="s">
        <v>53</v>
      </c>
      <c r="M501" t="s">
        <v>48</v>
      </c>
      <c r="N501" t="s">
        <v>48</v>
      </c>
      <c r="O501" t="s">
        <v>48</v>
      </c>
      <c r="P501" t="s">
        <v>48</v>
      </c>
      <c r="Q501" t="s">
        <v>48</v>
      </c>
      <c r="R501" t="s">
        <v>48</v>
      </c>
      <c r="S501" t="s">
        <v>48</v>
      </c>
      <c r="T501" t="s">
        <v>48</v>
      </c>
      <c r="U501" t="s">
        <v>48</v>
      </c>
      <c r="V501" t="s">
        <v>48</v>
      </c>
      <c r="W501" t="s">
        <v>48</v>
      </c>
      <c r="X501" t="s">
        <v>48</v>
      </c>
      <c r="Y501" t="s">
        <v>48</v>
      </c>
      <c r="Z501" t="s">
        <v>48</v>
      </c>
      <c r="AA501" t="s">
        <v>49</v>
      </c>
      <c r="AB501" t="s">
        <v>48</v>
      </c>
      <c r="AC501" t="s">
        <v>48</v>
      </c>
      <c r="AD501" t="s">
        <v>48</v>
      </c>
      <c r="AE501" t="s">
        <v>48</v>
      </c>
      <c r="AF501" t="s">
        <v>48</v>
      </c>
      <c r="AG501" t="s">
        <v>48</v>
      </c>
      <c r="AH501" t="s">
        <v>48</v>
      </c>
      <c r="AI501" t="s">
        <v>50</v>
      </c>
      <c r="AJ501" t="s">
        <v>48</v>
      </c>
      <c r="AK501" t="s">
        <v>48</v>
      </c>
      <c r="AL501" t="s">
        <v>48</v>
      </c>
      <c r="AM501" t="s">
        <v>48</v>
      </c>
      <c r="AN501" t="s">
        <v>48</v>
      </c>
      <c r="AO501" t="s">
        <v>48</v>
      </c>
      <c r="AP501" t="s">
        <v>568</v>
      </c>
      <c r="AQ501" s="1" t="s">
        <v>1628</v>
      </c>
      <c r="AR501" t="s">
        <v>51</v>
      </c>
      <c r="AS501" t="s">
        <v>103</v>
      </c>
      <c r="AT501" t="s">
        <v>104</v>
      </c>
      <c r="AW501" s="4">
        <f t="shared" si="281"/>
        <v>6</v>
      </c>
      <c r="AX501" s="4">
        <f t="shared" si="282"/>
        <v>4</v>
      </c>
      <c r="AY501" s="4">
        <f t="shared" si="283"/>
        <v>4</v>
      </c>
      <c r="AZ501" s="4">
        <f t="shared" si="284"/>
        <v>2</v>
      </c>
      <c r="BA501" s="4">
        <f t="shared" si="285"/>
        <v>4</v>
      </c>
      <c r="BB501" s="4">
        <f t="shared" si="286"/>
        <v>4</v>
      </c>
      <c r="BC501" s="4">
        <f t="shared" si="287"/>
        <v>4</v>
      </c>
      <c r="BD501" s="4">
        <f t="shared" si="288"/>
        <v>2</v>
      </c>
      <c r="BE501" s="4">
        <f t="shared" si="289"/>
        <v>4</v>
      </c>
      <c r="BF501" s="4">
        <f t="shared" si="290"/>
        <v>2</v>
      </c>
      <c r="BG501" s="4">
        <f t="shared" si="291"/>
        <v>4</v>
      </c>
      <c r="BH501" s="4">
        <f t="shared" si="292"/>
        <v>4</v>
      </c>
      <c r="BI501" s="4">
        <f t="shared" si="293"/>
        <v>4</v>
      </c>
      <c r="BJ501" s="4">
        <f t="shared" si="294"/>
        <v>2</v>
      </c>
      <c r="BK501" s="4" t="str">
        <f t="shared" si="295"/>
        <v>0</v>
      </c>
      <c r="BL501" s="4">
        <f t="shared" si="296"/>
        <v>2</v>
      </c>
      <c r="BM501" s="4">
        <f t="shared" si="297"/>
        <v>4</v>
      </c>
      <c r="BN501" s="4">
        <f t="shared" si="298"/>
        <v>4</v>
      </c>
      <c r="BO501" s="4">
        <f t="shared" si="299"/>
        <v>4</v>
      </c>
      <c r="BP501" s="4">
        <f t="shared" si="300"/>
        <v>4</v>
      </c>
      <c r="BQ501" s="4">
        <f t="shared" si="301"/>
        <v>6</v>
      </c>
      <c r="BR501" s="4">
        <f t="shared" si="302"/>
        <v>4</v>
      </c>
      <c r="BS501" s="4">
        <f t="shared" si="303"/>
        <v>4</v>
      </c>
      <c r="BT501" s="4">
        <f t="shared" si="304"/>
        <v>4</v>
      </c>
      <c r="BU501" s="4">
        <f t="shared" si="305"/>
        <v>4</v>
      </c>
      <c r="BV501" s="4">
        <f t="shared" si="306"/>
        <v>0</v>
      </c>
      <c r="BW501" s="4">
        <f t="shared" si="307"/>
        <v>6</v>
      </c>
      <c r="BX501" s="4">
        <f t="shared" si="308"/>
        <v>0</v>
      </c>
      <c r="BY501" s="4">
        <f t="shared" si="309"/>
        <v>0</v>
      </c>
      <c r="BZ501" s="37">
        <f t="shared" si="310"/>
        <v>96</v>
      </c>
      <c r="CA501" s="32" t="str">
        <f>VLOOKUP(J:J,'Agent wise'!A:C,3,0)</f>
        <v>Saran S</v>
      </c>
      <c r="CB501" s="32">
        <f t="shared" si="276"/>
        <v>45920</v>
      </c>
      <c r="CC501" t="str">
        <f t="shared" si="277"/>
        <v>Excellent</v>
      </c>
      <c r="CJ501">
        <f t="shared" si="278"/>
        <v>20</v>
      </c>
      <c r="CK501">
        <f t="shared" si="279"/>
        <v>9</v>
      </c>
      <c r="CL501">
        <f t="shared" si="280"/>
        <v>2025</v>
      </c>
    </row>
    <row r="502" spans="1:90" ht="15" customHeight="1" x14ac:dyDescent="0.35">
      <c r="A502" s="32">
        <v>45920.533749722221</v>
      </c>
      <c r="B502" t="s">
        <v>368</v>
      </c>
      <c r="C502" s="32">
        <v>0</v>
      </c>
      <c r="D502" t="s">
        <v>73</v>
      </c>
      <c r="E502" s="32">
        <v>45920</v>
      </c>
      <c r="F502" t="s">
        <v>140</v>
      </c>
      <c r="G502" s="32">
        <v>45919</v>
      </c>
      <c r="H502">
        <v>9947393674</v>
      </c>
      <c r="I502">
        <v>295</v>
      </c>
      <c r="J502" t="s">
        <v>335</v>
      </c>
      <c r="K502" t="s">
        <v>46</v>
      </c>
      <c r="L502" t="s">
        <v>47</v>
      </c>
      <c r="M502" t="s">
        <v>48</v>
      </c>
      <c r="N502" t="s">
        <v>48</v>
      </c>
      <c r="O502" t="s">
        <v>48</v>
      </c>
      <c r="P502" t="s">
        <v>48</v>
      </c>
      <c r="Q502" t="s">
        <v>48</v>
      </c>
      <c r="R502" t="s">
        <v>49</v>
      </c>
      <c r="S502" t="s">
        <v>48</v>
      </c>
      <c r="T502" t="s">
        <v>48</v>
      </c>
      <c r="U502" t="s">
        <v>48</v>
      </c>
      <c r="V502" t="s">
        <v>48</v>
      </c>
      <c r="W502" t="s">
        <v>48</v>
      </c>
      <c r="X502" t="s">
        <v>48</v>
      </c>
      <c r="Y502" t="s">
        <v>48</v>
      </c>
      <c r="Z502" t="s">
        <v>48</v>
      </c>
      <c r="AA502" t="s">
        <v>49</v>
      </c>
      <c r="AB502" t="s">
        <v>49</v>
      </c>
      <c r="AC502" t="s">
        <v>49</v>
      </c>
      <c r="AD502" t="s">
        <v>48</v>
      </c>
      <c r="AE502" t="s">
        <v>48</v>
      </c>
      <c r="AF502" t="s">
        <v>50</v>
      </c>
      <c r="AG502" t="s">
        <v>48</v>
      </c>
      <c r="AH502" t="s">
        <v>50</v>
      </c>
      <c r="AI502" t="s">
        <v>49</v>
      </c>
      <c r="AJ502" t="s">
        <v>50</v>
      </c>
      <c r="AK502" t="s">
        <v>50</v>
      </c>
      <c r="AL502" t="s">
        <v>49</v>
      </c>
      <c r="AM502" t="s">
        <v>48</v>
      </c>
      <c r="AN502" t="s">
        <v>48</v>
      </c>
      <c r="AO502" t="s">
        <v>48</v>
      </c>
      <c r="AP502" t="s">
        <v>985</v>
      </c>
      <c r="AQ502" s="1" t="s">
        <v>370</v>
      </c>
      <c r="AR502" t="s">
        <v>51</v>
      </c>
      <c r="AS502" t="s">
        <v>396</v>
      </c>
      <c r="AT502" t="s">
        <v>149</v>
      </c>
      <c r="AW502" s="4">
        <f t="shared" si="281"/>
        <v>6</v>
      </c>
      <c r="AX502" s="4">
        <f t="shared" si="282"/>
        <v>4</v>
      </c>
      <c r="AY502" s="4">
        <f t="shared" si="283"/>
        <v>4</v>
      </c>
      <c r="AZ502" s="4">
        <f t="shared" si="284"/>
        <v>2</v>
      </c>
      <c r="BA502" s="4">
        <f t="shared" si="285"/>
        <v>4</v>
      </c>
      <c r="BB502" s="4" t="str">
        <f t="shared" si="286"/>
        <v>0</v>
      </c>
      <c r="BC502" s="4">
        <f t="shared" si="287"/>
        <v>4</v>
      </c>
      <c r="BD502" s="4">
        <f t="shared" si="288"/>
        <v>2</v>
      </c>
      <c r="BE502" s="4">
        <f t="shared" si="289"/>
        <v>4</v>
      </c>
      <c r="BF502" s="4">
        <f t="shared" si="290"/>
        <v>2</v>
      </c>
      <c r="BG502" s="4">
        <f t="shared" si="291"/>
        <v>4</v>
      </c>
      <c r="BH502" s="4">
        <f t="shared" si="292"/>
        <v>4</v>
      </c>
      <c r="BI502" s="4">
        <f t="shared" si="293"/>
        <v>4</v>
      </c>
      <c r="BJ502" s="4">
        <f t="shared" si="294"/>
        <v>2</v>
      </c>
      <c r="BK502" s="4" t="str">
        <f t="shared" si="295"/>
        <v>0</v>
      </c>
      <c r="BL502" s="4" t="str">
        <f t="shared" si="296"/>
        <v>0</v>
      </c>
      <c r="BM502" s="4" t="str">
        <f t="shared" si="297"/>
        <v>0</v>
      </c>
      <c r="BN502" s="4">
        <f t="shared" si="298"/>
        <v>4</v>
      </c>
      <c r="BO502" s="4">
        <f t="shared" si="299"/>
        <v>4</v>
      </c>
      <c r="BP502" s="4">
        <f t="shared" si="300"/>
        <v>4</v>
      </c>
      <c r="BQ502" s="4">
        <f t="shared" si="301"/>
        <v>6</v>
      </c>
      <c r="BR502" s="4">
        <f t="shared" si="302"/>
        <v>4</v>
      </c>
      <c r="BS502" s="4" t="str">
        <f t="shared" si="303"/>
        <v>0</v>
      </c>
      <c r="BT502" s="4">
        <f t="shared" si="304"/>
        <v>4</v>
      </c>
      <c r="BU502" s="4">
        <f t="shared" si="305"/>
        <v>4</v>
      </c>
      <c r="BV502" s="4" t="str">
        <f t="shared" si="306"/>
        <v>0</v>
      </c>
      <c r="BW502" s="4">
        <f t="shared" si="307"/>
        <v>6</v>
      </c>
      <c r="BX502" s="4">
        <f t="shared" si="308"/>
        <v>0</v>
      </c>
      <c r="BY502" s="4">
        <f t="shared" si="309"/>
        <v>0</v>
      </c>
      <c r="BZ502" s="37">
        <f t="shared" si="310"/>
        <v>82</v>
      </c>
      <c r="CA502" s="32" t="str">
        <f>VLOOKUP(J:J,'Agent wise'!A:C,3,0)</f>
        <v>Adharsh</v>
      </c>
      <c r="CB502" s="32">
        <f t="shared" si="276"/>
        <v>45920</v>
      </c>
      <c r="CC502" t="str">
        <f t="shared" si="277"/>
        <v>FC</v>
      </c>
      <c r="CJ502">
        <f t="shared" si="278"/>
        <v>20</v>
      </c>
      <c r="CK502">
        <f t="shared" si="279"/>
        <v>9</v>
      </c>
      <c r="CL502">
        <f t="shared" si="280"/>
        <v>2025</v>
      </c>
    </row>
    <row r="503" spans="1:90" ht="15" customHeight="1" x14ac:dyDescent="0.35">
      <c r="A503" s="32">
        <v>45920.55427414352</v>
      </c>
      <c r="B503" t="s">
        <v>138</v>
      </c>
      <c r="C503" s="32">
        <v>0</v>
      </c>
      <c r="D503" t="s">
        <v>139</v>
      </c>
      <c r="E503" s="32">
        <v>45920</v>
      </c>
      <c r="F503" t="s">
        <v>140</v>
      </c>
      <c r="G503" s="32">
        <v>45918</v>
      </c>
      <c r="H503">
        <v>9003276611</v>
      </c>
      <c r="I503">
        <v>139</v>
      </c>
      <c r="J503" t="s">
        <v>71</v>
      </c>
      <c r="K503" t="s">
        <v>52</v>
      </c>
      <c r="L503" t="s">
        <v>53</v>
      </c>
      <c r="M503" t="s">
        <v>48</v>
      </c>
      <c r="N503" t="s">
        <v>48</v>
      </c>
      <c r="O503" t="s">
        <v>48</v>
      </c>
      <c r="P503" t="s">
        <v>48</v>
      </c>
      <c r="Q503" t="s">
        <v>48</v>
      </c>
      <c r="R503" t="s">
        <v>48</v>
      </c>
      <c r="S503" t="s">
        <v>48</v>
      </c>
      <c r="T503" t="s">
        <v>48</v>
      </c>
      <c r="U503" t="s">
        <v>48</v>
      </c>
      <c r="V503" t="s">
        <v>48</v>
      </c>
      <c r="W503" t="s">
        <v>48</v>
      </c>
      <c r="X503" t="s">
        <v>48</v>
      </c>
      <c r="Y503" t="s">
        <v>48</v>
      </c>
      <c r="Z503" t="s">
        <v>48</v>
      </c>
      <c r="AA503" t="s">
        <v>49</v>
      </c>
      <c r="AB503" t="s">
        <v>48</v>
      </c>
      <c r="AC503" t="s">
        <v>48</v>
      </c>
      <c r="AD503" t="s">
        <v>48</v>
      </c>
      <c r="AE503" t="s">
        <v>48</v>
      </c>
      <c r="AF503" t="s">
        <v>48</v>
      </c>
      <c r="AG503" t="s">
        <v>48</v>
      </c>
      <c r="AH503" t="s">
        <v>48</v>
      </c>
      <c r="AI503" t="s">
        <v>50</v>
      </c>
      <c r="AJ503" t="s">
        <v>48</v>
      </c>
      <c r="AK503" t="s">
        <v>48</v>
      </c>
      <c r="AL503" t="s">
        <v>48</v>
      </c>
      <c r="AM503" t="s">
        <v>48</v>
      </c>
      <c r="AN503" t="s">
        <v>48</v>
      </c>
      <c r="AO503" t="s">
        <v>48</v>
      </c>
      <c r="AP503" t="s">
        <v>568</v>
      </c>
      <c r="AQ503" s="1" t="s">
        <v>1629</v>
      </c>
      <c r="AR503" t="s">
        <v>51</v>
      </c>
      <c r="AS503" t="s">
        <v>421</v>
      </c>
      <c r="AT503" t="s">
        <v>986</v>
      </c>
      <c r="AW503" s="4">
        <f t="shared" si="281"/>
        <v>6</v>
      </c>
      <c r="AX503" s="4">
        <f t="shared" si="282"/>
        <v>4</v>
      </c>
      <c r="AY503" s="4">
        <f t="shared" si="283"/>
        <v>4</v>
      </c>
      <c r="AZ503" s="4">
        <f t="shared" si="284"/>
        <v>2</v>
      </c>
      <c r="BA503" s="4">
        <f t="shared" si="285"/>
        <v>4</v>
      </c>
      <c r="BB503" s="4">
        <f t="shared" si="286"/>
        <v>4</v>
      </c>
      <c r="BC503" s="4">
        <f t="shared" si="287"/>
        <v>4</v>
      </c>
      <c r="BD503" s="4">
        <f t="shared" si="288"/>
        <v>2</v>
      </c>
      <c r="BE503" s="4">
        <f t="shared" si="289"/>
        <v>4</v>
      </c>
      <c r="BF503" s="4">
        <f t="shared" si="290"/>
        <v>2</v>
      </c>
      <c r="BG503" s="4">
        <f t="shared" si="291"/>
        <v>4</v>
      </c>
      <c r="BH503" s="4">
        <f t="shared" si="292"/>
        <v>4</v>
      </c>
      <c r="BI503" s="4">
        <f t="shared" si="293"/>
        <v>4</v>
      </c>
      <c r="BJ503" s="4">
        <f t="shared" si="294"/>
        <v>2</v>
      </c>
      <c r="BK503" s="4" t="str">
        <f t="shared" si="295"/>
        <v>0</v>
      </c>
      <c r="BL503" s="4">
        <f t="shared" si="296"/>
        <v>2</v>
      </c>
      <c r="BM503" s="4">
        <f t="shared" si="297"/>
        <v>4</v>
      </c>
      <c r="BN503" s="4">
        <f t="shared" si="298"/>
        <v>4</v>
      </c>
      <c r="BO503" s="4">
        <f t="shared" si="299"/>
        <v>4</v>
      </c>
      <c r="BP503" s="4">
        <f t="shared" si="300"/>
        <v>4</v>
      </c>
      <c r="BQ503" s="4">
        <f t="shared" si="301"/>
        <v>6</v>
      </c>
      <c r="BR503" s="4">
        <f t="shared" si="302"/>
        <v>4</v>
      </c>
      <c r="BS503" s="4">
        <f t="shared" si="303"/>
        <v>4</v>
      </c>
      <c r="BT503" s="4">
        <f t="shared" si="304"/>
        <v>4</v>
      </c>
      <c r="BU503" s="4">
        <f t="shared" si="305"/>
        <v>4</v>
      </c>
      <c r="BV503" s="4">
        <f t="shared" si="306"/>
        <v>0</v>
      </c>
      <c r="BW503" s="4">
        <f t="shared" si="307"/>
        <v>6</v>
      </c>
      <c r="BX503" s="4">
        <f t="shared" si="308"/>
        <v>0</v>
      </c>
      <c r="BY503" s="4">
        <f t="shared" si="309"/>
        <v>0</v>
      </c>
      <c r="BZ503" s="37">
        <f t="shared" si="310"/>
        <v>96</v>
      </c>
      <c r="CA503" s="32" t="str">
        <f>VLOOKUP(J:J,'Agent wise'!A:C,3,0)</f>
        <v>Saran S</v>
      </c>
      <c r="CB503" s="32">
        <f t="shared" si="276"/>
        <v>45920</v>
      </c>
      <c r="CC503" t="str">
        <f t="shared" si="277"/>
        <v>Excellent</v>
      </c>
      <c r="CJ503">
        <f t="shared" si="278"/>
        <v>20</v>
      </c>
      <c r="CK503">
        <f t="shared" si="279"/>
        <v>9</v>
      </c>
      <c r="CL503">
        <f t="shared" si="280"/>
        <v>2025</v>
      </c>
    </row>
    <row r="504" spans="1:90" ht="15" customHeight="1" x14ac:dyDescent="0.35">
      <c r="A504" s="32">
        <v>45920.555832175931</v>
      </c>
      <c r="B504" t="s">
        <v>368</v>
      </c>
      <c r="C504" s="32">
        <v>0</v>
      </c>
      <c r="D504" t="s">
        <v>73</v>
      </c>
      <c r="E504" s="32">
        <v>45920</v>
      </c>
      <c r="F504" t="s">
        <v>140</v>
      </c>
      <c r="G504" s="32">
        <v>45919</v>
      </c>
      <c r="H504">
        <v>8714534809</v>
      </c>
      <c r="I504">
        <v>310</v>
      </c>
      <c r="J504" t="s">
        <v>281</v>
      </c>
      <c r="K504" t="s">
        <v>46</v>
      </c>
      <c r="L504" t="s">
        <v>47</v>
      </c>
      <c r="M504" t="s">
        <v>48</v>
      </c>
      <c r="N504" t="s">
        <v>48</v>
      </c>
      <c r="O504" t="s">
        <v>48</v>
      </c>
      <c r="P504" t="s">
        <v>48</v>
      </c>
      <c r="Q504" t="s">
        <v>48</v>
      </c>
      <c r="R504" t="s">
        <v>49</v>
      </c>
      <c r="S504" t="s">
        <v>48</v>
      </c>
      <c r="T504" t="s">
        <v>48</v>
      </c>
      <c r="U504" t="s">
        <v>48</v>
      </c>
      <c r="V504" t="s">
        <v>49</v>
      </c>
      <c r="W504" t="s">
        <v>48</v>
      </c>
      <c r="X504" t="s">
        <v>48</v>
      </c>
      <c r="Y504" t="s">
        <v>48</v>
      </c>
      <c r="Z504" t="s">
        <v>48</v>
      </c>
      <c r="AA504" t="s">
        <v>49</v>
      </c>
      <c r="AB504" t="s">
        <v>49</v>
      </c>
      <c r="AC504" t="s">
        <v>50</v>
      </c>
      <c r="AD504" t="s">
        <v>48</v>
      </c>
      <c r="AE504" t="s">
        <v>48</v>
      </c>
      <c r="AF504" t="s">
        <v>50</v>
      </c>
      <c r="AG504" t="s">
        <v>48</v>
      </c>
      <c r="AH504" t="s">
        <v>50</v>
      </c>
      <c r="AI504" t="s">
        <v>49</v>
      </c>
      <c r="AJ504" t="s">
        <v>48</v>
      </c>
      <c r="AK504" t="s">
        <v>50</v>
      </c>
      <c r="AL504" t="s">
        <v>49</v>
      </c>
      <c r="AM504" t="s">
        <v>48</v>
      </c>
      <c r="AN504" t="s">
        <v>48</v>
      </c>
      <c r="AO504" t="s">
        <v>48</v>
      </c>
      <c r="AP504" t="s">
        <v>987</v>
      </c>
      <c r="AQ504" s="1" t="s">
        <v>370</v>
      </c>
      <c r="AR504" t="s">
        <v>51</v>
      </c>
      <c r="AS504" t="s">
        <v>396</v>
      </c>
      <c r="AT504" t="s">
        <v>988</v>
      </c>
      <c r="AW504" s="4">
        <f t="shared" si="281"/>
        <v>6</v>
      </c>
      <c r="AX504" s="4">
        <f t="shared" si="282"/>
        <v>4</v>
      </c>
      <c r="AY504" s="4">
        <f t="shared" si="283"/>
        <v>4</v>
      </c>
      <c r="AZ504" s="4">
        <f t="shared" si="284"/>
        <v>2</v>
      </c>
      <c r="BA504" s="4">
        <f t="shared" si="285"/>
        <v>4</v>
      </c>
      <c r="BB504" s="4" t="str">
        <f t="shared" si="286"/>
        <v>0</v>
      </c>
      <c r="BC504" s="4">
        <f t="shared" si="287"/>
        <v>4</v>
      </c>
      <c r="BD504" s="4">
        <f t="shared" si="288"/>
        <v>2</v>
      </c>
      <c r="BE504" s="4">
        <f t="shared" si="289"/>
        <v>4</v>
      </c>
      <c r="BF504" s="4" t="str">
        <f t="shared" si="290"/>
        <v>0</v>
      </c>
      <c r="BG504" s="4">
        <f t="shared" si="291"/>
        <v>4</v>
      </c>
      <c r="BH504" s="4">
        <f t="shared" si="292"/>
        <v>4</v>
      </c>
      <c r="BI504" s="4">
        <f t="shared" si="293"/>
        <v>4</v>
      </c>
      <c r="BJ504" s="4">
        <f t="shared" si="294"/>
        <v>2</v>
      </c>
      <c r="BK504" s="4" t="str">
        <f t="shared" si="295"/>
        <v>0</v>
      </c>
      <c r="BL504" s="4" t="str">
        <f t="shared" si="296"/>
        <v>0</v>
      </c>
      <c r="BM504" s="4">
        <f t="shared" si="297"/>
        <v>4</v>
      </c>
      <c r="BN504" s="4">
        <f t="shared" si="298"/>
        <v>4</v>
      </c>
      <c r="BO504" s="4">
        <f t="shared" si="299"/>
        <v>4</v>
      </c>
      <c r="BP504" s="4">
        <f t="shared" si="300"/>
        <v>4</v>
      </c>
      <c r="BQ504" s="4">
        <f t="shared" si="301"/>
        <v>6</v>
      </c>
      <c r="BR504" s="4">
        <f t="shared" si="302"/>
        <v>4</v>
      </c>
      <c r="BS504" s="4" t="str">
        <f t="shared" si="303"/>
        <v>0</v>
      </c>
      <c r="BT504" s="4">
        <f t="shared" si="304"/>
        <v>4</v>
      </c>
      <c r="BU504" s="4">
        <f t="shared" si="305"/>
        <v>4</v>
      </c>
      <c r="BV504" s="4" t="str">
        <f t="shared" si="306"/>
        <v>0</v>
      </c>
      <c r="BW504" s="4">
        <f t="shared" si="307"/>
        <v>6</v>
      </c>
      <c r="BX504" s="4">
        <f t="shared" si="308"/>
        <v>0</v>
      </c>
      <c r="BY504" s="4">
        <f t="shared" si="309"/>
        <v>0</v>
      </c>
      <c r="BZ504" s="37">
        <f t="shared" si="310"/>
        <v>84</v>
      </c>
      <c r="CA504" s="32" t="str">
        <f>VLOOKUP(J:J,'Agent wise'!A:C,3,0)</f>
        <v>Adharsh</v>
      </c>
      <c r="CB504" s="32">
        <f t="shared" si="276"/>
        <v>45920</v>
      </c>
      <c r="CC504" t="str">
        <f t="shared" si="277"/>
        <v>FC</v>
      </c>
      <c r="CJ504">
        <f t="shared" si="278"/>
        <v>20</v>
      </c>
      <c r="CK504">
        <f t="shared" si="279"/>
        <v>9</v>
      </c>
      <c r="CL504">
        <f t="shared" si="280"/>
        <v>2025</v>
      </c>
    </row>
    <row r="505" spans="1:90" ht="15" customHeight="1" x14ac:dyDescent="0.35">
      <c r="A505" s="32">
        <v>45920.556766597219</v>
      </c>
      <c r="B505" t="s">
        <v>138</v>
      </c>
      <c r="C505" s="32">
        <v>0</v>
      </c>
      <c r="D505" t="s">
        <v>139</v>
      </c>
      <c r="E505" s="32">
        <v>45920</v>
      </c>
      <c r="F505" t="s">
        <v>140</v>
      </c>
      <c r="G505" s="32">
        <v>45918</v>
      </c>
      <c r="H505">
        <v>9442421540</v>
      </c>
      <c r="I505">
        <v>150</v>
      </c>
      <c r="J505" t="s">
        <v>71</v>
      </c>
      <c r="K505" t="s">
        <v>52</v>
      </c>
      <c r="L505" t="s">
        <v>53</v>
      </c>
      <c r="M505" t="s">
        <v>48</v>
      </c>
      <c r="N505" t="s">
        <v>48</v>
      </c>
      <c r="O505" t="s">
        <v>48</v>
      </c>
      <c r="P505" t="s">
        <v>48</v>
      </c>
      <c r="Q505" t="s">
        <v>48</v>
      </c>
      <c r="R505" t="s">
        <v>48</v>
      </c>
      <c r="S505" t="s">
        <v>48</v>
      </c>
      <c r="T505" t="s">
        <v>48</v>
      </c>
      <c r="U505" t="s">
        <v>48</v>
      </c>
      <c r="V505" t="s">
        <v>48</v>
      </c>
      <c r="W505" t="s">
        <v>48</v>
      </c>
      <c r="X505" t="s">
        <v>48</v>
      </c>
      <c r="Y505" t="s">
        <v>48</v>
      </c>
      <c r="Z505" t="s">
        <v>48</v>
      </c>
      <c r="AA505" t="s">
        <v>49</v>
      </c>
      <c r="AB505" t="s">
        <v>48</v>
      </c>
      <c r="AC505" t="s">
        <v>48</v>
      </c>
      <c r="AD505" t="s">
        <v>48</v>
      </c>
      <c r="AE505" t="s">
        <v>48</v>
      </c>
      <c r="AF505" t="s">
        <v>48</v>
      </c>
      <c r="AG505" t="s">
        <v>48</v>
      </c>
      <c r="AH505" t="s">
        <v>48</v>
      </c>
      <c r="AI505" t="s">
        <v>50</v>
      </c>
      <c r="AJ505" t="s">
        <v>48</v>
      </c>
      <c r="AK505" t="s">
        <v>48</v>
      </c>
      <c r="AL505" t="s">
        <v>48</v>
      </c>
      <c r="AM505" t="s">
        <v>48</v>
      </c>
      <c r="AN505" t="s">
        <v>48</v>
      </c>
      <c r="AO505" t="s">
        <v>48</v>
      </c>
      <c r="AP505" t="s">
        <v>568</v>
      </c>
      <c r="AQ505" s="1" t="s">
        <v>1630</v>
      </c>
      <c r="AR505" t="s">
        <v>51</v>
      </c>
      <c r="AS505" t="s">
        <v>103</v>
      </c>
      <c r="AT505" t="s">
        <v>989</v>
      </c>
      <c r="AW505" s="4">
        <f t="shared" si="281"/>
        <v>6</v>
      </c>
      <c r="AX505" s="4">
        <f t="shared" si="282"/>
        <v>4</v>
      </c>
      <c r="AY505" s="4">
        <f t="shared" si="283"/>
        <v>4</v>
      </c>
      <c r="AZ505" s="4">
        <f t="shared" si="284"/>
        <v>2</v>
      </c>
      <c r="BA505" s="4">
        <f t="shared" si="285"/>
        <v>4</v>
      </c>
      <c r="BB505" s="4">
        <f t="shared" si="286"/>
        <v>4</v>
      </c>
      <c r="BC505" s="4">
        <f t="shared" si="287"/>
        <v>4</v>
      </c>
      <c r="BD505" s="4">
        <f t="shared" si="288"/>
        <v>2</v>
      </c>
      <c r="BE505" s="4">
        <f t="shared" si="289"/>
        <v>4</v>
      </c>
      <c r="BF505" s="4">
        <f t="shared" si="290"/>
        <v>2</v>
      </c>
      <c r="BG505" s="4">
        <f t="shared" si="291"/>
        <v>4</v>
      </c>
      <c r="BH505" s="4">
        <f t="shared" si="292"/>
        <v>4</v>
      </c>
      <c r="BI505" s="4">
        <f t="shared" si="293"/>
        <v>4</v>
      </c>
      <c r="BJ505" s="4">
        <f t="shared" si="294"/>
        <v>2</v>
      </c>
      <c r="BK505" s="4" t="str">
        <f t="shared" si="295"/>
        <v>0</v>
      </c>
      <c r="BL505" s="4">
        <f t="shared" si="296"/>
        <v>2</v>
      </c>
      <c r="BM505" s="4">
        <f t="shared" si="297"/>
        <v>4</v>
      </c>
      <c r="BN505" s="4">
        <f t="shared" si="298"/>
        <v>4</v>
      </c>
      <c r="BO505" s="4">
        <f t="shared" si="299"/>
        <v>4</v>
      </c>
      <c r="BP505" s="4">
        <f t="shared" si="300"/>
        <v>4</v>
      </c>
      <c r="BQ505" s="4">
        <f t="shared" si="301"/>
        <v>6</v>
      </c>
      <c r="BR505" s="4">
        <f t="shared" si="302"/>
        <v>4</v>
      </c>
      <c r="BS505" s="4">
        <f t="shared" si="303"/>
        <v>4</v>
      </c>
      <c r="BT505" s="4">
        <f t="shared" si="304"/>
        <v>4</v>
      </c>
      <c r="BU505" s="4">
        <f t="shared" si="305"/>
        <v>4</v>
      </c>
      <c r="BV505" s="4">
        <f t="shared" si="306"/>
        <v>0</v>
      </c>
      <c r="BW505" s="4">
        <f t="shared" si="307"/>
        <v>6</v>
      </c>
      <c r="BX505" s="4">
        <f t="shared" si="308"/>
        <v>0</v>
      </c>
      <c r="BY505" s="4">
        <f t="shared" si="309"/>
        <v>0</v>
      </c>
      <c r="BZ505" s="37">
        <f t="shared" si="310"/>
        <v>96</v>
      </c>
      <c r="CA505" s="32" t="str">
        <f>VLOOKUP(J:J,'Agent wise'!A:C,3,0)</f>
        <v>Saran S</v>
      </c>
      <c r="CB505" s="32">
        <f t="shared" si="276"/>
        <v>45920</v>
      </c>
      <c r="CC505" t="str">
        <f t="shared" si="277"/>
        <v>Excellent</v>
      </c>
      <c r="CJ505">
        <f t="shared" si="278"/>
        <v>20</v>
      </c>
      <c r="CK505">
        <f t="shared" si="279"/>
        <v>9</v>
      </c>
      <c r="CL505">
        <f t="shared" si="280"/>
        <v>2025</v>
      </c>
    </row>
    <row r="506" spans="1:90" ht="15" customHeight="1" x14ac:dyDescent="0.35">
      <c r="A506" s="32">
        <v>45920.559585798612</v>
      </c>
      <c r="B506" t="s">
        <v>138</v>
      </c>
      <c r="C506" s="32">
        <v>0</v>
      </c>
      <c r="D506" t="s">
        <v>139</v>
      </c>
      <c r="E506" s="32">
        <v>45920</v>
      </c>
      <c r="F506" t="s">
        <v>140</v>
      </c>
      <c r="G506" s="32">
        <v>45918</v>
      </c>
      <c r="H506">
        <v>8891167778</v>
      </c>
      <c r="I506">
        <v>151</v>
      </c>
      <c r="J506" t="s">
        <v>81</v>
      </c>
      <c r="K506" t="s">
        <v>46</v>
      </c>
      <c r="L506" t="s">
        <v>47</v>
      </c>
      <c r="M506" t="s">
        <v>48</v>
      </c>
      <c r="N506" t="s">
        <v>48</v>
      </c>
      <c r="O506" t="s">
        <v>48</v>
      </c>
      <c r="P506" t="s">
        <v>48</v>
      </c>
      <c r="Q506" t="s">
        <v>48</v>
      </c>
      <c r="R506" t="s">
        <v>48</v>
      </c>
      <c r="S506" t="s">
        <v>48</v>
      </c>
      <c r="T506" t="s">
        <v>48</v>
      </c>
      <c r="U506" t="s">
        <v>48</v>
      </c>
      <c r="V506" t="s">
        <v>48</v>
      </c>
      <c r="W506" t="s">
        <v>48</v>
      </c>
      <c r="X506" t="s">
        <v>48</v>
      </c>
      <c r="Y506" t="s">
        <v>48</v>
      </c>
      <c r="Z506" t="s">
        <v>48</v>
      </c>
      <c r="AA506" t="s">
        <v>49</v>
      </c>
      <c r="AB506" t="s">
        <v>48</v>
      </c>
      <c r="AC506" t="s">
        <v>48</v>
      </c>
      <c r="AD506" t="s">
        <v>48</v>
      </c>
      <c r="AE506" t="s">
        <v>48</v>
      </c>
      <c r="AF506" t="s">
        <v>48</v>
      </c>
      <c r="AG506" t="s">
        <v>48</v>
      </c>
      <c r="AH506" t="s">
        <v>48</v>
      </c>
      <c r="AI506" t="s">
        <v>50</v>
      </c>
      <c r="AJ506" t="s">
        <v>48</v>
      </c>
      <c r="AK506" t="s">
        <v>48</v>
      </c>
      <c r="AL506" t="s">
        <v>48</v>
      </c>
      <c r="AM506" t="s">
        <v>48</v>
      </c>
      <c r="AN506" t="s">
        <v>48</v>
      </c>
      <c r="AO506" t="s">
        <v>48</v>
      </c>
      <c r="AP506" t="s">
        <v>568</v>
      </c>
      <c r="AQ506" s="1" t="s">
        <v>1631</v>
      </c>
      <c r="AR506" t="s">
        <v>51</v>
      </c>
      <c r="AS506" t="s">
        <v>103</v>
      </c>
      <c r="AT506" t="s">
        <v>386</v>
      </c>
      <c r="AW506" s="4">
        <f t="shared" si="281"/>
        <v>6</v>
      </c>
      <c r="AX506" s="4">
        <f t="shared" si="282"/>
        <v>4</v>
      </c>
      <c r="AY506" s="4">
        <f t="shared" si="283"/>
        <v>4</v>
      </c>
      <c r="AZ506" s="4">
        <f t="shared" si="284"/>
        <v>2</v>
      </c>
      <c r="BA506" s="4">
        <f t="shared" si="285"/>
        <v>4</v>
      </c>
      <c r="BB506" s="4">
        <f t="shared" si="286"/>
        <v>4</v>
      </c>
      <c r="BC506" s="4">
        <f t="shared" si="287"/>
        <v>4</v>
      </c>
      <c r="BD506" s="4">
        <f t="shared" si="288"/>
        <v>2</v>
      </c>
      <c r="BE506" s="4">
        <f t="shared" si="289"/>
        <v>4</v>
      </c>
      <c r="BF506" s="4">
        <f t="shared" si="290"/>
        <v>2</v>
      </c>
      <c r="BG506" s="4">
        <f t="shared" si="291"/>
        <v>4</v>
      </c>
      <c r="BH506" s="4">
        <f t="shared" si="292"/>
        <v>4</v>
      </c>
      <c r="BI506" s="4">
        <f t="shared" si="293"/>
        <v>4</v>
      </c>
      <c r="BJ506" s="4">
        <f t="shared" si="294"/>
        <v>2</v>
      </c>
      <c r="BK506" s="4" t="str">
        <f t="shared" si="295"/>
        <v>0</v>
      </c>
      <c r="BL506" s="4">
        <f t="shared" si="296"/>
        <v>2</v>
      </c>
      <c r="BM506" s="4">
        <f t="shared" si="297"/>
        <v>4</v>
      </c>
      <c r="BN506" s="4">
        <f t="shared" si="298"/>
        <v>4</v>
      </c>
      <c r="BO506" s="4">
        <f t="shared" si="299"/>
        <v>4</v>
      </c>
      <c r="BP506" s="4">
        <f t="shared" si="300"/>
        <v>4</v>
      </c>
      <c r="BQ506" s="4">
        <f t="shared" si="301"/>
        <v>6</v>
      </c>
      <c r="BR506" s="4">
        <f t="shared" si="302"/>
        <v>4</v>
      </c>
      <c r="BS506" s="4">
        <f t="shared" si="303"/>
        <v>4</v>
      </c>
      <c r="BT506" s="4">
        <f t="shared" si="304"/>
        <v>4</v>
      </c>
      <c r="BU506" s="4">
        <f t="shared" si="305"/>
        <v>4</v>
      </c>
      <c r="BV506" s="4">
        <f t="shared" si="306"/>
        <v>0</v>
      </c>
      <c r="BW506" s="4">
        <f t="shared" si="307"/>
        <v>6</v>
      </c>
      <c r="BX506" s="4">
        <f t="shared" si="308"/>
        <v>0</v>
      </c>
      <c r="BY506" s="4">
        <f t="shared" si="309"/>
        <v>0</v>
      </c>
      <c r="BZ506" s="37">
        <f t="shared" si="310"/>
        <v>96</v>
      </c>
      <c r="CA506" s="32" t="str">
        <f>VLOOKUP(J:J,'Agent wise'!A:C,3,0)</f>
        <v>Shakeer</v>
      </c>
      <c r="CB506" s="32">
        <f t="shared" si="276"/>
        <v>45920</v>
      </c>
      <c r="CC506" t="str">
        <f t="shared" si="277"/>
        <v>Excellent</v>
      </c>
      <c r="CJ506">
        <f t="shared" si="278"/>
        <v>20</v>
      </c>
      <c r="CK506">
        <f t="shared" si="279"/>
        <v>9</v>
      </c>
      <c r="CL506">
        <f t="shared" si="280"/>
        <v>2025</v>
      </c>
    </row>
    <row r="507" spans="1:90" ht="15" customHeight="1" x14ac:dyDescent="0.35">
      <c r="A507" s="32">
        <v>45920.574627708338</v>
      </c>
      <c r="B507" t="s">
        <v>368</v>
      </c>
      <c r="C507" s="32">
        <v>0</v>
      </c>
      <c r="D507" t="s">
        <v>73</v>
      </c>
      <c r="E507" s="32">
        <v>45920</v>
      </c>
      <c r="F507" t="s">
        <v>140</v>
      </c>
      <c r="G507" s="32">
        <v>45920</v>
      </c>
      <c r="H507">
        <v>9445525874</v>
      </c>
      <c r="I507">
        <v>344</v>
      </c>
      <c r="J507" t="s">
        <v>344</v>
      </c>
      <c r="K507" t="s">
        <v>52</v>
      </c>
      <c r="L507" t="s">
        <v>53</v>
      </c>
      <c r="M507" t="s">
        <v>49</v>
      </c>
      <c r="N507" t="s">
        <v>48</v>
      </c>
      <c r="O507" t="s">
        <v>48</v>
      </c>
      <c r="P507" t="s">
        <v>48</v>
      </c>
      <c r="Q507" t="s">
        <v>48</v>
      </c>
      <c r="R507" t="s">
        <v>49</v>
      </c>
      <c r="S507" t="s">
        <v>48</v>
      </c>
      <c r="T507" t="s">
        <v>48</v>
      </c>
      <c r="U507" t="s">
        <v>48</v>
      </c>
      <c r="V507" t="s">
        <v>48</v>
      </c>
      <c r="W507" t="s">
        <v>48</v>
      </c>
      <c r="X507" t="s">
        <v>48</v>
      </c>
      <c r="Y507" t="s">
        <v>48</v>
      </c>
      <c r="Z507" t="s">
        <v>48</v>
      </c>
      <c r="AA507" t="s">
        <v>49</v>
      </c>
      <c r="AB507" t="s">
        <v>49</v>
      </c>
      <c r="AC507" t="s">
        <v>49</v>
      </c>
      <c r="AD507" t="s">
        <v>48</v>
      </c>
      <c r="AE507" t="s">
        <v>48</v>
      </c>
      <c r="AF507" t="s">
        <v>48</v>
      </c>
      <c r="AG507" t="s">
        <v>48</v>
      </c>
      <c r="AH507" t="s">
        <v>50</v>
      </c>
      <c r="AI507" t="s">
        <v>49</v>
      </c>
      <c r="AJ507" t="s">
        <v>50</v>
      </c>
      <c r="AK507" t="s">
        <v>50</v>
      </c>
      <c r="AL507" t="s">
        <v>49</v>
      </c>
      <c r="AM507" t="s">
        <v>48</v>
      </c>
      <c r="AN507" t="s">
        <v>48</v>
      </c>
      <c r="AO507" t="s">
        <v>48</v>
      </c>
      <c r="AP507" t="s">
        <v>990</v>
      </c>
      <c r="AQ507" s="1" t="s">
        <v>372</v>
      </c>
      <c r="AR507" t="s">
        <v>51</v>
      </c>
      <c r="AS507" t="s">
        <v>410</v>
      </c>
      <c r="AT507" t="s">
        <v>160</v>
      </c>
      <c r="AW507" s="4" t="str">
        <f t="shared" si="281"/>
        <v>0</v>
      </c>
      <c r="AX507" s="4">
        <f t="shared" si="282"/>
        <v>4</v>
      </c>
      <c r="AY507" s="4">
        <f t="shared" si="283"/>
        <v>4</v>
      </c>
      <c r="AZ507" s="4">
        <f t="shared" si="284"/>
        <v>2</v>
      </c>
      <c r="BA507" s="4">
        <f t="shared" si="285"/>
        <v>4</v>
      </c>
      <c r="BB507" s="4" t="str">
        <f t="shared" si="286"/>
        <v>0</v>
      </c>
      <c r="BC507" s="4">
        <f t="shared" si="287"/>
        <v>4</v>
      </c>
      <c r="BD507" s="4">
        <f t="shared" si="288"/>
        <v>2</v>
      </c>
      <c r="BE507" s="4">
        <f t="shared" si="289"/>
        <v>4</v>
      </c>
      <c r="BF507" s="4">
        <f t="shared" si="290"/>
        <v>2</v>
      </c>
      <c r="BG507" s="4">
        <f t="shared" si="291"/>
        <v>4</v>
      </c>
      <c r="BH507" s="4">
        <f t="shared" si="292"/>
        <v>4</v>
      </c>
      <c r="BI507" s="4">
        <f t="shared" si="293"/>
        <v>4</v>
      </c>
      <c r="BJ507" s="4">
        <f t="shared" si="294"/>
        <v>2</v>
      </c>
      <c r="BK507" s="4" t="str">
        <f t="shared" si="295"/>
        <v>0</v>
      </c>
      <c r="BL507" s="4" t="str">
        <f t="shared" si="296"/>
        <v>0</v>
      </c>
      <c r="BM507" s="4" t="str">
        <f t="shared" si="297"/>
        <v>0</v>
      </c>
      <c r="BN507" s="4">
        <f t="shared" si="298"/>
        <v>4</v>
      </c>
      <c r="BO507" s="4">
        <f t="shared" si="299"/>
        <v>4</v>
      </c>
      <c r="BP507" s="4">
        <f t="shared" si="300"/>
        <v>4</v>
      </c>
      <c r="BQ507" s="4">
        <f t="shared" si="301"/>
        <v>6</v>
      </c>
      <c r="BR507" s="4">
        <f t="shared" si="302"/>
        <v>4</v>
      </c>
      <c r="BS507" s="4" t="str">
        <f t="shared" si="303"/>
        <v>0</v>
      </c>
      <c r="BT507" s="4">
        <f t="shared" si="304"/>
        <v>4</v>
      </c>
      <c r="BU507" s="4">
        <f t="shared" si="305"/>
        <v>4</v>
      </c>
      <c r="BV507" s="4" t="str">
        <f t="shared" si="306"/>
        <v>0</v>
      </c>
      <c r="BW507" s="4">
        <f t="shared" si="307"/>
        <v>6</v>
      </c>
      <c r="BX507" s="4">
        <f t="shared" si="308"/>
        <v>0</v>
      </c>
      <c r="BY507" s="4">
        <f t="shared" si="309"/>
        <v>0</v>
      </c>
      <c r="BZ507" s="37">
        <f t="shared" si="310"/>
        <v>76</v>
      </c>
      <c r="CA507" s="32" t="str">
        <f>VLOOKUP(J:J,'Agent wise'!A:C,3,0)</f>
        <v>Adharsh</v>
      </c>
      <c r="CB507" s="32">
        <f t="shared" si="276"/>
        <v>45920</v>
      </c>
      <c r="CC507" t="str">
        <f t="shared" si="277"/>
        <v>FC</v>
      </c>
      <c r="CJ507">
        <f t="shared" si="278"/>
        <v>20</v>
      </c>
      <c r="CK507">
        <f t="shared" si="279"/>
        <v>9</v>
      </c>
      <c r="CL507">
        <f t="shared" si="280"/>
        <v>2025</v>
      </c>
    </row>
    <row r="508" spans="1:90" ht="15" customHeight="1" x14ac:dyDescent="0.35">
      <c r="A508" s="32">
        <v>45920.576845810181</v>
      </c>
      <c r="B508" t="s">
        <v>368</v>
      </c>
      <c r="C508" s="32">
        <v>0</v>
      </c>
      <c r="D508" t="s">
        <v>73</v>
      </c>
      <c r="E508" s="32">
        <v>45920</v>
      </c>
      <c r="F508" t="s">
        <v>140</v>
      </c>
      <c r="G508" s="32">
        <v>45919</v>
      </c>
      <c r="H508">
        <v>9207865167</v>
      </c>
      <c r="I508">
        <v>139</v>
      </c>
      <c r="J508" t="s">
        <v>351</v>
      </c>
      <c r="K508" t="s">
        <v>46</v>
      </c>
      <c r="L508" t="s">
        <v>47</v>
      </c>
      <c r="M508" t="s">
        <v>48</v>
      </c>
      <c r="N508" t="s">
        <v>48</v>
      </c>
      <c r="O508" t="s">
        <v>48</v>
      </c>
      <c r="P508" t="s">
        <v>48</v>
      </c>
      <c r="Q508" t="s">
        <v>48</v>
      </c>
      <c r="R508" t="s">
        <v>48</v>
      </c>
      <c r="S508" t="s">
        <v>48</v>
      </c>
      <c r="T508" t="s">
        <v>48</v>
      </c>
      <c r="U508" t="s">
        <v>48</v>
      </c>
      <c r="V508" t="s">
        <v>48</v>
      </c>
      <c r="W508" t="s">
        <v>48</v>
      </c>
      <c r="X508" t="s">
        <v>50</v>
      </c>
      <c r="Y508" t="s">
        <v>48</v>
      </c>
      <c r="Z508" t="s">
        <v>48</v>
      </c>
      <c r="AA508" t="s">
        <v>49</v>
      </c>
      <c r="AB508" t="s">
        <v>50</v>
      </c>
      <c r="AC508" t="s">
        <v>49</v>
      </c>
      <c r="AD508" t="s">
        <v>48</v>
      </c>
      <c r="AE508" t="s">
        <v>48</v>
      </c>
      <c r="AF508" t="s">
        <v>50</v>
      </c>
      <c r="AG508" t="s">
        <v>48</v>
      </c>
      <c r="AH508" t="s">
        <v>50</v>
      </c>
      <c r="AI508" t="s">
        <v>50</v>
      </c>
      <c r="AJ508" t="s">
        <v>48</v>
      </c>
      <c r="AK508" t="s">
        <v>50</v>
      </c>
      <c r="AL508" t="s">
        <v>49</v>
      </c>
      <c r="AM508" t="s">
        <v>48</v>
      </c>
      <c r="AN508" t="s">
        <v>48</v>
      </c>
      <c r="AO508" t="s">
        <v>48</v>
      </c>
      <c r="AP508" t="s">
        <v>991</v>
      </c>
      <c r="AQ508" s="1" t="s">
        <v>992</v>
      </c>
      <c r="AR508" t="s">
        <v>51</v>
      </c>
      <c r="AS508" t="s">
        <v>110</v>
      </c>
      <c r="AT508" t="s">
        <v>111</v>
      </c>
      <c r="AW508" s="4">
        <f t="shared" si="281"/>
        <v>6</v>
      </c>
      <c r="AX508" s="4">
        <f t="shared" si="282"/>
        <v>4</v>
      </c>
      <c r="AY508" s="4">
        <f t="shared" si="283"/>
        <v>4</v>
      </c>
      <c r="AZ508" s="4">
        <f t="shared" si="284"/>
        <v>2</v>
      </c>
      <c r="BA508" s="4">
        <f t="shared" si="285"/>
        <v>4</v>
      </c>
      <c r="BB508" s="4">
        <f t="shared" si="286"/>
        <v>4</v>
      </c>
      <c r="BC508" s="4">
        <f t="shared" si="287"/>
        <v>4</v>
      </c>
      <c r="BD508" s="4">
        <f t="shared" si="288"/>
        <v>2</v>
      </c>
      <c r="BE508" s="4">
        <f t="shared" si="289"/>
        <v>4</v>
      </c>
      <c r="BF508" s="4">
        <f t="shared" si="290"/>
        <v>2</v>
      </c>
      <c r="BG508" s="4">
        <f t="shared" si="291"/>
        <v>4</v>
      </c>
      <c r="BH508" s="4">
        <f t="shared" si="292"/>
        <v>4</v>
      </c>
      <c r="BI508" s="4">
        <f t="shared" si="293"/>
        <v>4</v>
      </c>
      <c r="BJ508" s="4">
        <f t="shared" si="294"/>
        <v>2</v>
      </c>
      <c r="BK508" s="4" t="str">
        <f t="shared" si="295"/>
        <v>0</v>
      </c>
      <c r="BL508" s="4">
        <f t="shared" si="296"/>
        <v>2</v>
      </c>
      <c r="BM508" s="4" t="str">
        <f t="shared" si="297"/>
        <v>0</v>
      </c>
      <c r="BN508" s="4">
        <f t="shared" si="298"/>
        <v>4</v>
      </c>
      <c r="BO508" s="4">
        <f t="shared" si="299"/>
        <v>4</v>
      </c>
      <c r="BP508" s="4">
        <f t="shared" si="300"/>
        <v>4</v>
      </c>
      <c r="BQ508" s="4">
        <f t="shared" si="301"/>
        <v>6</v>
      </c>
      <c r="BR508" s="4">
        <f t="shared" si="302"/>
        <v>4</v>
      </c>
      <c r="BS508" s="4">
        <f t="shared" si="303"/>
        <v>4</v>
      </c>
      <c r="BT508" s="4">
        <f t="shared" si="304"/>
        <v>4</v>
      </c>
      <c r="BU508" s="4">
        <f t="shared" si="305"/>
        <v>4</v>
      </c>
      <c r="BV508" s="4" t="str">
        <f t="shared" si="306"/>
        <v>0</v>
      </c>
      <c r="BW508" s="4">
        <f t="shared" si="307"/>
        <v>6</v>
      </c>
      <c r="BX508" s="4">
        <f t="shared" si="308"/>
        <v>0</v>
      </c>
      <c r="BY508" s="4">
        <f t="shared" si="309"/>
        <v>0</v>
      </c>
      <c r="BZ508" s="37">
        <f t="shared" si="310"/>
        <v>92</v>
      </c>
      <c r="CA508" s="32" t="str">
        <f>VLOOKUP(J:J,'Agent wise'!A:C,3,0)</f>
        <v>Adharsh</v>
      </c>
      <c r="CB508" s="32">
        <f t="shared" si="276"/>
        <v>45920</v>
      </c>
      <c r="CC508" t="str">
        <f t="shared" si="277"/>
        <v>Good</v>
      </c>
      <c r="CJ508">
        <f t="shared" si="278"/>
        <v>20</v>
      </c>
      <c r="CK508">
        <f t="shared" si="279"/>
        <v>9</v>
      </c>
      <c r="CL508">
        <f t="shared" si="280"/>
        <v>2025</v>
      </c>
    </row>
    <row r="509" spans="1:90" ht="15" customHeight="1" x14ac:dyDescent="0.35">
      <c r="A509" s="32">
        <v>45920.581887627312</v>
      </c>
      <c r="B509" t="s">
        <v>138</v>
      </c>
      <c r="C509" s="32">
        <v>0</v>
      </c>
      <c r="D509" t="s">
        <v>144</v>
      </c>
      <c r="E509" s="32">
        <v>45920</v>
      </c>
      <c r="F509" t="s">
        <v>140</v>
      </c>
      <c r="G509" s="32">
        <v>45918</v>
      </c>
      <c r="H509">
        <v>9400357585</v>
      </c>
      <c r="I509">
        <v>182</v>
      </c>
      <c r="J509" t="s">
        <v>81</v>
      </c>
      <c r="K509" t="s">
        <v>46</v>
      </c>
      <c r="L509" t="s">
        <v>47</v>
      </c>
      <c r="M509" t="s">
        <v>48</v>
      </c>
      <c r="N509" t="s">
        <v>48</v>
      </c>
      <c r="O509" t="s">
        <v>48</v>
      </c>
      <c r="P509" t="s">
        <v>48</v>
      </c>
      <c r="Q509" t="s">
        <v>48</v>
      </c>
      <c r="R509" t="s">
        <v>48</v>
      </c>
      <c r="S509" t="s">
        <v>48</v>
      </c>
      <c r="T509" t="s">
        <v>48</v>
      </c>
      <c r="U509" t="s">
        <v>48</v>
      </c>
      <c r="V509" t="s">
        <v>48</v>
      </c>
      <c r="W509" t="s">
        <v>48</v>
      </c>
      <c r="X509" t="s">
        <v>48</v>
      </c>
      <c r="Y509" t="s">
        <v>48</v>
      </c>
      <c r="Z509" t="s">
        <v>48</v>
      </c>
      <c r="AA509" t="s">
        <v>49</v>
      </c>
      <c r="AB509" t="s">
        <v>48</v>
      </c>
      <c r="AC509" t="s">
        <v>48</v>
      </c>
      <c r="AD509" t="s">
        <v>48</v>
      </c>
      <c r="AE509" t="s">
        <v>48</v>
      </c>
      <c r="AF509" t="s">
        <v>48</v>
      </c>
      <c r="AG509" t="s">
        <v>48</v>
      </c>
      <c r="AH509" t="s">
        <v>48</v>
      </c>
      <c r="AI509" t="s">
        <v>50</v>
      </c>
      <c r="AJ509" t="s">
        <v>48</v>
      </c>
      <c r="AK509" t="s">
        <v>48</v>
      </c>
      <c r="AL509" t="s">
        <v>48</v>
      </c>
      <c r="AM509" t="s">
        <v>48</v>
      </c>
      <c r="AN509" t="s">
        <v>49</v>
      </c>
      <c r="AO509" t="s">
        <v>49</v>
      </c>
      <c r="AP509" t="s">
        <v>993</v>
      </c>
      <c r="AQ509" s="1" t="s">
        <v>1632</v>
      </c>
      <c r="AR509" t="s">
        <v>51</v>
      </c>
      <c r="AS509" t="s">
        <v>421</v>
      </c>
      <c r="AT509" t="s">
        <v>421</v>
      </c>
      <c r="AW509" s="4">
        <f t="shared" si="281"/>
        <v>6</v>
      </c>
      <c r="AX509" s="4">
        <f t="shared" si="282"/>
        <v>4</v>
      </c>
      <c r="AY509" s="4">
        <f t="shared" si="283"/>
        <v>4</v>
      </c>
      <c r="AZ509" s="4">
        <f t="shared" si="284"/>
        <v>2</v>
      </c>
      <c r="BA509" s="4">
        <f t="shared" si="285"/>
        <v>4</v>
      </c>
      <c r="BB509" s="4">
        <f t="shared" si="286"/>
        <v>4</v>
      </c>
      <c r="BC509" s="4">
        <f t="shared" si="287"/>
        <v>4</v>
      </c>
      <c r="BD509" s="4">
        <f t="shared" si="288"/>
        <v>2</v>
      </c>
      <c r="BE509" s="4">
        <f t="shared" si="289"/>
        <v>4</v>
      </c>
      <c r="BF509" s="4">
        <f t="shared" si="290"/>
        <v>2</v>
      </c>
      <c r="BG509" s="4">
        <f t="shared" si="291"/>
        <v>4</v>
      </c>
      <c r="BH509" s="4">
        <f t="shared" si="292"/>
        <v>4</v>
      </c>
      <c r="BI509" s="4">
        <f t="shared" si="293"/>
        <v>4</v>
      </c>
      <c r="BJ509" s="4">
        <f t="shared" si="294"/>
        <v>2</v>
      </c>
      <c r="BK509" s="4" t="str">
        <f t="shared" si="295"/>
        <v>0</v>
      </c>
      <c r="BL509" s="4">
        <f t="shared" si="296"/>
        <v>2</v>
      </c>
      <c r="BM509" s="4">
        <f t="shared" si="297"/>
        <v>4</v>
      </c>
      <c r="BN509" s="4">
        <f t="shared" si="298"/>
        <v>4</v>
      </c>
      <c r="BO509" s="4">
        <f t="shared" si="299"/>
        <v>4</v>
      </c>
      <c r="BP509" s="4">
        <f t="shared" si="300"/>
        <v>4</v>
      </c>
      <c r="BQ509" s="4">
        <f t="shared" si="301"/>
        <v>6</v>
      </c>
      <c r="BR509" s="4">
        <f t="shared" si="302"/>
        <v>4</v>
      </c>
      <c r="BS509" s="4">
        <f t="shared" si="303"/>
        <v>4</v>
      </c>
      <c r="BT509" s="4">
        <f t="shared" si="304"/>
        <v>4</v>
      </c>
      <c r="BU509" s="4">
        <f t="shared" si="305"/>
        <v>4</v>
      </c>
      <c r="BV509" s="4">
        <f t="shared" si="306"/>
        <v>0</v>
      </c>
      <c r="BW509" s="4">
        <f t="shared" si="307"/>
        <v>6</v>
      </c>
      <c r="BX509" s="4" t="str">
        <f t="shared" si="308"/>
        <v>0</v>
      </c>
      <c r="BY509" s="4" t="str">
        <f t="shared" si="309"/>
        <v>0</v>
      </c>
      <c r="BZ509" s="37">
        <f t="shared" si="310"/>
        <v>96</v>
      </c>
      <c r="CA509" s="32" t="str">
        <f>VLOOKUP(J:J,'Agent wise'!A:C,3,0)</f>
        <v>Shakeer</v>
      </c>
      <c r="CB509" s="32">
        <f t="shared" si="276"/>
        <v>45920</v>
      </c>
      <c r="CC509" t="str">
        <f t="shared" si="277"/>
        <v>Excellent</v>
      </c>
      <c r="CJ509">
        <f t="shared" si="278"/>
        <v>20</v>
      </c>
      <c r="CK509">
        <f t="shared" si="279"/>
        <v>9</v>
      </c>
      <c r="CL509">
        <f t="shared" si="280"/>
        <v>2025</v>
      </c>
    </row>
    <row r="510" spans="1:90" ht="15" customHeight="1" x14ac:dyDescent="0.35">
      <c r="A510" s="32">
        <v>45920.591650092596</v>
      </c>
      <c r="B510" t="s">
        <v>138</v>
      </c>
      <c r="C510" s="32">
        <v>0</v>
      </c>
      <c r="D510" t="s">
        <v>139</v>
      </c>
      <c r="E510" s="32">
        <v>45920</v>
      </c>
      <c r="F510" t="s">
        <v>140</v>
      </c>
      <c r="G510" s="32">
        <v>45918</v>
      </c>
      <c r="H510">
        <v>9846888421</v>
      </c>
      <c r="I510">
        <v>189</v>
      </c>
      <c r="J510" t="s">
        <v>89</v>
      </c>
      <c r="K510" t="s">
        <v>46</v>
      </c>
      <c r="L510" t="s">
        <v>47</v>
      </c>
      <c r="M510" t="s">
        <v>48</v>
      </c>
      <c r="N510" t="s">
        <v>48</v>
      </c>
      <c r="O510" t="s">
        <v>48</v>
      </c>
      <c r="P510" t="s">
        <v>48</v>
      </c>
      <c r="Q510" t="s">
        <v>48</v>
      </c>
      <c r="R510" t="s">
        <v>48</v>
      </c>
      <c r="S510" t="s">
        <v>48</v>
      </c>
      <c r="T510" t="s">
        <v>48</v>
      </c>
      <c r="U510" t="s">
        <v>48</v>
      </c>
      <c r="V510" t="s">
        <v>48</v>
      </c>
      <c r="W510" t="s">
        <v>48</v>
      </c>
      <c r="X510" t="s">
        <v>48</v>
      </c>
      <c r="Y510" t="s">
        <v>48</v>
      </c>
      <c r="Z510" t="s">
        <v>48</v>
      </c>
      <c r="AA510" t="s">
        <v>48</v>
      </c>
      <c r="AB510" t="s">
        <v>48</v>
      </c>
      <c r="AC510" t="s">
        <v>48</v>
      </c>
      <c r="AD510" t="s">
        <v>48</v>
      </c>
      <c r="AE510" t="s">
        <v>48</v>
      </c>
      <c r="AF510" t="s">
        <v>48</v>
      </c>
      <c r="AG510" t="s">
        <v>48</v>
      </c>
      <c r="AH510" t="s">
        <v>48</v>
      </c>
      <c r="AI510" t="s">
        <v>50</v>
      </c>
      <c r="AJ510" t="s">
        <v>48</v>
      </c>
      <c r="AK510" t="s">
        <v>48</v>
      </c>
      <c r="AL510" t="s">
        <v>48</v>
      </c>
      <c r="AM510" t="s">
        <v>48</v>
      </c>
      <c r="AN510" t="s">
        <v>48</v>
      </c>
      <c r="AO510" t="s">
        <v>48</v>
      </c>
      <c r="AP510" t="s">
        <v>721</v>
      </c>
      <c r="AQ510" s="1" t="s">
        <v>1633</v>
      </c>
      <c r="AR510" t="s">
        <v>51</v>
      </c>
      <c r="AS510" t="s">
        <v>68</v>
      </c>
      <c r="AT510" t="s">
        <v>69</v>
      </c>
      <c r="AW510" s="4">
        <f t="shared" si="281"/>
        <v>6</v>
      </c>
      <c r="AX510" s="4">
        <f t="shared" si="282"/>
        <v>4</v>
      </c>
      <c r="AY510" s="4">
        <f t="shared" si="283"/>
        <v>4</v>
      </c>
      <c r="AZ510" s="4">
        <f t="shared" si="284"/>
        <v>2</v>
      </c>
      <c r="BA510" s="4">
        <f t="shared" si="285"/>
        <v>4</v>
      </c>
      <c r="BB510" s="4">
        <f t="shared" si="286"/>
        <v>4</v>
      </c>
      <c r="BC510" s="4">
        <f t="shared" si="287"/>
        <v>4</v>
      </c>
      <c r="BD510" s="4">
        <f t="shared" si="288"/>
        <v>2</v>
      </c>
      <c r="BE510" s="4">
        <f t="shared" si="289"/>
        <v>4</v>
      </c>
      <c r="BF510" s="4">
        <f t="shared" si="290"/>
        <v>2</v>
      </c>
      <c r="BG510" s="4">
        <f t="shared" si="291"/>
        <v>4</v>
      </c>
      <c r="BH510" s="4">
        <f t="shared" si="292"/>
        <v>4</v>
      </c>
      <c r="BI510" s="4">
        <f t="shared" si="293"/>
        <v>4</v>
      </c>
      <c r="BJ510" s="4">
        <f t="shared" si="294"/>
        <v>2</v>
      </c>
      <c r="BK510" s="4">
        <f t="shared" si="295"/>
        <v>4</v>
      </c>
      <c r="BL510" s="4">
        <f t="shared" si="296"/>
        <v>2</v>
      </c>
      <c r="BM510" s="4">
        <f t="shared" si="297"/>
        <v>4</v>
      </c>
      <c r="BN510" s="4">
        <f t="shared" si="298"/>
        <v>4</v>
      </c>
      <c r="BO510" s="4">
        <f t="shared" si="299"/>
        <v>4</v>
      </c>
      <c r="BP510" s="4">
        <f t="shared" si="300"/>
        <v>4</v>
      </c>
      <c r="BQ510" s="4">
        <f t="shared" si="301"/>
        <v>6</v>
      </c>
      <c r="BR510" s="4">
        <f t="shared" si="302"/>
        <v>4</v>
      </c>
      <c r="BS510" s="4">
        <f t="shared" si="303"/>
        <v>4</v>
      </c>
      <c r="BT510" s="4">
        <f t="shared" si="304"/>
        <v>4</v>
      </c>
      <c r="BU510" s="4">
        <f t="shared" si="305"/>
        <v>4</v>
      </c>
      <c r="BV510" s="4">
        <f t="shared" si="306"/>
        <v>0</v>
      </c>
      <c r="BW510" s="4">
        <f t="shared" si="307"/>
        <v>6</v>
      </c>
      <c r="BX510" s="4">
        <f t="shared" si="308"/>
        <v>0</v>
      </c>
      <c r="BY510" s="4">
        <f t="shared" si="309"/>
        <v>0</v>
      </c>
      <c r="BZ510" s="37">
        <f t="shared" si="310"/>
        <v>100</v>
      </c>
      <c r="CA510" s="32" t="str">
        <f>VLOOKUP(J:J,'Agent wise'!A:C,3,0)</f>
        <v>Adharsh</v>
      </c>
      <c r="CB510" s="32">
        <f t="shared" si="276"/>
        <v>45920</v>
      </c>
      <c r="CC510" t="str">
        <f t="shared" si="277"/>
        <v>Excellent</v>
      </c>
      <c r="CJ510">
        <f t="shared" si="278"/>
        <v>20</v>
      </c>
      <c r="CK510">
        <f t="shared" si="279"/>
        <v>9</v>
      </c>
      <c r="CL510">
        <f t="shared" si="280"/>
        <v>2025</v>
      </c>
    </row>
    <row r="511" spans="1:90" ht="15" customHeight="1" x14ac:dyDescent="0.35">
      <c r="A511" s="32">
        <v>45920.68256188657</v>
      </c>
      <c r="B511" t="s">
        <v>138</v>
      </c>
      <c r="C511" s="32">
        <v>0</v>
      </c>
      <c r="D511" t="s">
        <v>139</v>
      </c>
      <c r="E511" s="32">
        <v>45920</v>
      </c>
      <c r="F511" t="s">
        <v>140</v>
      </c>
      <c r="G511" s="32">
        <v>45916</v>
      </c>
      <c r="H511">
        <v>8144385645</v>
      </c>
      <c r="I511">
        <v>209</v>
      </c>
      <c r="J511" t="s">
        <v>301</v>
      </c>
      <c r="K511" t="s">
        <v>52</v>
      </c>
      <c r="L511" t="s">
        <v>53</v>
      </c>
      <c r="M511" t="s">
        <v>48</v>
      </c>
      <c r="N511" t="s">
        <v>48</v>
      </c>
      <c r="O511" t="s">
        <v>48</v>
      </c>
      <c r="P511" t="s">
        <v>48</v>
      </c>
      <c r="Q511" t="s">
        <v>48</v>
      </c>
      <c r="R511" t="s">
        <v>48</v>
      </c>
      <c r="S511" t="s">
        <v>48</v>
      </c>
      <c r="T511" t="s">
        <v>48</v>
      </c>
      <c r="U511" t="s">
        <v>48</v>
      </c>
      <c r="V511" t="s">
        <v>48</v>
      </c>
      <c r="W511" t="s">
        <v>48</v>
      </c>
      <c r="X511" t="s">
        <v>48</v>
      </c>
      <c r="Y511" t="s">
        <v>48</v>
      </c>
      <c r="Z511" t="s">
        <v>48</v>
      </c>
      <c r="AA511" t="s">
        <v>49</v>
      </c>
      <c r="AB511" t="s">
        <v>49</v>
      </c>
      <c r="AC511" t="s">
        <v>48</v>
      </c>
      <c r="AD511" t="s">
        <v>48</v>
      </c>
      <c r="AE511" t="s">
        <v>48</v>
      </c>
      <c r="AF511" t="s">
        <v>48</v>
      </c>
      <c r="AG511" t="s">
        <v>48</v>
      </c>
      <c r="AH511" t="s">
        <v>48</v>
      </c>
      <c r="AI511" t="s">
        <v>49</v>
      </c>
      <c r="AJ511" t="s">
        <v>48</v>
      </c>
      <c r="AK511" t="s">
        <v>48</v>
      </c>
      <c r="AL511" t="s">
        <v>48</v>
      </c>
      <c r="AM511" t="s">
        <v>48</v>
      </c>
      <c r="AN511" t="s">
        <v>48</v>
      </c>
      <c r="AO511" t="s">
        <v>48</v>
      </c>
      <c r="AP511" t="s">
        <v>994</v>
      </c>
      <c r="AQ511" s="1" t="s">
        <v>1634</v>
      </c>
      <c r="AR511" t="s">
        <v>51</v>
      </c>
      <c r="AS511" t="s">
        <v>396</v>
      </c>
      <c r="AT511" t="s">
        <v>575</v>
      </c>
      <c r="AW511" s="4">
        <f t="shared" si="281"/>
        <v>6</v>
      </c>
      <c r="AX511" s="4">
        <f t="shared" si="282"/>
        <v>4</v>
      </c>
      <c r="AY511" s="4">
        <f t="shared" si="283"/>
        <v>4</v>
      </c>
      <c r="AZ511" s="4">
        <f t="shared" si="284"/>
        <v>2</v>
      </c>
      <c r="BA511" s="4">
        <f t="shared" si="285"/>
        <v>4</v>
      </c>
      <c r="BB511" s="4">
        <f t="shared" si="286"/>
        <v>4</v>
      </c>
      <c r="BC511" s="4">
        <f t="shared" si="287"/>
        <v>4</v>
      </c>
      <c r="BD511" s="4">
        <f t="shared" si="288"/>
        <v>2</v>
      </c>
      <c r="BE511" s="4">
        <f t="shared" si="289"/>
        <v>4</v>
      </c>
      <c r="BF511" s="4">
        <f t="shared" si="290"/>
        <v>2</v>
      </c>
      <c r="BG511" s="4">
        <f t="shared" si="291"/>
        <v>4</v>
      </c>
      <c r="BH511" s="4">
        <f t="shared" si="292"/>
        <v>4</v>
      </c>
      <c r="BI511" s="4">
        <f t="shared" si="293"/>
        <v>4</v>
      </c>
      <c r="BJ511" s="4">
        <f t="shared" si="294"/>
        <v>2</v>
      </c>
      <c r="BK511" s="4" t="str">
        <f t="shared" si="295"/>
        <v>0</v>
      </c>
      <c r="BL511" s="4" t="str">
        <f t="shared" si="296"/>
        <v>0</v>
      </c>
      <c r="BM511" s="4">
        <f t="shared" si="297"/>
        <v>4</v>
      </c>
      <c r="BN511" s="4">
        <f t="shared" si="298"/>
        <v>4</v>
      </c>
      <c r="BO511" s="4">
        <f t="shared" si="299"/>
        <v>4</v>
      </c>
      <c r="BP511" s="4">
        <f t="shared" si="300"/>
        <v>4</v>
      </c>
      <c r="BQ511" s="4">
        <f t="shared" si="301"/>
        <v>6</v>
      </c>
      <c r="BR511" s="4">
        <f t="shared" si="302"/>
        <v>4</v>
      </c>
      <c r="BS511" s="4" t="str">
        <f t="shared" si="303"/>
        <v>0</v>
      </c>
      <c r="BT511" s="4">
        <f t="shared" si="304"/>
        <v>4</v>
      </c>
      <c r="BU511" s="4">
        <f t="shared" si="305"/>
        <v>4</v>
      </c>
      <c r="BV511" s="4">
        <f t="shared" si="306"/>
        <v>0</v>
      </c>
      <c r="BW511" s="4">
        <f t="shared" si="307"/>
        <v>6</v>
      </c>
      <c r="BX511" s="4">
        <f t="shared" si="308"/>
        <v>0</v>
      </c>
      <c r="BY511" s="4">
        <f t="shared" si="309"/>
        <v>0</v>
      </c>
      <c r="BZ511" s="37">
        <f t="shared" si="310"/>
        <v>90</v>
      </c>
      <c r="CA511" s="32" t="str">
        <f>VLOOKUP(J:J,'Agent wise'!A:C,3,0)</f>
        <v>Saran S</v>
      </c>
      <c r="CB511" s="32">
        <f t="shared" si="276"/>
        <v>45920</v>
      </c>
      <c r="CC511" t="str">
        <f t="shared" si="277"/>
        <v>Good</v>
      </c>
      <c r="CJ511">
        <f t="shared" si="278"/>
        <v>20</v>
      </c>
      <c r="CK511">
        <f t="shared" si="279"/>
        <v>9</v>
      </c>
      <c r="CL511">
        <f t="shared" si="280"/>
        <v>2025</v>
      </c>
    </row>
    <row r="512" spans="1:90" ht="15" customHeight="1" x14ac:dyDescent="0.35">
      <c r="A512" s="32">
        <v>45920.695147939812</v>
      </c>
      <c r="B512" t="s">
        <v>138</v>
      </c>
      <c r="C512" s="32">
        <v>0</v>
      </c>
      <c r="D512" t="s">
        <v>139</v>
      </c>
      <c r="E512" s="32">
        <v>45920</v>
      </c>
      <c r="F512" t="s">
        <v>140</v>
      </c>
      <c r="G512" s="32">
        <v>45916</v>
      </c>
      <c r="H512">
        <v>8300305067</v>
      </c>
      <c r="I512">
        <v>255</v>
      </c>
      <c r="J512" t="s">
        <v>125</v>
      </c>
      <c r="K512" t="s">
        <v>52</v>
      </c>
      <c r="L512" t="s">
        <v>53</v>
      </c>
      <c r="M512" t="s">
        <v>48</v>
      </c>
      <c r="N512" t="s">
        <v>48</v>
      </c>
      <c r="O512" t="s">
        <v>48</v>
      </c>
      <c r="P512" t="s">
        <v>48</v>
      </c>
      <c r="Q512" t="s">
        <v>48</v>
      </c>
      <c r="R512" t="s">
        <v>48</v>
      </c>
      <c r="S512" t="s">
        <v>48</v>
      </c>
      <c r="T512" t="s">
        <v>48</v>
      </c>
      <c r="U512" t="s">
        <v>48</v>
      </c>
      <c r="V512" t="s">
        <v>48</v>
      </c>
      <c r="W512" t="s">
        <v>48</v>
      </c>
      <c r="X512" t="s">
        <v>48</v>
      </c>
      <c r="Y512" t="s">
        <v>48</v>
      </c>
      <c r="Z512" t="s">
        <v>48</v>
      </c>
      <c r="AA512" t="s">
        <v>49</v>
      </c>
      <c r="AB512" t="s">
        <v>48</v>
      </c>
      <c r="AC512" t="s">
        <v>49</v>
      </c>
      <c r="AD512" t="s">
        <v>48</v>
      </c>
      <c r="AE512" t="s">
        <v>48</v>
      </c>
      <c r="AF512" t="s">
        <v>48</v>
      </c>
      <c r="AG512" t="s">
        <v>48</v>
      </c>
      <c r="AH512" t="s">
        <v>48</v>
      </c>
      <c r="AI512" t="s">
        <v>49</v>
      </c>
      <c r="AJ512" t="s">
        <v>48</v>
      </c>
      <c r="AK512" t="s">
        <v>48</v>
      </c>
      <c r="AL512" t="s">
        <v>48</v>
      </c>
      <c r="AM512" t="s">
        <v>48</v>
      </c>
      <c r="AN512" t="s">
        <v>48</v>
      </c>
      <c r="AO512" t="s">
        <v>48</v>
      </c>
      <c r="AP512" t="s">
        <v>994</v>
      </c>
      <c r="AQ512" s="1" t="s">
        <v>1634</v>
      </c>
      <c r="AR512" t="s">
        <v>51</v>
      </c>
      <c r="AS512" t="s">
        <v>396</v>
      </c>
      <c r="AT512" t="s">
        <v>149</v>
      </c>
      <c r="AW512" s="4">
        <f t="shared" si="281"/>
        <v>6</v>
      </c>
      <c r="AX512" s="4">
        <f t="shared" si="282"/>
        <v>4</v>
      </c>
      <c r="AY512" s="4">
        <f t="shared" si="283"/>
        <v>4</v>
      </c>
      <c r="AZ512" s="4">
        <f t="shared" si="284"/>
        <v>2</v>
      </c>
      <c r="BA512" s="4">
        <f t="shared" si="285"/>
        <v>4</v>
      </c>
      <c r="BB512" s="4">
        <f t="shared" si="286"/>
        <v>4</v>
      </c>
      <c r="BC512" s="4">
        <f t="shared" si="287"/>
        <v>4</v>
      </c>
      <c r="BD512" s="4">
        <f t="shared" si="288"/>
        <v>2</v>
      </c>
      <c r="BE512" s="4">
        <f t="shared" si="289"/>
        <v>4</v>
      </c>
      <c r="BF512" s="4">
        <f t="shared" si="290"/>
        <v>2</v>
      </c>
      <c r="BG512" s="4">
        <f t="shared" si="291"/>
        <v>4</v>
      </c>
      <c r="BH512" s="4">
        <f t="shared" si="292"/>
        <v>4</v>
      </c>
      <c r="BI512" s="4">
        <f t="shared" si="293"/>
        <v>4</v>
      </c>
      <c r="BJ512" s="4">
        <f t="shared" si="294"/>
        <v>2</v>
      </c>
      <c r="BK512" s="4" t="str">
        <f t="shared" si="295"/>
        <v>0</v>
      </c>
      <c r="BL512" s="4">
        <f t="shared" si="296"/>
        <v>2</v>
      </c>
      <c r="BM512" s="4" t="str">
        <f t="shared" si="297"/>
        <v>0</v>
      </c>
      <c r="BN512" s="4">
        <f t="shared" si="298"/>
        <v>4</v>
      </c>
      <c r="BO512" s="4">
        <f t="shared" si="299"/>
        <v>4</v>
      </c>
      <c r="BP512" s="4">
        <f t="shared" si="300"/>
        <v>4</v>
      </c>
      <c r="BQ512" s="4">
        <f t="shared" si="301"/>
        <v>6</v>
      </c>
      <c r="BR512" s="4">
        <f t="shared" si="302"/>
        <v>4</v>
      </c>
      <c r="BS512" s="4" t="str">
        <f t="shared" si="303"/>
        <v>0</v>
      </c>
      <c r="BT512" s="4">
        <f t="shared" si="304"/>
        <v>4</v>
      </c>
      <c r="BU512" s="4">
        <f t="shared" si="305"/>
        <v>4</v>
      </c>
      <c r="BV512" s="4">
        <f t="shared" si="306"/>
        <v>0</v>
      </c>
      <c r="BW512" s="4">
        <f t="shared" si="307"/>
        <v>6</v>
      </c>
      <c r="BX512" s="4">
        <f t="shared" si="308"/>
        <v>0</v>
      </c>
      <c r="BY512" s="4">
        <f t="shared" si="309"/>
        <v>0</v>
      </c>
      <c r="BZ512" s="37">
        <f t="shared" si="310"/>
        <v>88</v>
      </c>
      <c r="CA512" s="32" t="str">
        <f>VLOOKUP(J:J,'Agent wise'!A:C,3,0)</f>
        <v>Adharsh</v>
      </c>
      <c r="CB512" s="32">
        <f t="shared" si="276"/>
        <v>45920</v>
      </c>
      <c r="CC512" t="str">
        <f t="shared" si="277"/>
        <v>Average</v>
      </c>
      <c r="CJ512">
        <f t="shared" si="278"/>
        <v>20</v>
      </c>
      <c r="CK512">
        <f t="shared" si="279"/>
        <v>9</v>
      </c>
      <c r="CL512">
        <f t="shared" si="280"/>
        <v>2025</v>
      </c>
    </row>
    <row r="513" spans="1:90" ht="15" customHeight="1" x14ac:dyDescent="0.35">
      <c r="A513" s="32">
        <v>45920.721001909726</v>
      </c>
      <c r="B513" t="s">
        <v>138</v>
      </c>
      <c r="C513" s="32">
        <v>0</v>
      </c>
      <c r="D513" t="s">
        <v>139</v>
      </c>
      <c r="E513" s="32">
        <v>45920</v>
      </c>
      <c r="F513" t="s">
        <v>140</v>
      </c>
      <c r="G513" s="32">
        <v>45916</v>
      </c>
      <c r="H513">
        <v>8903373465</v>
      </c>
      <c r="I513">
        <v>169</v>
      </c>
      <c r="J513" t="s">
        <v>295</v>
      </c>
      <c r="K513" t="s">
        <v>52</v>
      </c>
      <c r="L513" t="s">
        <v>53</v>
      </c>
      <c r="M513" t="s">
        <v>48</v>
      </c>
      <c r="N513" t="s">
        <v>48</v>
      </c>
      <c r="O513" t="s">
        <v>48</v>
      </c>
      <c r="P513" t="s">
        <v>48</v>
      </c>
      <c r="Q513" t="s">
        <v>48</v>
      </c>
      <c r="R513" t="s">
        <v>48</v>
      </c>
      <c r="S513" t="s">
        <v>48</v>
      </c>
      <c r="T513" t="s">
        <v>48</v>
      </c>
      <c r="U513" t="s">
        <v>48</v>
      </c>
      <c r="V513" t="s">
        <v>48</v>
      </c>
      <c r="W513" t="s">
        <v>48</v>
      </c>
      <c r="X513" t="s">
        <v>48</v>
      </c>
      <c r="Y513" t="s">
        <v>48</v>
      </c>
      <c r="Z513" t="s">
        <v>48</v>
      </c>
      <c r="AA513" t="s">
        <v>48</v>
      </c>
      <c r="AB513" t="s">
        <v>48</v>
      </c>
      <c r="AC513" t="s">
        <v>48</v>
      </c>
      <c r="AD513" t="s">
        <v>48</v>
      </c>
      <c r="AE513" t="s">
        <v>48</v>
      </c>
      <c r="AF513" t="s">
        <v>48</v>
      </c>
      <c r="AG513" t="s">
        <v>48</v>
      </c>
      <c r="AH513" t="s">
        <v>48</v>
      </c>
      <c r="AI513" t="s">
        <v>49</v>
      </c>
      <c r="AJ513" t="s">
        <v>48</v>
      </c>
      <c r="AK513" t="s">
        <v>48</v>
      </c>
      <c r="AL513" t="s">
        <v>48</v>
      </c>
      <c r="AM513" t="s">
        <v>48</v>
      </c>
      <c r="AN513" t="s">
        <v>48</v>
      </c>
      <c r="AO513" t="s">
        <v>48</v>
      </c>
      <c r="AP513" t="s">
        <v>584</v>
      </c>
      <c r="AQ513" s="1" t="s">
        <v>1635</v>
      </c>
      <c r="AR513" t="s">
        <v>51</v>
      </c>
      <c r="AS513" t="s">
        <v>396</v>
      </c>
      <c r="AT513" t="s">
        <v>995</v>
      </c>
      <c r="AW513" s="4">
        <f t="shared" si="281"/>
        <v>6</v>
      </c>
      <c r="AX513" s="4">
        <f t="shared" si="282"/>
        <v>4</v>
      </c>
      <c r="AY513" s="4">
        <f t="shared" si="283"/>
        <v>4</v>
      </c>
      <c r="AZ513" s="4">
        <f t="shared" si="284"/>
        <v>2</v>
      </c>
      <c r="BA513" s="4">
        <f t="shared" si="285"/>
        <v>4</v>
      </c>
      <c r="BB513" s="4">
        <f t="shared" si="286"/>
        <v>4</v>
      </c>
      <c r="BC513" s="4">
        <f t="shared" si="287"/>
        <v>4</v>
      </c>
      <c r="BD513" s="4">
        <f t="shared" si="288"/>
        <v>2</v>
      </c>
      <c r="BE513" s="4">
        <f t="shared" si="289"/>
        <v>4</v>
      </c>
      <c r="BF513" s="4">
        <f t="shared" si="290"/>
        <v>2</v>
      </c>
      <c r="BG513" s="4">
        <f t="shared" si="291"/>
        <v>4</v>
      </c>
      <c r="BH513" s="4">
        <f t="shared" si="292"/>
        <v>4</v>
      </c>
      <c r="BI513" s="4">
        <f t="shared" si="293"/>
        <v>4</v>
      </c>
      <c r="BJ513" s="4">
        <f t="shared" si="294"/>
        <v>2</v>
      </c>
      <c r="BK513" s="4">
        <f t="shared" si="295"/>
        <v>4</v>
      </c>
      <c r="BL513" s="4">
        <f t="shared" si="296"/>
        <v>2</v>
      </c>
      <c r="BM513" s="4">
        <f t="shared" si="297"/>
        <v>4</v>
      </c>
      <c r="BN513" s="4">
        <f t="shared" si="298"/>
        <v>4</v>
      </c>
      <c r="BO513" s="4">
        <f t="shared" si="299"/>
        <v>4</v>
      </c>
      <c r="BP513" s="4">
        <f t="shared" si="300"/>
        <v>4</v>
      </c>
      <c r="BQ513" s="4">
        <f t="shared" si="301"/>
        <v>6</v>
      </c>
      <c r="BR513" s="4">
        <f t="shared" si="302"/>
        <v>4</v>
      </c>
      <c r="BS513" s="4" t="str">
        <f t="shared" si="303"/>
        <v>0</v>
      </c>
      <c r="BT513" s="4">
        <f t="shared" si="304"/>
        <v>4</v>
      </c>
      <c r="BU513" s="4">
        <f t="shared" si="305"/>
        <v>4</v>
      </c>
      <c r="BV513" s="4">
        <f t="shared" si="306"/>
        <v>0</v>
      </c>
      <c r="BW513" s="4">
        <f t="shared" si="307"/>
        <v>6</v>
      </c>
      <c r="BX513" s="4">
        <f t="shared" si="308"/>
        <v>0</v>
      </c>
      <c r="BY513" s="4">
        <f t="shared" si="309"/>
        <v>0</v>
      </c>
      <c r="BZ513" s="37">
        <f t="shared" si="310"/>
        <v>96</v>
      </c>
      <c r="CA513" s="32" t="str">
        <f>VLOOKUP(J:J,'Agent wise'!A:C,3,0)</f>
        <v xml:space="preserve">Shiny </v>
      </c>
      <c r="CB513" s="32">
        <f t="shared" si="276"/>
        <v>45920</v>
      </c>
      <c r="CC513" t="str">
        <f t="shared" si="277"/>
        <v>Excellent</v>
      </c>
      <c r="CJ513">
        <f t="shared" si="278"/>
        <v>20</v>
      </c>
      <c r="CK513">
        <f t="shared" si="279"/>
        <v>9</v>
      </c>
      <c r="CL513">
        <f t="shared" si="280"/>
        <v>2025</v>
      </c>
    </row>
    <row r="514" spans="1:90" ht="15" customHeight="1" x14ac:dyDescent="0.35">
      <c r="A514" s="32">
        <v>45920.727191446756</v>
      </c>
      <c r="B514" t="s">
        <v>138</v>
      </c>
      <c r="C514" s="32">
        <v>0</v>
      </c>
      <c r="D514" t="s">
        <v>139</v>
      </c>
      <c r="E514" s="32">
        <v>45920</v>
      </c>
      <c r="F514" t="s">
        <v>140</v>
      </c>
      <c r="G514" s="32">
        <v>45916</v>
      </c>
      <c r="H514">
        <v>9488235369</v>
      </c>
      <c r="I514">
        <v>168</v>
      </c>
      <c r="J514" t="s">
        <v>95</v>
      </c>
      <c r="K514" t="s">
        <v>52</v>
      </c>
      <c r="L514" t="s">
        <v>53</v>
      </c>
      <c r="M514" t="s">
        <v>48</v>
      </c>
      <c r="N514" t="s">
        <v>48</v>
      </c>
      <c r="O514" t="s">
        <v>48</v>
      </c>
      <c r="P514" t="s">
        <v>48</v>
      </c>
      <c r="Q514" t="s">
        <v>48</v>
      </c>
      <c r="R514" t="s">
        <v>48</v>
      </c>
      <c r="S514" t="s">
        <v>48</v>
      </c>
      <c r="T514" t="s">
        <v>48</v>
      </c>
      <c r="U514" t="s">
        <v>48</v>
      </c>
      <c r="V514" t="s">
        <v>48</v>
      </c>
      <c r="W514" t="s">
        <v>48</v>
      </c>
      <c r="X514" t="s">
        <v>48</v>
      </c>
      <c r="Y514" t="s">
        <v>48</v>
      </c>
      <c r="Z514" t="s">
        <v>48</v>
      </c>
      <c r="AA514" t="s">
        <v>48</v>
      </c>
      <c r="AB514" t="s">
        <v>48</v>
      </c>
      <c r="AC514" t="s">
        <v>48</v>
      </c>
      <c r="AD514" t="s">
        <v>48</v>
      </c>
      <c r="AE514" t="s">
        <v>48</v>
      </c>
      <c r="AF514" t="s">
        <v>48</v>
      </c>
      <c r="AG514" t="s">
        <v>48</v>
      </c>
      <c r="AH514" t="s">
        <v>48</v>
      </c>
      <c r="AI514" t="s">
        <v>49</v>
      </c>
      <c r="AJ514" t="s">
        <v>48</v>
      </c>
      <c r="AK514" t="s">
        <v>48</v>
      </c>
      <c r="AL514" t="s">
        <v>48</v>
      </c>
      <c r="AM514" t="s">
        <v>48</v>
      </c>
      <c r="AN514" t="s">
        <v>48</v>
      </c>
      <c r="AO514" t="s">
        <v>48</v>
      </c>
      <c r="AP514" t="s">
        <v>584</v>
      </c>
      <c r="AQ514" s="1" t="s">
        <v>1636</v>
      </c>
      <c r="AR514" t="s">
        <v>51</v>
      </c>
      <c r="AS514" t="s">
        <v>396</v>
      </c>
      <c r="AT514" t="s">
        <v>149</v>
      </c>
      <c r="AW514" s="4">
        <f t="shared" si="281"/>
        <v>6</v>
      </c>
      <c r="AX514" s="4">
        <f t="shared" si="282"/>
        <v>4</v>
      </c>
      <c r="AY514" s="4">
        <f t="shared" si="283"/>
        <v>4</v>
      </c>
      <c r="AZ514" s="4">
        <f t="shared" si="284"/>
        <v>2</v>
      </c>
      <c r="BA514" s="4">
        <f t="shared" si="285"/>
        <v>4</v>
      </c>
      <c r="BB514" s="4">
        <f t="shared" si="286"/>
        <v>4</v>
      </c>
      <c r="BC514" s="4">
        <f t="shared" si="287"/>
        <v>4</v>
      </c>
      <c r="BD514" s="4">
        <f t="shared" si="288"/>
        <v>2</v>
      </c>
      <c r="BE514" s="4">
        <f t="shared" si="289"/>
        <v>4</v>
      </c>
      <c r="BF514" s="4">
        <f t="shared" si="290"/>
        <v>2</v>
      </c>
      <c r="BG514" s="4">
        <f t="shared" si="291"/>
        <v>4</v>
      </c>
      <c r="BH514" s="4">
        <f t="shared" si="292"/>
        <v>4</v>
      </c>
      <c r="BI514" s="4">
        <f t="shared" si="293"/>
        <v>4</v>
      </c>
      <c r="BJ514" s="4">
        <f t="shared" si="294"/>
        <v>2</v>
      </c>
      <c r="BK514" s="4">
        <f t="shared" si="295"/>
        <v>4</v>
      </c>
      <c r="BL514" s="4">
        <f t="shared" si="296"/>
        <v>2</v>
      </c>
      <c r="BM514" s="4">
        <f t="shared" si="297"/>
        <v>4</v>
      </c>
      <c r="BN514" s="4">
        <f t="shared" si="298"/>
        <v>4</v>
      </c>
      <c r="BO514" s="4">
        <f t="shared" si="299"/>
        <v>4</v>
      </c>
      <c r="BP514" s="4">
        <f t="shared" si="300"/>
        <v>4</v>
      </c>
      <c r="BQ514" s="4">
        <f t="shared" si="301"/>
        <v>6</v>
      </c>
      <c r="BR514" s="4">
        <f t="shared" si="302"/>
        <v>4</v>
      </c>
      <c r="BS514" s="4" t="str">
        <f t="shared" si="303"/>
        <v>0</v>
      </c>
      <c r="BT514" s="4">
        <f t="shared" si="304"/>
        <v>4</v>
      </c>
      <c r="BU514" s="4">
        <f t="shared" si="305"/>
        <v>4</v>
      </c>
      <c r="BV514" s="4">
        <f t="shared" si="306"/>
        <v>0</v>
      </c>
      <c r="BW514" s="4">
        <f t="shared" si="307"/>
        <v>6</v>
      </c>
      <c r="BX514" s="4">
        <f t="shared" si="308"/>
        <v>0</v>
      </c>
      <c r="BY514" s="4">
        <f t="shared" si="309"/>
        <v>0</v>
      </c>
      <c r="BZ514" s="37">
        <f t="shared" si="310"/>
        <v>96</v>
      </c>
      <c r="CA514" s="32" t="str">
        <f>VLOOKUP(J:J,'Agent wise'!A:C,3,0)</f>
        <v>Adharsh</v>
      </c>
      <c r="CB514" s="32">
        <f t="shared" si="276"/>
        <v>45920</v>
      </c>
      <c r="CC514" t="str">
        <f t="shared" si="277"/>
        <v>Excellent</v>
      </c>
      <c r="CJ514">
        <f t="shared" si="278"/>
        <v>20</v>
      </c>
      <c r="CK514">
        <f t="shared" si="279"/>
        <v>9</v>
      </c>
      <c r="CL514">
        <f t="shared" si="280"/>
        <v>2025</v>
      </c>
    </row>
    <row r="515" spans="1:90" ht="15" customHeight="1" x14ac:dyDescent="0.35">
      <c r="A515" s="32">
        <v>45920.729961284727</v>
      </c>
      <c r="B515" t="s">
        <v>996</v>
      </c>
      <c r="C515" s="32">
        <v>0</v>
      </c>
      <c r="D515" t="s">
        <v>139</v>
      </c>
      <c r="E515" s="32">
        <v>45920</v>
      </c>
      <c r="F515" t="s">
        <v>140</v>
      </c>
      <c r="G515" s="32">
        <v>45916</v>
      </c>
      <c r="H515">
        <v>8943468559</v>
      </c>
      <c r="I515">
        <v>230</v>
      </c>
      <c r="J515" t="s">
        <v>997</v>
      </c>
      <c r="K515" t="s">
        <v>46</v>
      </c>
      <c r="L515" t="s">
        <v>47</v>
      </c>
      <c r="M515" t="s">
        <v>48</v>
      </c>
      <c r="N515" t="s">
        <v>48</v>
      </c>
      <c r="O515" t="s">
        <v>48</v>
      </c>
      <c r="P515" t="s">
        <v>48</v>
      </c>
      <c r="Q515" t="s">
        <v>48</v>
      </c>
      <c r="R515" t="s">
        <v>48</v>
      </c>
      <c r="S515" t="s">
        <v>48</v>
      </c>
      <c r="T515" t="s">
        <v>48</v>
      </c>
      <c r="U515" t="s">
        <v>48</v>
      </c>
      <c r="V515" t="s">
        <v>48</v>
      </c>
      <c r="W515" t="s">
        <v>48</v>
      </c>
      <c r="X515" t="s">
        <v>48</v>
      </c>
      <c r="Y515" t="s">
        <v>48</v>
      </c>
      <c r="Z515" t="s">
        <v>48</v>
      </c>
      <c r="AA515" t="s">
        <v>49</v>
      </c>
      <c r="AB515" t="s">
        <v>48</v>
      </c>
      <c r="AC515" t="s">
        <v>48</v>
      </c>
      <c r="AD515" t="s">
        <v>48</v>
      </c>
      <c r="AE515" t="s">
        <v>48</v>
      </c>
      <c r="AF515" t="s">
        <v>48</v>
      </c>
      <c r="AG515" t="s">
        <v>48</v>
      </c>
      <c r="AH515" t="s">
        <v>48</v>
      </c>
      <c r="AI515" t="s">
        <v>49</v>
      </c>
      <c r="AJ515" t="s">
        <v>48</v>
      </c>
      <c r="AK515" t="s">
        <v>48</v>
      </c>
      <c r="AL515" t="s">
        <v>48</v>
      </c>
      <c r="AM515" t="s">
        <v>48</v>
      </c>
      <c r="AN515" t="s">
        <v>48</v>
      </c>
      <c r="AO515" t="s">
        <v>48</v>
      </c>
      <c r="AP515" t="s">
        <v>998</v>
      </c>
      <c r="AQ515" s="1" t="s">
        <v>1637</v>
      </c>
      <c r="AR515" t="s">
        <v>51</v>
      </c>
      <c r="AS515" t="s">
        <v>396</v>
      </c>
      <c r="AT515" t="s">
        <v>149</v>
      </c>
      <c r="AW515" s="4">
        <f t="shared" si="281"/>
        <v>6</v>
      </c>
      <c r="AX515" s="4">
        <f t="shared" si="282"/>
        <v>4</v>
      </c>
      <c r="AY515" s="4">
        <f t="shared" si="283"/>
        <v>4</v>
      </c>
      <c r="AZ515" s="4">
        <f t="shared" si="284"/>
        <v>2</v>
      </c>
      <c r="BA515" s="4">
        <f t="shared" si="285"/>
        <v>4</v>
      </c>
      <c r="BB515" s="4">
        <f t="shared" si="286"/>
        <v>4</v>
      </c>
      <c r="BC515" s="4">
        <f t="shared" si="287"/>
        <v>4</v>
      </c>
      <c r="BD515" s="4">
        <f t="shared" si="288"/>
        <v>2</v>
      </c>
      <c r="BE515" s="4">
        <f t="shared" si="289"/>
        <v>4</v>
      </c>
      <c r="BF515" s="4">
        <f t="shared" si="290"/>
        <v>2</v>
      </c>
      <c r="BG515" s="4">
        <f t="shared" si="291"/>
        <v>4</v>
      </c>
      <c r="BH515" s="4">
        <f t="shared" si="292"/>
        <v>4</v>
      </c>
      <c r="BI515" s="4">
        <f t="shared" si="293"/>
        <v>4</v>
      </c>
      <c r="BJ515" s="4">
        <f t="shared" si="294"/>
        <v>2</v>
      </c>
      <c r="BK515" s="4" t="str">
        <f t="shared" si="295"/>
        <v>0</v>
      </c>
      <c r="BL515" s="4">
        <f t="shared" si="296"/>
        <v>2</v>
      </c>
      <c r="BM515" s="4">
        <f t="shared" si="297"/>
        <v>4</v>
      </c>
      <c r="BN515" s="4">
        <f t="shared" si="298"/>
        <v>4</v>
      </c>
      <c r="BO515" s="4">
        <f t="shared" si="299"/>
        <v>4</v>
      </c>
      <c r="BP515" s="4">
        <f t="shared" si="300"/>
        <v>4</v>
      </c>
      <c r="BQ515" s="4">
        <f t="shared" si="301"/>
        <v>6</v>
      </c>
      <c r="BR515" s="4">
        <f t="shared" si="302"/>
        <v>4</v>
      </c>
      <c r="BS515" s="4" t="str">
        <f t="shared" si="303"/>
        <v>0</v>
      </c>
      <c r="BT515" s="4">
        <f t="shared" si="304"/>
        <v>4</v>
      </c>
      <c r="BU515" s="4">
        <f t="shared" si="305"/>
        <v>4</v>
      </c>
      <c r="BV515" s="4">
        <f t="shared" si="306"/>
        <v>0</v>
      </c>
      <c r="BW515" s="4">
        <f t="shared" si="307"/>
        <v>6</v>
      </c>
      <c r="BX515" s="4">
        <f t="shared" si="308"/>
        <v>0</v>
      </c>
      <c r="BY515" s="4">
        <f t="shared" si="309"/>
        <v>0</v>
      </c>
      <c r="BZ515" s="37">
        <f t="shared" si="310"/>
        <v>92</v>
      </c>
      <c r="CA515" s="32" t="e">
        <f>VLOOKUP(J:J,'Agent wise'!A:C,3,0)</f>
        <v>#N/A</v>
      </c>
      <c r="CB515" s="32">
        <f t="shared" si="276"/>
        <v>45920</v>
      </c>
      <c r="CC515" t="str">
        <f t="shared" si="277"/>
        <v>Good</v>
      </c>
      <c r="CJ515">
        <f t="shared" si="278"/>
        <v>20</v>
      </c>
      <c r="CK515">
        <f t="shared" si="279"/>
        <v>9</v>
      </c>
      <c r="CL515">
        <f t="shared" si="280"/>
        <v>2025</v>
      </c>
    </row>
    <row r="516" spans="1:90" ht="15" customHeight="1" x14ac:dyDescent="0.35">
      <c r="A516" s="32">
        <v>45920.890816956016</v>
      </c>
      <c r="B516" t="s">
        <v>173</v>
      </c>
      <c r="C516" s="32">
        <v>0</v>
      </c>
      <c r="D516" t="s">
        <v>56</v>
      </c>
      <c r="E516" s="32">
        <v>45920</v>
      </c>
      <c r="F516" t="s">
        <v>140</v>
      </c>
      <c r="G516" s="32">
        <v>45920</v>
      </c>
      <c r="H516">
        <v>8300231625</v>
      </c>
      <c r="I516">
        <v>137</v>
      </c>
      <c r="J516" t="s">
        <v>95</v>
      </c>
      <c r="K516" t="s">
        <v>52</v>
      </c>
      <c r="L516" t="s">
        <v>53</v>
      </c>
      <c r="M516" t="s">
        <v>48</v>
      </c>
      <c r="N516" t="s">
        <v>48</v>
      </c>
      <c r="O516" t="s">
        <v>48</v>
      </c>
      <c r="P516" t="s">
        <v>48</v>
      </c>
      <c r="Q516" t="s">
        <v>48</v>
      </c>
      <c r="R516" t="s">
        <v>48</v>
      </c>
      <c r="S516" t="s">
        <v>48</v>
      </c>
      <c r="T516" t="s">
        <v>48</v>
      </c>
      <c r="U516" t="s">
        <v>49</v>
      </c>
      <c r="V516" t="s">
        <v>48</v>
      </c>
      <c r="W516" t="s">
        <v>48</v>
      </c>
      <c r="X516" t="s">
        <v>50</v>
      </c>
      <c r="Y516" t="s">
        <v>48</v>
      </c>
      <c r="Z516" t="s">
        <v>48</v>
      </c>
      <c r="AA516" t="s">
        <v>48</v>
      </c>
      <c r="AB516" t="s">
        <v>48</v>
      </c>
      <c r="AC516" t="s">
        <v>49</v>
      </c>
      <c r="AD516" t="s">
        <v>50</v>
      </c>
      <c r="AE516" t="s">
        <v>48</v>
      </c>
      <c r="AF516" t="s">
        <v>50</v>
      </c>
      <c r="AG516" t="s">
        <v>48</v>
      </c>
      <c r="AH516" t="s">
        <v>50</v>
      </c>
      <c r="AI516" t="s">
        <v>50</v>
      </c>
      <c r="AJ516" t="s">
        <v>48</v>
      </c>
      <c r="AK516" t="s">
        <v>48</v>
      </c>
      <c r="AL516" t="s">
        <v>49</v>
      </c>
      <c r="AM516" t="s">
        <v>49</v>
      </c>
      <c r="AN516" t="s">
        <v>49</v>
      </c>
      <c r="AO516" t="s">
        <v>48</v>
      </c>
      <c r="AP516" t="s">
        <v>999</v>
      </c>
      <c r="AQ516" s="1" t="s">
        <v>1000</v>
      </c>
      <c r="AR516" t="s">
        <v>51</v>
      </c>
      <c r="AS516" t="s">
        <v>57</v>
      </c>
      <c r="AT516" t="s">
        <v>839</v>
      </c>
      <c r="AW516" s="4">
        <f t="shared" si="281"/>
        <v>6</v>
      </c>
      <c r="AX516" s="4">
        <f t="shared" si="282"/>
        <v>4</v>
      </c>
      <c r="AY516" s="4">
        <f t="shared" si="283"/>
        <v>4</v>
      </c>
      <c r="AZ516" s="4">
        <f t="shared" si="284"/>
        <v>2</v>
      </c>
      <c r="BA516" s="4">
        <f t="shared" si="285"/>
        <v>4</v>
      </c>
      <c r="BB516" s="4">
        <f t="shared" si="286"/>
        <v>4</v>
      </c>
      <c r="BC516" s="4">
        <f t="shared" si="287"/>
        <v>4</v>
      </c>
      <c r="BD516" s="4">
        <f t="shared" si="288"/>
        <v>2</v>
      </c>
      <c r="BE516" s="4" t="str">
        <f t="shared" si="289"/>
        <v>0</v>
      </c>
      <c r="BF516" s="4">
        <f t="shared" si="290"/>
        <v>2</v>
      </c>
      <c r="BG516" s="4">
        <f t="shared" si="291"/>
        <v>4</v>
      </c>
      <c r="BH516" s="4">
        <f t="shared" si="292"/>
        <v>4</v>
      </c>
      <c r="BI516" s="4">
        <f t="shared" si="293"/>
        <v>4</v>
      </c>
      <c r="BJ516" s="4">
        <f t="shared" si="294"/>
        <v>2</v>
      </c>
      <c r="BK516" s="4">
        <f t="shared" si="295"/>
        <v>4</v>
      </c>
      <c r="BL516" s="4">
        <f t="shared" si="296"/>
        <v>2</v>
      </c>
      <c r="BM516" s="4" t="str">
        <f t="shared" si="297"/>
        <v>0</v>
      </c>
      <c r="BN516" s="4">
        <f t="shared" si="298"/>
        <v>4</v>
      </c>
      <c r="BO516" s="4">
        <f t="shared" si="299"/>
        <v>4</v>
      </c>
      <c r="BP516" s="4">
        <f t="shared" si="300"/>
        <v>4</v>
      </c>
      <c r="BQ516" s="4">
        <f t="shared" si="301"/>
        <v>6</v>
      </c>
      <c r="BR516" s="4">
        <f t="shared" si="302"/>
        <v>4</v>
      </c>
      <c r="BS516" s="4">
        <f t="shared" si="303"/>
        <v>4</v>
      </c>
      <c r="BT516" s="4">
        <f t="shared" si="304"/>
        <v>4</v>
      </c>
      <c r="BU516" s="4">
        <f t="shared" si="305"/>
        <v>4</v>
      </c>
      <c r="BV516" s="4" t="str">
        <f t="shared" si="306"/>
        <v>0</v>
      </c>
      <c r="BW516" s="4" t="str">
        <f t="shared" si="307"/>
        <v>0</v>
      </c>
      <c r="BX516" s="4" t="str">
        <f t="shared" si="308"/>
        <v>0</v>
      </c>
      <c r="BY516" s="4">
        <f t="shared" si="309"/>
        <v>0</v>
      </c>
      <c r="BZ516" s="37">
        <f t="shared" si="310"/>
        <v>86</v>
      </c>
      <c r="CA516" s="32" t="str">
        <f>VLOOKUP(J:J,'Agent wise'!A:C,3,0)</f>
        <v>Adharsh</v>
      </c>
      <c r="CB516" s="32">
        <f t="shared" ref="CB516:CB579" si="311">DATE(CL516,CK516,CJ516)</f>
        <v>45920</v>
      </c>
      <c r="CC516" t="str">
        <f t="shared" ref="CC516:CC579" si="312">IF(BZ516&gt;=94.5, "Excellent", IF(BZ516&gt;89.5, "Good", IF(BZ516&gt;84.5, "Average", "FC")))</f>
        <v>Average</v>
      </c>
      <c r="CJ516">
        <f t="shared" ref="CJ516:CJ579" si="313">DAY(E516)</f>
        <v>20</v>
      </c>
      <c r="CK516">
        <f t="shared" ref="CK516:CK579" si="314">MONTH(E516)</f>
        <v>9</v>
      </c>
      <c r="CL516">
        <f t="shared" ref="CL516:CL579" si="315">YEAR(E516)</f>
        <v>2025</v>
      </c>
    </row>
    <row r="517" spans="1:90" ht="15" customHeight="1" x14ac:dyDescent="0.35">
      <c r="A517" s="32">
        <v>45920.902019351852</v>
      </c>
      <c r="B517" t="s">
        <v>173</v>
      </c>
      <c r="C517" s="32">
        <v>0</v>
      </c>
      <c r="D517" t="s">
        <v>56</v>
      </c>
      <c r="E517" s="32">
        <v>45920</v>
      </c>
      <c r="F517" t="s">
        <v>140</v>
      </c>
      <c r="G517" s="32">
        <v>45920</v>
      </c>
      <c r="H517">
        <v>9344342207</v>
      </c>
      <c r="I517">
        <v>139</v>
      </c>
      <c r="J517" t="s">
        <v>95</v>
      </c>
      <c r="K517" t="s">
        <v>52</v>
      </c>
      <c r="L517" t="s">
        <v>53</v>
      </c>
      <c r="M517" t="s">
        <v>48</v>
      </c>
      <c r="N517" t="s">
        <v>48</v>
      </c>
      <c r="O517" t="s">
        <v>48</v>
      </c>
      <c r="P517" t="s">
        <v>48</v>
      </c>
      <c r="Q517" t="s">
        <v>48</v>
      </c>
      <c r="R517" t="s">
        <v>48</v>
      </c>
      <c r="S517" t="s">
        <v>48</v>
      </c>
      <c r="T517" t="s">
        <v>48</v>
      </c>
      <c r="U517" t="s">
        <v>49</v>
      </c>
      <c r="V517" t="s">
        <v>48</v>
      </c>
      <c r="W517" t="s">
        <v>48</v>
      </c>
      <c r="X517" t="s">
        <v>50</v>
      </c>
      <c r="Y517" t="s">
        <v>48</v>
      </c>
      <c r="Z517" t="s">
        <v>49</v>
      </c>
      <c r="AA517" t="s">
        <v>48</v>
      </c>
      <c r="AB517" t="s">
        <v>48</v>
      </c>
      <c r="AC517" t="s">
        <v>49</v>
      </c>
      <c r="AD517" t="s">
        <v>49</v>
      </c>
      <c r="AE517" t="s">
        <v>49</v>
      </c>
      <c r="AF517" t="s">
        <v>50</v>
      </c>
      <c r="AG517" t="s">
        <v>49</v>
      </c>
      <c r="AH517" t="s">
        <v>50</v>
      </c>
      <c r="AI517" t="s">
        <v>50</v>
      </c>
      <c r="AJ517" t="s">
        <v>48</v>
      </c>
      <c r="AK517" t="s">
        <v>48</v>
      </c>
      <c r="AL517" t="s">
        <v>49</v>
      </c>
      <c r="AM517" t="s">
        <v>48</v>
      </c>
      <c r="AN517" t="s">
        <v>48</v>
      </c>
      <c r="AO517" t="s">
        <v>48</v>
      </c>
      <c r="AP517" t="s">
        <v>1001</v>
      </c>
      <c r="AQ517" s="1" t="s">
        <v>1002</v>
      </c>
      <c r="AR517" t="s">
        <v>51</v>
      </c>
      <c r="AS517" t="s">
        <v>819</v>
      </c>
      <c r="AT517" t="s">
        <v>1003</v>
      </c>
      <c r="AW517" s="4">
        <f t="shared" si="281"/>
        <v>6</v>
      </c>
      <c r="AX517" s="4">
        <f t="shared" si="282"/>
        <v>4</v>
      </c>
      <c r="AY517" s="4">
        <f t="shared" si="283"/>
        <v>4</v>
      </c>
      <c r="AZ517" s="4">
        <f t="shared" si="284"/>
        <v>2</v>
      </c>
      <c r="BA517" s="4">
        <f t="shared" si="285"/>
        <v>4</v>
      </c>
      <c r="BB517" s="4">
        <f t="shared" si="286"/>
        <v>4</v>
      </c>
      <c r="BC517" s="4">
        <f t="shared" si="287"/>
        <v>4</v>
      </c>
      <c r="BD517" s="4">
        <f t="shared" si="288"/>
        <v>2</v>
      </c>
      <c r="BE517" s="4" t="str">
        <f t="shared" si="289"/>
        <v>0</v>
      </c>
      <c r="BF517" s="4">
        <f t="shared" si="290"/>
        <v>2</v>
      </c>
      <c r="BG517" s="4">
        <f t="shared" si="291"/>
        <v>4</v>
      </c>
      <c r="BH517" s="4">
        <f t="shared" si="292"/>
        <v>4</v>
      </c>
      <c r="BI517" s="4">
        <f t="shared" si="293"/>
        <v>4</v>
      </c>
      <c r="BJ517" s="4" t="str">
        <f t="shared" si="294"/>
        <v>0</v>
      </c>
      <c r="BK517" s="4">
        <f t="shared" si="295"/>
        <v>4</v>
      </c>
      <c r="BL517" s="4">
        <f t="shared" si="296"/>
        <v>2</v>
      </c>
      <c r="BM517" s="4" t="str">
        <f t="shared" si="297"/>
        <v>0</v>
      </c>
      <c r="BN517" s="4" t="str">
        <f t="shared" si="298"/>
        <v>0</v>
      </c>
      <c r="BO517" s="4" t="str">
        <f t="shared" si="299"/>
        <v>0</v>
      </c>
      <c r="BP517" s="4">
        <f t="shared" si="300"/>
        <v>4</v>
      </c>
      <c r="BQ517" s="4" t="str">
        <f t="shared" si="301"/>
        <v>0</v>
      </c>
      <c r="BR517" s="4">
        <f t="shared" si="302"/>
        <v>4</v>
      </c>
      <c r="BS517" s="4">
        <f t="shared" si="303"/>
        <v>4</v>
      </c>
      <c r="BT517" s="4">
        <f t="shared" si="304"/>
        <v>4</v>
      </c>
      <c r="BU517" s="4">
        <f t="shared" si="305"/>
        <v>4</v>
      </c>
      <c r="BV517" s="4" t="str">
        <f t="shared" si="306"/>
        <v>0</v>
      </c>
      <c r="BW517" s="4">
        <f t="shared" si="307"/>
        <v>6</v>
      </c>
      <c r="BX517" s="4">
        <f t="shared" si="308"/>
        <v>0</v>
      </c>
      <c r="BY517" s="4">
        <f t="shared" si="309"/>
        <v>0</v>
      </c>
      <c r="BZ517" s="37">
        <f t="shared" si="310"/>
        <v>76</v>
      </c>
      <c r="CA517" s="32" t="str">
        <f>VLOOKUP(J:J,'Agent wise'!A:C,3,0)</f>
        <v>Adharsh</v>
      </c>
      <c r="CB517" s="32">
        <f t="shared" si="311"/>
        <v>45920</v>
      </c>
      <c r="CC517" t="str">
        <f t="shared" si="312"/>
        <v>FC</v>
      </c>
      <c r="CJ517">
        <f t="shared" si="313"/>
        <v>20</v>
      </c>
      <c r="CK517">
        <f t="shared" si="314"/>
        <v>9</v>
      </c>
      <c r="CL517">
        <f t="shared" si="315"/>
        <v>2025</v>
      </c>
    </row>
    <row r="518" spans="1:90" ht="15" customHeight="1" x14ac:dyDescent="0.35">
      <c r="A518" s="32">
        <v>45920.920892164351</v>
      </c>
      <c r="B518" t="s">
        <v>173</v>
      </c>
      <c r="C518" s="32">
        <v>0</v>
      </c>
      <c r="D518" t="s">
        <v>56</v>
      </c>
      <c r="E518" s="32">
        <v>45920</v>
      </c>
      <c r="F518" t="s">
        <v>140</v>
      </c>
      <c r="G518" s="32">
        <v>45920</v>
      </c>
      <c r="H518">
        <v>9605563056</v>
      </c>
      <c r="I518">
        <v>149</v>
      </c>
      <c r="J518" t="s">
        <v>118</v>
      </c>
      <c r="K518" t="s">
        <v>46</v>
      </c>
      <c r="L518" t="s">
        <v>47</v>
      </c>
      <c r="M518" t="s">
        <v>48</v>
      </c>
      <c r="N518" t="s">
        <v>48</v>
      </c>
      <c r="O518" t="s">
        <v>48</v>
      </c>
      <c r="P518" t="s">
        <v>48</v>
      </c>
      <c r="Q518" t="s">
        <v>48</v>
      </c>
      <c r="R518" t="s">
        <v>48</v>
      </c>
      <c r="S518" t="s">
        <v>48</v>
      </c>
      <c r="T518" t="s">
        <v>48</v>
      </c>
      <c r="U518" t="s">
        <v>49</v>
      </c>
      <c r="V518" t="s">
        <v>48</v>
      </c>
      <c r="W518" t="s">
        <v>48</v>
      </c>
      <c r="X518" t="s">
        <v>50</v>
      </c>
      <c r="Y518" t="s">
        <v>48</v>
      </c>
      <c r="Z518" t="s">
        <v>49</v>
      </c>
      <c r="AA518" t="s">
        <v>48</v>
      </c>
      <c r="AB518" t="s">
        <v>48</v>
      </c>
      <c r="AC518" t="s">
        <v>48</v>
      </c>
      <c r="AD518" t="s">
        <v>50</v>
      </c>
      <c r="AE518" t="s">
        <v>48</v>
      </c>
      <c r="AF518" t="s">
        <v>50</v>
      </c>
      <c r="AG518" t="s">
        <v>48</v>
      </c>
      <c r="AH518" t="s">
        <v>50</v>
      </c>
      <c r="AI518" t="s">
        <v>48</v>
      </c>
      <c r="AJ518" t="s">
        <v>48</v>
      </c>
      <c r="AK518" t="s">
        <v>48</v>
      </c>
      <c r="AL518" t="s">
        <v>49</v>
      </c>
      <c r="AM518" t="s">
        <v>48</v>
      </c>
      <c r="AN518" t="s">
        <v>48</v>
      </c>
      <c r="AO518" t="s">
        <v>48</v>
      </c>
      <c r="AP518" t="s">
        <v>1004</v>
      </c>
      <c r="AQ518" s="1" t="s">
        <v>1005</v>
      </c>
      <c r="AR518" t="s">
        <v>51</v>
      </c>
      <c r="AS518" t="s">
        <v>184</v>
      </c>
      <c r="AT518" t="s">
        <v>1006</v>
      </c>
      <c r="AW518" s="4">
        <f t="shared" si="281"/>
        <v>6</v>
      </c>
      <c r="AX518" s="4">
        <f t="shared" si="282"/>
        <v>4</v>
      </c>
      <c r="AY518" s="4">
        <f t="shared" si="283"/>
        <v>4</v>
      </c>
      <c r="AZ518" s="4">
        <f t="shared" si="284"/>
        <v>2</v>
      </c>
      <c r="BA518" s="4">
        <f t="shared" si="285"/>
        <v>4</v>
      </c>
      <c r="BB518" s="4">
        <f t="shared" si="286"/>
        <v>4</v>
      </c>
      <c r="BC518" s="4">
        <f t="shared" si="287"/>
        <v>4</v>
      </c>
      <c r="BD518" s="4">
        <f t="shared" si="288"/>
        <v>2</v>
      </c>
      <c r="BE518" s="4" t="str">
        <f t="shared" si="289"/>
        <v>0</v>
      </c>
      <c r="BF518" s="4">
        <f t="shared" si="290"/>
        <v>2</v>
      </c>
      <c r="BG518" s="4">
        <f t="shared" si="291"/>
        <v>4</v>
      </c>
      <c r="BH518" s="4">
        <f t="shared" si="292"/>
        <v>4</v>
      </c>
      <c r="BI518" s="4">
        <f t="shared" si="293"/>
        <v>4</v>
      </c>
      <c r="BJ518" s="4" t="str">
        <f t="shared" si="294"/>
        <v>0</v>
      </c>
      <c r="BK518" s="4">
        <f t="shared" si="295"/>
        <v>4</v>
      </c>
      <c r="BL518" s="4">
        <f t="shared" si="296"/>
        <v>2</v>
      </c>
      <c r="BM518" s="4">
        <f t="shared" si="297"/>
        <v>4</v>
      </c>
      <c r="BN518" s="4">
        <f t="shared" si="298"/>
        <v>4</v>
      </c>
      <c r="BO518" s="4">
        <f t="shared" si="299"/>
        <v>4</v>
      </c>
      <c r="BP518" s="4">
        <f t="shared" si="300"/>
        <v>4</v>
      </c>
      <c r="BQ518" s="4">
        <f t="shared" si="301"/>
        <v>6</v>
      </c>
      <c r="BR518" s="4">
        <f t="shared" si="302"/>
        <v>4</v>
      </c>
      <c r="BS518" s="4">
        <f t="shared" si="303"/>
        <v>4</v>
      </c>
      <c r="BT518" s="4">
        <f t="shared" si="304"/>
        <v>4</v>
      </c>
      <c r="BU518" s="4">
        <f t="shared" si="305"/>
        <v>4</v>
      </c>
      <c r="BV518" s="4" t="str">
        <f t="shared" si="306"/>
        <v>0</v>
      </c>
      <c r="BW518" s="4">
        <f t="shared" si="307"/>
        <v>6</v>
      </c>
      <c r="BX518" s="4">
        <f t="shared" si="308"/>
        <v>0</v>
      </c>
      <c r="BY518" s="4">
        <f t="shared" si="309"/>
        <v>0</v>
      </c>
      <c r="BZ518" s="37">
        <f t="shared" si="310"/>
        <v>94</v>
      </c>
      <c r="CA518" s="32" t="str">
        <f>VLOOKUP(J:J,'Agent wise'!A:C,3,0)</f>
        <v>Adharsh</v>
      </c>
      <c r="CB518" s="32">
        <f t="shared" si="311"/>
        <v>45920</v>
      </c>
      <c r="CC518" t="str">
        <f t="shared" si="312"/>
        <v>Good</v>
      </c>
      <c r="CJ518">
        <f t="shared" si="313"/>
        <v>20</v>
      </c>
      <c r="CK518">
        <f t="shared" si="314"/>
        <v>9</v>
      </c>
      <c r="CL518">
        <f t="shared" si="315"/>
        <v>2025</v>
      </c>
    </row>
    <row r="519" spans="1:90" ht="15" customHeight="1" x14ac:dyDescent="0.35">
      <c r="A519" s="32">
        <v>45920.977647268519</v>
      </c>
      <c r="B519" t="s">
        <v>173</v>
      </c>
      <c r="C519" s="32">
        <v>0</v>
      </c>
      <c r="D519" t="s">
        <v>56</v>
      </c>
      <c r="E519" s="32">
        <v>45920</v>
      </c>
      <c r="F519" t="s">
        <v>140</v>
      </c>
      <c r="G519" s="32">
        <v>45920</v>
      </c>
      <c r="H519">
        <v>8300976084</v>
      </c>
      <c r="I519">
        <v>150</v>
      </c>
      <c r="J519" t="s">
        <v>118</v>
      </c>
      <c r="K519" t="s">
        <v>52</v>
      </c>
      <c r="L519" t="s">
        <v>53</v>
      </c>
      <c r="M519" t="s">
        <v>48</v>
      </c>
      <c r="N519" t="s">
        <v>48</v>
      </c>
      <c r="O519" t="s">
        <v>48</v>
      </c>
      <c r="P519" t="s">
        <v>48</v>
      </c>
      <c r="Q519" t="s">
        <v>48</v>
      </c>
      <c r="R519" t="s">
        <v>48</v>
      </c>
      <c r="S519" t="s">
        <v>48</v>
      </c>
      <c r="T519" t="s">
        <v>48</v>
      </c>
      <c r="U519" t="s">
        <v>49</v>
      </c>
      <c r="V519" t="s">
        <v>48</v>
      </c>
      <c r="W519" t="s">
        <v>48</v>
      </c>
      <c r="X519" t="s">
        <v>50</v>
      </c>
      <c r="Y519" t="s">
        <v>48</v>
      </c>
      <c r="Z519" t="s">
        <v>48</v>
      </c>
      <c r="AA519" t="s">
        <v>48</v>
      </c>
      <c r="AB519" t="s">
        <v>48</v>
      </c>
      <c r="AC519" t="s">
        <v>48</v>
      </c>
      <c r="AD519" t="s">
        <v>50</v>
      </c>
      <c r="AE519" t="s">
        <v>48</v>
      </c>
      <c r="AF519" t="s">
        <v>50</v>
      </c>
      <c r="AG519" t="s">
        <v>48</v>
      </c>
      <c r="AH519" t="s">
        <v>50</v>
      </c>
      <c r="AI519" t="s">
        <v>50</v>
      </c>
      <c r="AJ519" t="s">
        <v>48</v>
      </c>
      <c r="AK519" t="s">
        <v>48</v>
      </c>
      <c r="AL519" t="s">
        <v>48</v>
      </c>
      <c r="AM519" t="s">
        <v>48</v>
      </c>
      <c r="AN519" t="s">
        <v>48</v>
      </c>
      <c r="AO519" t="s">
        <v>48</v>
      </c>
      <c r="AP519" t="s">
        <v>146</v>
      </c>
      <c r="AQ519" s="1" t="s">
        <v>1007</v>
      </c>
      <c r="AR519" t="s">
        <v>51</v>
      </c>
      <c r="AS519" t="s">
        <v>616</v>
      </c>
      <c r="AT519" t="s">
        <v>764</v>
      </c>
      <c r="AW519" s="4">
        <f t="shared" si="281"/>
        <v>6</v>
      </c>
      <c r="AX519" s="4">
        <f t="shared" si="282"/>
        <v>4</v>
      </c>
      <c r="AY519" s="4">
        <f t="shared" si="283"/>
        <v>4</v>
      </c>
      <c r="AZ519" s="4">
        <f t="shared" si="284"/>
        <v>2</v>
      </c>
      <c r="BA519" s="4">
        <f t="shared" si="285"/>
        <v>4</v>
      </c>
      <c r="BB519" s="4">
        <f t="shared" si="286"/>
        <v>4</v>
      </c>
      <c r="BC519" s="4">
        <f t="shared" si="287"/>
        <v>4</v>
      </c>
      <c r="BD519" s="4">
        <f t="shared" si="288"/>
        <v>2</v>
      </c>
      <c r="BE519" s="4" t="str">
        <f t="shared" si="289"/>
        <v>0</v>
      </c>
      <c r="BF519" s="4">
        <f t="shared" si="290"/>
        <v>2</v>
      </c>
      <c r="BG519" s="4">
        <f t="shared" si="291"/>
        <v>4</v>
      </c>
      <c r="BH519" s="4">
        <f t="shared" si="292"/>
        <v>4</v>
      </c>
      <c r="BI519" s="4">
        <f t="shared" si="293"/>
        <v>4</v>
      </c>
      <c r="BJ519" s="4">
        <f t="shared" si="294"/>
        <v>2</v>
      </c>
      <c r="BK519" s="4">
        <f t="shared" si="295"/>
        <v>4</v>
      </c>
      <c r="BL519" s="4">
        <f t="shared" si="296"/>
        <v>2</v>
      </c>
      <c r="BM519" s="4">
        <f t="shared" si="297"/>
        <v>4</v>
      </c>
      <c r="BN519" s="4">
        <f t="shared" si="298"/>
        <v>4</v>
      </c>
      <c r="BO519" s="4">
        <f t="shared" si="299"/>
        <v>4</v>
      </c>
      <c r="BP519" s="4">
        <f t="shared" si="300"/>
        <v>4</v>
      </c>
      <c r="BQ519" s="4">
        <f t="shared" si="301"/>
        <v>6</v>
      </c>
      <c r="BR519" s="4">
        <f t="shared" si="302"/>
        <v>4</v>
      </c>
      <c r="BS519" s="4">
        <f t="shared" si="303"/>
        <v>4</v>
      </c>
      <c r="BT519" s="4">
        <f t="shared" si="304"/>
        <v>4</v>
      </c>
      <c r="BU519" s="4">
        <f t="shared" si="305"/>
        <v>4</v>
      </c>
      <c r="BV519" s="4">
        <f t="shared" si="306"/>
        <v>0</v>
      </c>
      <c r="BW519" s="4">
        <f t="shared" si="307"/>
        <v>6</v>
      </c>
      <c r="BX519" s="4">
        <f t="shared" si="308"/>
        <v>0</v>
      </c>
      <c r="BY519" s="4">
        <f t="shared" si="309"/>
        <v>0</v>
      </c>
      <c r="BZ519" s="37">
        <f t="shared" si="310"/>
        <v>96</v>
      </c>
      <c r="CA519" s="32" t="str">
        <f>VLOOKUP(J:J,'Agent wise'!A:C,3,0)</f>
        <v>Adharsh</v>
      </c>
      <c r="CB519" s="32">
        <f t="shared" si="311"/>
        <v>45920</v>
      </c>
      <c r="CC519" t="str">
        <f t="shared" si="312"/>
        <v>Excellent</v>
      </c>
      <c r="CJ519">
        <f t="shared" si="313"/>
        <v>20</v>
      </c>
      <c r="CK519">
        <f t="shared" si="314"/>
        <v>9</v>
      </c>
      <c r="CL519">
        <f t="shared" si="315"/>
        <v>2025</v>
      </c>
    </row>
    <row r="520" spans="1:90" ht="15" customHeight="1" x14ac:dyDescent="0.35">
      <c r="A520" s="32">
        <v>45921.47045847222</v>
      </c>
      <c r="B520" t="s">
        <v>368</v>
      </c>
      <c r="C520" s="32">
        <v>0</v>
      </c>
      <c r="D520" t="s">
        <v>73</v>
      </c>
      <c r="E520" s="32">
        <v>45921</v>
      </c>
      <c r="F520" t="s">
        <v>140</v>
      </c>
      <c r="G520" s="32">
        <v>45920</v>
      </c>
      <c r="H520">
        <v>9496842003</v>
      </c>
      <c r="I520">
        <v>336</v>
      </c>
      <c r="J520" t="s">
        <v>471</v>
      </c>
      <c r="K520" t="s">
        <v>46</v>
      </c>
      <c r="L520" t="s">
        <v>47</v>
      </c>
      <c r="M520" t="s">
        <v>48</v>
      </c>
      <c r="N520" t="s">
        <v>48</v>
      </c>
      <c r="O520" t="s">
        <v>48</v>
      </c>
      <c r="P520" t="s">
        <v>48</v>
      </c>
      <c r="Q520" t="s">
        <v>48</v>
      </c>
      <c r="R520" t="s">
        <v>48</v>
      </c>
      <c r="S520" t="s">
        <v>48</v>
      </c>
      <c r="T520" t="s">
        <v>48</v>
      </c>
      <c r="U520" t="s">
        <v>48</v>
      </c>
      <c r="V520" t="s">
        <v>48</v>
      </c>
      <c r="W520" t="s">
        <v>48</v>
      </c>
      <c r="X520" t="s">
        <v>48</v>
      </c>
      <c r="Y520" t="s">
        <v>48</v>
      </c>
      <c r="Z520" t="s">
        <v>48</v>
      </c>
      <c r="AA520" t="s">
        <v>49</v>
      </c>
      <c r="AB520" t="s">
        <v>49</v>
      </c>
      <c r="AC520" t="s">
        <v>49</v>
      </c>
      <c r="AD520" t="s">
        <v>48</v>
      </c>
      <c r="AE520" t="s">
        <v>48</v>
      </c>
      <c r="AF520" t="s">
        <v>50</v>
      </c>
      <c r="AG520" t="s">
        <v>48</v>
      </c>
      <c r="AH520" t="s">
        <v>50</v>
      </c>
      <c r="AI520" t="s">
        <v>49</v>
      </c>
      <c r="AJ520" t="s">
        <v>48</v>
      </c>
      <c r="AK520" t="s">
        <v>50</v>
      </c>
      <c r="AL520" t="s">
        <v>49</v>
      </c>
      <c r="AM520" t="s">
        <v>48</v>
      </c>
      <c r="AN520" t="s">
        <v>48</v>
      </c>
      <c r="AO520" t="s">
        <v>48</v>
      </c>
      <c r="AP520" t="s">
        <v>446</v>
      </c>
      <c r="AQ520" s="1" t="s">
        <v>372</v>
      </c>
      <c r="AR520" t="s">
        <v>51</v>
      </c>
      <c r="AS520" t="s">
        <v>410</v>
      </c>
      <c r="AT520" t="s">
        <v>817</v>
      </c>
      <c r="AW520" s="4">
        <f t="shared" si="281"/>
        <v>6</v>
      </c>
      <c r="AX520" s="4">
        <f t="shared" si="282"/>
        <v>4</v>
      </c>
      <c r="AY520" s="4">
        <f t="shared" si="283"/>
        <v>4</v>
      </c>
      <c r="AZ520" s="4">
        <f t="shared" si="284"/>
        <v>2</v>
      </c>
      <c r="BA520" s="4">
        <f t="shared" si="285"/>
        <v>4</v>
      </c>
      <c r="BB520" s="4">
        <f t="shared" si="286"/>
        <v>4</v>
      </c>
      <c r="BC520" s="4">
        <f t="shared" si="287"/>
        <v>4</v>
      </c>
      <c r="BD520" s="4">
        <f t="shared" si="288"/>
        <v>2</v>
      </c>
      <c r="BE520" s="4">
        <f t="shared" si="289"/>
        <v>4</v>
      </c>
      <c r="BF520" s="4">
        <f t="shared" si="290"/>
        <v>2</v>
      </c>
      <c r="BG520" s="4">
        <f t="shared" si="291"/>
        <v>4</v>
      </c>
      <c r="BH520" s="4">
        <f t="shared" si="292"/>
        <v>4</v>
      </c>
      <c r="BI520" s="4">
        <f t="shared" si="293"/>
        <v>4</v>
      </c>
      <c r="BJ520" s="4">
        <f t="shared" si="294"/>
        <v>2</v>
      </c>
      <c r="BK520" s="4" t="str">
        <f t="shared" si="295"/>
        <v>0</v>
      </c>
      <c r="BL520" s="4" t="str">
        <f t="shared" si="296"/>
        <v>0</v>
      </c>
      <c r="BM520" s="4" t="str">
        <f t="shared" si="297"/>
        <v>0</v>
      </c>
      <c r="BN520" s="4">
        <f t="shared" si="298"/>
        <v>4</v>
      </c>
      <c r="BO520" s="4">
        <f t="shared" si="299"/>
        <v>4</v>
      </c>
      <c r="BP520" s="4">
        <f t="shared" si="300"/>
        <v>4</v>
      </c>
      <c r="BQ520" s="4">
        <f t="shared" si="301"/>
        <v>6</v>
      </c>
      <c r="BR520" s="4">
        <f t="shared" si="302"/>
        <v>4</v>
      </c>
      <c r="BS520" s="4" t="str">
        <f t="shared" si="303"/>
        <v>0</v>
      </c>
      <c r="BT520" s="4">
        <f t="shared" si="304"/>
        <v>4</v>
      </c>
      <c r="BU520" s="4">
        <f t="shared" si="305"/>
        <v>4</v>
      </c>
      <c r="BV520" s="4" t="str">
        <f t="shared" si="306"/>
        <v>0</v>
      </c>
      <c r="BW520" s="4">
        <f t="shared" si="307"/>
        <v>6</v>
      </c>
      <c r="BX520" s="4">
        <f t="shared" si="308"/>
        <v>0</v>
      </c>
      <c r="BY520" s="4">
        <f t="shared" si="309"/>
        <v>0</v>
      </c>
      <c r="BZ520" s="37">
        <f t="shared" si="310"/>
        <v>86</v>
      </c>
      <c r="CA520" s="32" t="str">
        <f>VLOOKUP(J:J,'Agent wise'!A:C,3,0)</f>
        <v>Shakeer</v>
      </c>
      <c r="CB520" s="32">
        <f t="shared" si="311"/>
        <v>45921</v>
      </c>
      <c r="CC520" t="str">
        <f t="shared" si="312"/>
        <v>Average</v>
      </c>
      <c r="CJ520">
        <f t="shared" si="313"/>
        <v>21</v>
      </c>
      <c r="CK520">
        <f t="shared" si="314"/>
        <v>9</v>
      </c>
      <c r="CL520">
        <f t="shared" si="315"/>
        <v>2025</v>
      </c>
    </row>
    <row r="521" spans="1:90" ht="15" customHeight="1" x14ac:dyDescent="0.35">
      <c r="A521" s="32">
        <v>45921.475687395832</v>
      </c>
      <c r="B521" t="s">
        <v>368</v>
      </c>
      <c r="C521" s="32">
        <v>0</v>
      </c>
      <c r="D521" t="s">
        <v>73</v>
      </c>
      <c r="E521" s="32">
        <v>45921</v>
      </c>
      <c r="F521" t="s">
        <v>140</v>
      </c>
      <c r="G521" s="32">
        <v>45920</v>
      </c>
      <c r="H521">
        <v>9497882025</v>
      </c>
      <c r="I521">
        <v>422</v>
      </c>
      <c r="J521" t="s">
        <v>489</v>
      </c>
      <c r="K521" t="s">
        <v>46</v>
      </c>
      <c r="L521" t="s">
        <v>47</v>
      </c>
      <c r="M521" t="s">
        <v>48</v>
      </c>
      <c r="N521" t="s">
        <v>48</v>
      </c>
      <c r="O521" t="s">
        <v>48</v>
      </c>
      <c r="P521" t="s">
        <v>48</v>
      </c>
      <c r="Q521" t="s">
        <v>48</v>
      </c>
      <c r="R521" t="s">
        <v>49</v>
      </c>
      <c r="S521" t="s">
        <v>48</v>
      </c>
      <c r="T521" t="s">
        <v>48</v>
      </c>
      <c r="U521" t="s">
        <v>48</v>
      </c>
      <c r="V521" t="s">
        <v>49</v>
      </c>
      <c r="W521" t="s">
        <v>48</v>
      </c>
      <c r="X521" t="s">
        <v>48</v>
      </c>
      <c r="Y521" t="s">
        <v>48</v>
      </c>
      <c r="Z521" t="s">
        <v>48</v>
      </c>
      <c r="AA521" t="s">
        <v>49</v>
      </c>
      <c r="AB521" t="s">
        <v>49</v>
      </c>
      <c r="AC521" t="s">
        <v>49</v>
      </c>
      <c r="AD521" t="s">
        <v>48</v>
      </c>
      <c r="AE521" t="s">
        <v>48</v>
      </c>
      <c r="AF521" t="s">
        <v>50</v>
      </c>
      <c r="AG521" t="s">
        <v>48</v>
      </c>
      <c r="AH521" t="s">
        <v>50</v>
      </c>
      <c r="AI521" t="s">
        <v>49</v>
      </c>
      <c r="AJ521" t="s">
        <v>48</v>
      </c>
      <c r="AK521" t="s">
        <v>50</v>
      </c>
      <c r="AL521" t="s">
        <v>49</v>
      </c>
      <c r="AM521" t="s">
        <v>48</v>
      </c>
      <c r="AN521" t="s">
        <v>48</v>
      </c>
      <c r="AO521" t="s">
        <v>48</v>
      </c>
      <c r="AP521" t="s">
        <v>1008</v>
      </c>
      <c r="AQ521" s="1" t="s">
        <v>370</v>
      </c>
      <c r="AR521" t="s">
        <v>51</v>
      </c>
      <c r="AS521" t="s">
        <v>396</v>
      </c>
      <c r="AT521" t="s">
        <v>575</v>
      </c>
      <c r="AW521" s="4">
        <f t="shared" si="281"/>
        <v>6</v>
      </c>
      <c r="AX521" s="4">
        <f t="shared" si="282"/>
        <v>4</v>
      </c>
      <c r="AY521" s="4">
        <f t="shared" si="283"/>
        <v>4</v>
      </c>
      <c r="AZ521" s="4">
        <f t="shared" si="284"/>
        <v>2</v>
      </c>
      <c r="BA521" s="4">
        <f t="shared" si="285"/>
        <v>4</v>
      </c>
      <c r="BB521" s="4" t="str">
        <f t="shared" si="286"/>
        <v>0</v>
      </c>
      <c r="BC521" s="4">
        <f t="shared" si="287"/>
        <v>4</v>
      </c>
      <c r="BD521" s="4">
        <f t="shared" si="288"/>
        <v>2</v>
      </c>
      <c r="BE521" s="4">
        <f t="shared" si="289"/>
        <v>4</v>
      </c>
      <c r="BF521" s="4" t="str">
        <f t="shared" si="290"/>
        <v>0</v>
      </c>
      <c r="BG521" s="4">
        <f t="shared" si="291"/>
        <v>4</v>
      </c>
      <c r="BH521" s="4">
        <f t="shared" si="292"/>
        <v>4</v>
      </c>
      <c r="BI521" s="4">
        <f t="shared" si="293"/>
        <v>4</v>
      </c>
      <c r="BJ521" s="4">
        <f t="shared" si="294"/>
        <v>2</v>
      </c>
      <c r="BK521" s="4" t="str">
        <f t="shared" si="295"/>
        <v>0</v>
      </c>
      <c r="BL521" s="4" t="str">
        <f t="shared" si="296"/>
        <v>0</v>
      </c>
      <c r="BM521" s="4" t="str">
        <f t="shared" si="297"/>
        <v>0</v>
      </c>
      <c r="BN521" s="4">
        <f t="shared" si="298"/>
        <v>4</v>
      </c>
      <c r="BO521" s="4">
        <f t="shared" si="299"/>
        <v>4</v>
      </c>
      <c r="BP521" s="4">
        <f t="shared" si="300"/>
        <v>4</v>
      </c>
      <c r="BQ521" s="4">
        <f t="shared" si="301"/>
        <v>6</v>
      </c>
      <c r="BR521" s="4">
        <f t="shared" si="302"/>
        <v>4</v>
      </c>
      <c r="BS521" s="4" t="str">
        <f t="shared" si="303"/>
        <v>0</v>
      </c>
      <c r="BT521" s="4">
        <f t="shared" si="304"/>
        <v>4</v>
      </c>
      <c r="BU521" s="4">
        <f t="shared" si="305"/>
        <v>4</v>
      </c>
      <c r="BV521" s="4" t="str">
        <f t="shared" si="306"/>
        <v>0</v>
      </c>
      <c r="BW521" s="4">
        <f t="shared" si="307"/>
        <v>6</v>
      </c>
      <c r="BX521" s="4">
        <f t="shared" si="308"/>
        <v>0</v>
      </c>
      <c r="BY521" s="4">
        <f t="shared" si="309"/>
        <v>0</v>
      </c>
      <c r="BZ521" s="37">
        <f t="shared" si="310"/>
        <v>80</v>
      </c>
      <c r="CA521" s="32" t="str">
        <f>VLOOKUP(J:J,'Agent wise'!A:C,3,0)</f>
        <v>Shakeer</v>
      </c>
      <c r="CB521" s="32">
        <f t="shared" si="311"/>
        <v>45921</v>
      </c>
      <c r="CC521" t="str">
        <f t="shared" si="312"/>
        <v>FC</v>
      </c>
      <c r="CJ521">
        <f t="shared" si="313"/>
        <v>21</v>
      </c>
      <c r="CK521">
        <f t="shared" si="314"/>
        <v>9</v>
      </c>
      <c r="CL521">
        <f t="shared" si="315"/>
        <v>2025</v>
      </c>
    </row>
    <row r="522" spans="1:90" ht="15" customHeight="1" x14ac:dyDescent="0.35">
      <c r="A522" s="32">
        <v>45921.479475162036</v>
      </c>
      <c r="B522" t="s">
        <v>368</v>
      </c>
      <c r="C522" s="32">
        <v>0</v>
      </c>
      <c r="D522" t="s">
        <v>73</v>
      </c>
      <c r="E522" s="32">
        <v>45921</v>
      </c>
      <c r="F522" t="s">
        <v>140</v>
      </c>
      <c r="G522" s="32">
        <v>45920</v>
      </c>
      <c r="H522">
        <v>9400337980</v>
      </c>
      <c r="I522">
        <v>153</v>
      </c>
      <c r="J522" t="s">
        <v>349</v>
      </c>
      <c r="K522" t="s">
        <v>46</v>
      </c>
      <c r="L522" t="s">
        <v>47</v>
      </c>
      <c r="M522" t="s">
        <v>48</v>
      </c>
      <c r="N522" t="s">
        <v>48</v>
      </c>
      <c r="O522" t="s">
        <v>48</v>
      </c>
      <c r="P522" t="s">
        <v>48</v>
      </c>
      <c r="Q522" t="s">
        <v>48</v>
      </c>
      <c r="R522" t="s">
        <v>48</v>
      </c>
      <c r="S522" t="s">
        <v>48</v>
      </c>
      <c r="T522" t="s">
        <v>48</v>
      </c>
      <c r="U522" t="s">
        <v>48</v>
      </c>
      <c r="V522" t="s">
        <v>48</v>
      </c>
      <c r="W522" t="s">
        <v>48</v>
      </c>
      <c r="X522" t="s">
        <v>48</v>
      </c>
      <c r="Y522" t="s">
        <v>48</v>
      </c>
      <c r="Z522" t="s">
        <v>48</v>
      </c>
      <c r="AA522" t="s">
        <v>49</v>
      </c>
      <c r="AB522" t="s">
        <v>50</v>
      </c>
      <c r="AC522" t="s">
        <v>50</v>
      </c>
      <c r="AD522" t="s">
        <v>48</v>
      </c>
      <c r="AE522" t="s">
        <v>48</v>
      </c>
      <c r="AF522" t="s">
        <v>50</v>
      </c>
      <c r="AG522" t="s">
        <v>49</v>
      </c>
      <c r="AH522" t="s">
        <v>50</v>
      </c>
      <c r="AI522" t="s">
        <v>50</v>
      </c>
      <c r="AJ522" t="s">
        <v>48</v>
      </c>
      <c r="AK522" t="s">
        <v>50</v>
      </c>
      <c r="AL522" t="s">
        <v>49</v>
      </c>
      <c r="AM522" t="s">
        <v>48</v>
      </c>
      <c r="AN522" t="s">
        <v>48</v>
      </c>
      <c r="AO522" t="s">
        <v>49</v>
      </c>
      <c r="AP522" t="s">
        <v>1009</v>
      </c>
      <c r="AQ522" s="1" t="s">
        <v>1010</v>
      </c>
      <c r="AR522" t="s">
        <v>51</v>
      </c>
      <c r="AS522" t="s">
        <v>103</v>
      </c>
      <c r="AT522" t="s">
        <v>104</v>
      </c>
      <c r="AW522" s="4">
        <f t="shared" si="281"/>
        <v>6</v>
      </c>
      <c r="AX522" s="4">
        <f t="shared" si="282"/>
        <v>4</v>
      </c>
      <c r="AY522" s="4">
        <f t="shared" si="283"/>
        <v>4</v>
      </c>
      <c r="AZ522" s="4">
        <f t="shared" si="284"/>
        <v>2</v>
      </c>
      <c r="BA522" s="4">
        <f t="shared" si="285"/>
        <v>4</v>
      </c>
      <c r="BB522" s="4">
        <f t="shared" si="286"/>
        <v>4</v>
      </c>
      <c r="BC522" s="4">
        <f t="shared" si="287"/>
        <v>4</v>
      </c>
      <c r="BD522" s="4">
        <f t="shared" si="288"/>
        <v>2</v>
      </c>
      <c r="BE522" s="4">
        <f t="shared" si="289"/>
        <v>4</v>
      </c>
      <c r="BF522" s="4">
        <f t="shared" si="290"/>
        <v>2</v>
      </c>
      <c r="BG522" s="4">
        <f t="shared" si="291"/>
        <v>4</v>
      </c>
      <c r="BH522" s="4">
        <f t="shared" si="292"/>
        <v>4</v>
      </c>
      <c r="BI522" s="4">
        <f t="shared" si="293"/>
        <v>4</v>
      </c>
      <c r="BJ522" s="4">
        <f t="shared" si="294"/>
        <v>2</v>
      </c>
      <c r="BK522" s="4" t="str">
        <f t="shared" si="295"/>
        <v>0</v>
      </c>
      <c r="BL522" s="4">
        <f t="shared" si="296"/>
        <v>2</v>
      </c>
      <c r="BM522" s="4">
        <f t="shared" si="297"/>
        <v>4</v>
      </c>
      <c r="BN522" s="4">
        <f t="shared" si="298"/>
        <v>4</v>
      </c>
      <c r="BO522" s="4">
        <f t="shared" si="299"/>
        <v>4</v>
      </c>
      <c r="BP522" s="4">
        <f t="shared" si="300"/>
        <v>4</v>
      </c>
      <c r="BQ522" s="4" t="str">
        <f t="shared" si="301"/>
        <v>0</v>
      </c>
      <c r="BR522" s="4">
        <f t="shared" si="302"/>
        <v>4</v>
      </c>
      <c r="BS522" s="4">
        <f t="shared" si="303"/>
        <v>4</v>
      </c>
      <c r="BT522" s="4">
        <f t="shared" si="304"/>
        <v>4</v>
      </c>
      <c r="BU522" s="4">
        <f t="shared" si="305"/>
        <v>4</v>
      </c>
      <c r="BV522" s="4" t="str">
        <f t="shared" si="306"/>
        <v>0</v>
      </c>
      <c r="BW522" s="4">
        <f t="shared" si="307"/>
        <v>6</v>
      </c>
      <c r="BX522" s="4">
        <f t="shared" si="308"/>
        <v>0</v>
      </c>
      <c r="BY522" s="4" t="str">
        <f t="shared" si="309"/>
        <v>0</v>
      </c>
      <c r="BZ522" s="37">
        <f t="shared" si="310"/>
        <v>90</v>
      </c>
      <c r="CA522" s="32" t="str">
        <f>VLOOKUP(J:J,'Agent wise'!A:C,3,0)</f>
        <v>Shakeer</v>
      </c>
      <c r="CB522" s="32">
        <f t="shared" si="311"/>
        <v>45921</v>
      </c>
      <c r="CC522" t="str">
        <f t="shared" si="312"/>
        <v>Good</v>
      </c>
      <c r="CJ522">
        <f t="shared" si="313"/>
        <v>21</v>
      </c>
      <c r="CK522">
        <f t="shared" si="314"/>
        <v>9</v>
      </c>
      <c r="CL522">
        <f t="shared" si="315"/>
        <v>2025</v>
      </c>
    </row>
    <row r="523" spans="1:90" ht="15" customHeight="1" x14ac:dyDescent="0.35">
      <c r="A523" s="32">
        <v>45921.489954375</v>
      </c>
      <c r="B523" t="s">
        <v>368</v>
      </c>
      <c r="C523" s="32">
        <v>0</v>
      </c>
      <c r="D523" t="s">
        <v>73</v>
      </c>
      <c r="E523" s="32">
        <v>45921</v>
      </c>
      <c r="F523" t="s">
        <v>140</v>
      </c>
      <c r="G523" s="32">
        <v>45920</v>
      </c>
      <c r="H523">
        <v>8608667759</v>
      </c>
      <c r="I523">
        <v>377</v>
      </c>
      <c r="J523" t="s">
        <v>345</v>
      </c>
      <c r="K523" t="s">
        <v>52</v>
      </c>
      <c r="L523" t="s">
        <v>53</v>
      </c>
      <c r="M523" t="s">
        <v>48</v>
      </c>
      <c r="N523" t="s">
        <v>48</v>
      </c>
      <c r="O523" t="s">
        <v>48</v>
      </c>
      <c r="P523" t="s">
        <v>48</v>
      </c>
      <c r="Q523" t="s">
        <v>48</v>
      </c>
      <c r="R523" t="s">
        <v>48</v>
      </c>
      <c r="S523" t="s">
        <v>48</v>
      </c>
      <c r="T523" t="s">
        <v>48</v>
      </c>
      <c r="U523" t="s">
        <v>48</v>
      </c>
      <c r="V523" t="s">
        <v>48</v>
      </c>
      <c r="W523" t="s">
        <v>48</v>
      </c>
      <c r="X523" t="s">
        <v>48</v>
      </c>
      <c r="Y523" t="s">
        <v>48</v>
      </c>
      <c r="Z523" t="s">
        <v>48</v>
      </c>
      <c r="AA523" t="s">
        <v>48</v>
      </c>
      <c r="AB523" t="s">
        <v>48</v>
      </c>
      <c r="AC523" t="s">
        <v>50</v>
      </c>
      <c r="AD523" t="s">
        <v>48</v>
      </c>
      <c r="AE523" t="s">
        <v>49</v>
      </c>
      <c r="AF523" t="s">
        <v>48</v>
      </c>
      <c r="AG523" t="s">
        <v>48</v>
      </c>
      <c r="AH523" t="s">
        <v>50</v>
      </c>
      <c r="AI523" t="s">
        <v>49</v>
      </c>
      <c r="AJ523" t="s">
        <v>48</v>
      </c>
      <c r="AK523" t="s">
        <v>50</v>
      </c>
      <c r="AL523" t="s">
        <v>49</v>
      </c>
      <c r="AM523" t="s">
        <v>49</v>
      </c>
      <c r="AN523" t="s">
        <v>48</v>
      </c>
      <c r="AO523" t="s">
        <v>48</v>
      </c>
      <c r="AP523" t="s">
        <v>1011</v>
      </c>
      <c r="AQ523" s="1" t="s">
        <v>370</v>
      </c>
      <c r="AR523" t="s">
        <v>51</v>
      </c>
      <c r="AS523" t="s">
        <v>396</v>
      </c>
      <c r="AT523" t="s">
        <v>149</v>
      </c>
      <c r="AW523" s="4">
        <f t="shared" si="281"/>
        <v>6</v>
      </c>
      <c r="AX523" s="4">
        <f t="shared" si="282"/>
        <v>4</v>
      </c>
      <c r="AY523" s="4">
        <f t="shared" si="283"/>
        <v>4</v>
      </c>
      <c r="AZ523" s="4">
        <f t="shared" si="284"/>
        <v>2</v>
      </c>
      <c r="BA523" s="4">
        <f t="shared" si="285"/>
        <v>4</v>
      </c>
      <c r="BB523" s="4">
        <f t="shared" si="286"/>
        <v>4</v>
      </c>
      <c r="BC523" s="4">
        <f t="shared" si="287"/>
        <v>4</v>
      </c>
      <c r="BD523" s="4">
        <f t="shared" si="288"/>
        <v>2</v>
      </c>
      <c r="BE523" s="4">
        <f t="shared" si="289"/>
        <v>4</v>
      </c>
      <c r="BF523" s="4">
        <f t="shared" si="290"/>
        <v>2</v>
      </c>
      <c r="BG523" s="4">
        <f t="shared" si="291"/>
        <v>4</v>
      </c>
      <c r="BH523" s="4">
        <f t="shared" si="292"/>
        <v>4</v>
      </c>
      <c r="BI523" s="4">
        <f t="shared" si="293"/>
        <v>4</v>
      </c>
      <c r="BJ523" s="4">
        <f t="shared" si="294"/>
        <v>2</v>
      </c>
      <c r="BK523" s="4">
        <f t="shared" si="295"/>
        <v>4</v>
      </c>
      <c r="BL523" s="4">
        <f t="shared" si="296"/>
        <v>2</v>
      </c>
      <c r="BM523" s="4">
        <f t="shared" si="297"/>
        <v>4</v>
      </c>
      <c r="BN523" s="4">
        <f t="shared" si="298"/>
        <v>4</v>
      </c>
      <c r="BO523" s="4" t="str">
        <f t="shared" si="299"/>
        <v>0</v>
      </c>
      <c r="BP523" s="4">
        <f t="shared" si="300"/>
        <v>4</v>
      </c>
      <c r="BQ523" s="4">
        <f t="shared" si="301"/>
        <v>6</v>
      </c>
      <c r="BR523" s="4">
        <f t="shared" si="302"/>
        <v>4</v>
      </c>
      <c r="BS523" s="4" t="str">
        <f t="shared" si="303"/>
        <v>0</v>
      </c>
      <c r="BT523" s="4">
        <f t="shared" si="304"/>
        <v>4</v>
      </c>
      <c r="BU523" s="4">
        <f t="shared" si="305"/>
        <v>4</v>
      </c>
      <c r="BV523" s="4" t="str">
        <f t="shared" si="306"/>
        <v>0</v>
      </c>
      <c r="BW523" s="4" t="str">
        <f t="shared" si="307"/>
        <v>0</v>
      </c>
      <c r="BX523" s="4">
        <f t="shared" si="308"/>
        <v>0</v>
      </c>
      <c r="BY523" s="4">
        <f t="shared" si="309"/>
        <v>0</v>
      </c>
      <c r="BZ523" s="37">
        <f t="shared" si="310"/>
        <v>86</v>
      </c>
      <c r="CA523" s="32" t="str">
        <f>VLOOKUP(J:J,'Agent wise'!A:C,3,0)</f>
        <v>Shakeer</v>
      </c>
      <c r="CB523" s="32">
        <f t="shared" si="311"/>
        <v>45921</v>
      </c>
      <c r="CC523" t="str">
        <f t="shared" si="312"/>
        <v>Average</v>
      </c>
      <c r="CJ523">
        <f t="shared" si="313"/>
        <v>21</v>
      </c>
      <c r="CK523">
        <f t="shared" si="314"/>
        <v>9</v>
      </c>
      <c r="CL523">
        <f t="shared" si="315"/>
        <v>2025</v>
      </c>
    </row>
    <row r="524" spans="1:90" ht="15" customHeight="1" x14ac:dyDescent="0.35">
      <c r="A524" s="32">
        <v>45921.496696759263</v>
      </c>
      <c r="B524" t="s">
        <v>368</v>
      </c>
      <c r="C524" s="32">
        <v>0</v>
      </c>
      <c r="D524" t="s">
        <v>73</v>
      </c>
      <c r="E524" s="32">
        <v>45921</v>
      </c>
      <c r="F524" t="s">
        <v>140</v>
      </c>
      <c r="G524" s="32">
        <v>45920</v>
      </c>
      <c r="H524">
        <v>9895485616</v>
      </c>
      <c r="I524">
        <v>466</v>
      </c>
      <c r="J524" t="s">
        <v>333</v>
      </c>
      <c r="K524" t="s">
        <v>46</v>
      </c>
      <c r="L524" t="s">
        <v>47</v>
      </c>
      <c r="M524" t="s">
        <v>49</v>
      </c>
      <c r="N524" t="s">
        <v>48</v>
      </c>
      <c r="O524" t="s">
        <v>48</v>
      </c>
      <c r="P524" t="s">
        <v>48</v>
      </c>
      <c r="Q524" t="s">
        <v>48</v>
      </c>
      <c r="R524" t="s">
        <v>49</v>
      </c>
      <c r="S524" t="s">
        <v>48</v>
      </c>
      <c r="T524" t="s">
        <v>48</v>
      </c>
      <c r="U524" t="s">
        <v>48</v>
      </c>
      <c r="V524" t="s">
        <v>48</v>
      </c>
      <c r="W524" t="s">
        <v>48</v>
      </c>
      <c r="X524" t="s">
        <v>48</v>
      </c>
      <c r="Y524" t="s">
        <v>48</v>
      </c>
      <c r="Z524" t="s">
        <v>49</v>
      </c>
      <c r="AA524" t="s">
        <v>49</v>
      </c>
      <c r="AB524" t="s">
        <v>49</v>
      </c>
      <c r="AC524" t="s">
        <v>49</v>
      </c>
      <c r="AD524" t="s">
        <v>48</v>
      </c>
      <c r="AE524" t="s">
        <v>48</v>
      </c>
      <c r="AF524" t="s">
        <v>50</v>
      </c>
      <c r="AG524" t="s">
        <v>49</v>
      </c>
      <c r="AH524" t="s">
        <v>50</v>
      </c>
      <c r="AI524" t="s">
        <v>49</v>
      </c>
      <c r="AJ524" t="s">
        <v>48</v>
      </c>
      <c r="AK524" t="s">
        <v>50</v>
      </c>
      <c r="AL524" t="s">
        <v>49</v>
      </c>
      <c r="AM524" t="s">
        <v>48</v>
      </c>
      <c r="AN524" t="s">
        <v>48</v>
      </c>
      <c r="AO524" t="s">
        <v>49</v>
      </c>
      <c r="AP524" t="s">
        <v>1012</v>
      </c>
      <c r="AQ524" s="1" t="s">
        <v>1013</v>
      </c>
      <c r="AR524" t="s">
        <v>51</v>
      </c>
      <c r="AS524" t="s">
        <v>393</v>
      </c>
      <c r="AT524" t="s">
        <v>1014</v>
      </c>
      <c r="AW524" s="4" t="str">
        <f t="shared" si="281"/>
        <v>0</v>
      </c>
      <c r="AX524" s="4">
        <f t="shared" si="282"/>
        <v>4</v>
      </c>
      <c r="AY524" s="4">
        <f t="shared" si="283"/>
        <v>4</v>
      </c>
      <c r="AZ524" s="4">
        <f t="shared" si="284"/>
        <v>2</v>
      </c>
      <c r="BA524" s="4">
        <f t="shared" si="285"/>
        <v>4</v>
      </c>
      <c r="BB524" s="4" t="str">
        <f t="shared" si="286"/>
        <v>0</v>
      </c>
      <c r="BC524" s="4">
        <f t="shared" si="287"/>
        <v>4</v>
      </c>
      <c r="BD524" s="4">
        <f t="shared" si="288"/>
        <v>2</v>
      </c>
      <c r="BE524" s="4">
        <f t="shared" si="289"/>
        <v>4</v>
      </c>
      <c r="BF524" s="4">
        <f t="shared" si="290"/>
        <v>2</v>
      </c>
      <c r="BG524" s="4">
        <f t="shared" si="291"/>
        <v>4</v>
      </c>
      <c r="BH524" s="4">
        <f t="shared" si="292"/>
        <v>4</v>
      </c>
      <c r="BI524" s="4">
        <f t="shared" si="293"/>
        <v>4</v>
      </c>
      <c r="BJ524" s="4" t="str">
        <f t="shared" si="294"/>
        <v>0</v>
      </c>
      <c r="BK524" s="4" t="str">
        <f t="shared" si="295"/>
        <v>0</v>
      </c>
      <c r="BL524" s="4" t="str">
        <f t="shared" si="296"/>
        <v>0</v>
      </c>
      <c r="BM524" s="4" t="str">
        <f t="shared" si="297"/>
        <v>0</v>
      </c>
      <c r="BN524" s="4">
        <f t="shared" si="298"/>
        <v>4</v>
      </c>
      <c r="BO524" s="4">
        <f t="shared" si="299"/>
        <v>4</v>
      </c>
      <c r="BP524" s="4">
        <f t="shared" si="300"/>
        <v>4</v>
      </c>
      <c r="BQ524" s="4" t="str">
        <f t="shared" si="301"/>
        <v>0</v>
      </c>
      <c r="BR524" s="4">
        <f t="shared" si="302"/>
        <v>4</v>
      </c>
      <c r="BS524" s="4" t="str">
        <f t="shared" si="303"/>
        <v>0</v>
      </c>
      <c r="BT524" s="4">
        <f t="shared" si="304"/>
        <v>4</v>
      </c>
      <c r="BU524" s="4">
        <f t="shared" si="305"/>
        <v>4</v>
      </c>
      <c r="BV524" s="4" t="str">
        <f t="shared" si="306"/>
        <v>0</v>
      </c>
      <c r="BW524" s="4">
        <f t="shared" si="307"/>
        <v>6</v>
      </c>
      <c r="BX524" s="4">
        <f t="shared" si="308"/>
        <v>0</v>
      </c>
      <c r="BY524" s="4" t="str">
        <f t="shared" si="309"/>
        <v>0</v>
      </c>
      <c r="BZ524" s="37">
        <f t="shared" si="310"/>
        <v>68</v>
      </c>
      <c r="CA524" s="32" t="str">
        <f>VLOOKUP(J:J,'Agent wise'!A:C,3,0)</f>
        <v>Shakeer</v>
      </c>
      <c r="CB524" s="32">
        <f t="shared" si="311"/>
        <v>45921</v>
      </c>
      <c r="CC524" t="str">
        <f t="shared" si="312"/>
        <v>FC</v>
      </c>
      <c r="CJ524">
        <f t="shared" si="313"/>
        <v>21</v>
      </c>
      <c r="CK524">
        <f t="shared" si="314"/>
        <v>9</v>
      </c>
      <c r="CL524">
        <f t="shared" si="315"/>
        <v>2025</v>
      </c>
    </row>
    <row r="525" spans="1:90" ht="15" customHeight="1" x14ac:dyDescent="0.35">
      <c r="A525" s="32">
        <v>45921.517431921297</v>
      </c>
      <c r="B525" t="s">
        <v>368</v>
      </c>
      <c r="C525" s="32">
        <v>0</v>
      </c>
      <c r="D525" t="s">
        <v>73</v>
      </c>
      <c r="E525" s="32">
        <v>45921</v>
      </c>
      <c r="F525" t="s">
        <v>140</v>
      </c>
      <c r="G525" s="32">
        <v>45920</v>
      </c>
      <c r="H525">
        <v>9633945183</v>
      </c>
      <c r="I525">
        <v>146</v>
      </c>
      <c r="J525" t="s">
        <v>108</v>
      </c>
      <c r="K525" t="s">
        <v>46</v>
      </c>
      <c r="L525" t="s">
        <v>47</v>
      </c>
      <c r="M525" t="s">
        <v>48</v>
      </c>
      <c r="N525" t="s">
        <v>48</v>
      </c>
      <c r="O525" t="s">
        <v>48</v>
      </c>
      <c r="P525" t="s">
        <v>48</v>
      </c>
      <c r="Q525" t="s">
        <v>48</v>
      </c>
      <c r="R525" t="s">
        <v>48</v>
      </c>
      <c r="S525" t="s">
        <v>48</v>
      </c>
      <c r="T525" t="s">
        <v>48</v>
      </c>
      <c r="U525" t="s">
        <v>48</v>
      </c>
      <c r="V525" t="s">
        <v>48</v>
      </c>
      <c r="W525" t="s">
        <v>48</v>
      </c>
      <c r="X525" t="s">
        <v>48</v>
      </c>
      <c r="Y525" t="s">
        <v>48</v>
      </c>
      <c r="Z525" t="s">
        <v>49</v>
      </c>
      <c r="AA525" t="s">
        <v>49</v>
      </c>
      <c r="AB525" t="s">
        <v>49</v>
      </c>
      <c r="AC525" t="s">
        <v>50</v>
      </c>
      <c r="AD525" t="s">
        <v>48</v>
      </c>
      <c r="AE525" t="s">
        <v>48</v>
      </c>
      <c r="AF525" t="s">
        <v>48</v>
      </c>
      <c r="AG525" t="s">
        <v>49</v>
      </c>
      <c r="AH525" t="s">
        <v>50</v>
      </c>
      <c r="AI525" t="s">
        <v>50</v>
      </c>
      <c r="AJ525" t="s">
        <v>48</v>
      </c>
      <c r="AK525" t="s">
        <v>50</v>
      </c>
      <c r="AL525" t="s">
        <v>49</v>
      </c>
      <c r="AM525" t="s">
        <v>48</v>
      </c>
      <c r="AN525" t="s">
        <v>48</v>
      </c>
      <c r="AO525" t="s">
        <v>49</v>
      </c>
      <c r="AP525" t="s">
        <v>1015</v>
      </c>
      <c r="AQ525" s="1" t="s">
        <v>1016</v>
      </c>
      <c r="AR525" t="s">
        <v>51</v>
      </c>
      <c r="AS525" t="s">
        <v>132</v>
      </c>
      <c r="AT525" t="s">
        <v>376</v>
      </c>
      <c r="AW525" s="4">
        <f t="shared" si="281"/>
        <v>6</v>
      </c>
      <c r="AX525" s="4">
        <f t="shared" si="282"/>
        <v>4</v>
      </c>
      <c r="AY525" s="4">
        <f t="shared" si="283"/>
        <v>4</v>
      </c>
      <c r="AZ525" s="4">
        <f t="shared" si="284"/>
        <v>2</v>
      </c>
      <c r="BA525" s="4">
        <f t="shared" si="285"/>
        <v>4</v>
      </c>
      <c r="BB525" s="4">
        <f t="shared" si="286"/>
        <v>4</v>
      </c>
      <c r="BC525" s="4">
        <f t="shared" si="287"/>
        <v>4</v>
      </c>
      <c r="BD525" s="4">
        <f t="shared" si="288"/>
        <v>2</v>
      </c>
      <c r="BE525" s="4">
        <f t="shared" si="289"/>
        <v>4</v>
      </c>
      <c r="BF525" s="4">
        <f t="shared" si="290"/>
        <v>2</v>
      </c>
      <c r="BG525" s="4">
        <f t="shared" si="291"/>
        <v>4</v>
      </c>
      <c r="BH525" s="4">
        <f t="shared" si="292"/>
        <v>4</v>
      </c>
      <c r="BI525" s="4">
        <f t="shared" si="293"/>
        <v>4</v>
      </c>
      <c r="BJ525" s="4" t="str">
        <f t="shared" si="294"/>
        <v>0</v>
      </c>
      <c r="BK525" s="4" t="str">
        <f t="shared" si="295"/>
        <v>0</v>
      </c>
      <c r="BL525" s="4" t="str">
        <f t="shared" si="296"/>
        <v>0</v>
      </c>
      <c r="BM525" s="4">
        <f t="shared" si="297"/>
        <v>4</v>
      </c>
      <c r="BN525" s="4">
        <f t="shared" si="298"/>
        <v>4</v>
      </c>
      <c r="BO525" s="4">
        <f t="shared" si="299"/>
        <v>4</v>
      </c>
      <c r="BP525" s="4">
        <f t="shared" si="300"/>
        <v>4</v>
      </c>
      <c r="BQ525" s="4" t="str">
        <f t="shared" si="301"/>
        <v>0</v>
      </c>
      <c r="BR525" s="4">
        <f t="shared" si="302"/>
        <v>4</v>
      </c>
      <c r="BS525" s="4">
        <f t="shared" si="303"/>
        <v>4</v>
      </c>
      <c r="BT525" s="4">
        <f t="shared" si="304"/>
        <v>4</v>
      </c>
      <c r="BU525" s="4">
        <f t="shared" si="305"/>
        <v>4</v>
      </c>
      <c r="BV525" s="4" t="str">
        <f t="shared" si="306"/>
        <v>0</v>
      </c>
      <c r="BW525" s="4">
        <f t="shared" si="307"/>
        <v>6</v>
      </c>
      <c r="BX525" s="4">
        <f t="shared" si="308"/>
        <v>0</v>
      </c>
      <c r="BY525" s="4" t="str">
        <f t="shared" si="309"/>
        <v>0</v>
      </c>
      <c r="BZ525" s="37">
        <f t="shared" si="310"/>
        <v>86</v>
      </c>
      <c r="CA525" s="32" t="str">
        <f>VLOOKUP(J:J,'Agent wise'!A:C,3,0)</f>
        <v>Shakeer</v>
      </c>
      <c r="CB525" s="32">
        <f t="shared" si="311"/>
        <v>45921</v>
      </c>
      <c r="CC525" t="str">
        <f t="shared" si="312"/>
        <v>Average</v>
      </c>
      <c r="CJ525">
        <f t="shared" si="313"/>
        <v>21</v>
      </c>
      <c r="CK525">
        <f t="shared" si="314"/>
        <v>9</v>
      </c>
      <c r="CL525">
        <f t="shared" si="315"/>
        <v>2025</v>
      </c>
    </row>
    <row r="526" spans="1:90" ht="15" customHeight="1" x14ac:dyDescent="0.35">
      <c r="A526" s="32">
        <v>45921.525359791667</v>
      </c>
      <c r="B526" t="s">
        <v>368</v>
      </c>
      <c r="C526" s="32">
        <v>0</v>
      </c>
      <c r="D526" t="s">
        <v>73</v>
      </c>
      <c r="E526" s="32">
        <v>45921</v>
      </c>
      <c r="F526" t="s">
        <v>140</v>
      </c>
      <c r="G526" s="32">
        <v>45920</v>
      </c>
      <c r="H526">
        <v>8089024543</v>
      </c>
      <c r="I526">
        <v>162</v>
      </c>
      <c r="J526" t="s">
        <v>327</v>
      </c>
      <c r="K526" t="s">
        <v>46</v>
      </c>
      <c r="L526" t="s">
        <v>47</v>
      </c>
      <c r="M526" t="s">
        <v>49</v>
      </c>
      <c r="N526" t="s">
        <v>48</v>
      </c>
      <c r="O526" t="s">
        <v>48</v>
      </c>
      <c r="P526" t="s">
        <v>48</v>
      </c>
      <c r="Q526" t="s">
        <v>48</v>
      </c>
      <c r="R526" t="s">
        <v>48</v>
      </c>
      <c r="S526" t="s">
        <v>48</v>
      </c>
      <c r="T526" t="s">
        <v>48</v>
      </c>
      <c r="U526" t="s">
        <v>49</v>
      </c>
      <c r="V526" t="s">
        <v>48</v>
      </c>
      <c r="W526" t="s">
        <v>48</v>
      </c>
      <c r="X526" t="s">
        <v>48</v>
      </c>
      <c r="Y526" t="s">
        <v>48</v>
      </c>
      <c r="Z526" t="s">
        <v>48</v>
      </c>
      <c r="AA526" t="s">
        <v>48</v>
      </c>
      <c r="AB526" t="s">
        <v>50</v>
      </c>
      <c r="AC526" t="s">
        <v>50</v>
      </c>
      <c r="AD526" t="s">
        <v>48</v>
      </c>
      <c r="AE526" t="s">
        <v>48</v>
      </c>
      <c r="AF526" t="s">
        <v>50</v>
      </c>
      <c r="AG526" t="s">
        <v>48</v>
      </c>
      <c r="AH526" t="s">
        <v>50</v>
      </c>
      <c r="AI526" t="s">
        <v>50</v>
      </c>
      <c r="AJ526" t="s">
        <v>48</v>
      </c>
      <c r="AK526" t="s">
        <v>50</v>
      </c>
      <c r="AL526" t="s">
        <v>49</v>
      </c>
      <c r="AM526" t="s">
        <v>48</v>
      </c>
      <c r="AN526" t="s">
        <v>48</v>
      </c>
      <c r="AO526" t="s">
        <v>48</v>
      </c>
      <c r="AP526" t="s">
        <v>1017</v>
      </c>
      <c r="AQ526" s="1" t="s">
        <v>1018</v>
      </c>
      <c r="AR526" t="s">
        <v>51</v>
      </c>
      <c r="AS526" t="s">
        <v>103</v>
      </c>
      <c r="AT526" t="s">
        <v>386</v>
      </c>
      <c r="AW526" s="4" t="str">
        <f t="shared" si="281"/>
        <v>0</v>
      </c>
      <c r="AX526" s="4">
        <f t="shared" si="282"/>
        <v>4</v>
      </c>
      <c r="AY526" s="4">
        <f t="shared" si="283"/>
        <v>4</v>
      </c>
      <c r="AZ526" s="4">
        <f t="shared" si="284"/>
        <v>2</v>
      </c>
      <c r="BA526" s="4">
        <f t="shared" si="285"/>
        <v>4</v>
      </c>
      <c r="BB526" s="4">
        <f t="shared" si="286"/>
        <v>4</v>
      </c>
      <c r="BC526" s="4">
        <f t="shared" si="287"/>
        <v>4</v>
      </c>
      <c r="BD526" s="4">
        <f t="shared" si="288"/>
        <v>2</v>
      </c>
      <c r="BE526" s="4" t="str">
        <f t="shared" si="289"/>
        <v>0</v>
      </c>
      <c r="BF526" s="4">
        <f t="shared" si="290"/>
        <v>2</v>
      </c>
      <c r="BG526" s="4">
        <f t="shared" si="291"/>
        <v>4</v>
      </c>
      <c r="BH526" s="4">
        <f t="shared" si="292"/>
        <v>4</v>
      </c>
      <c r="BI526" s="4">
        <f t="shared" si="293"/>
        <v>4</v>
      </c>
      <c r="BJ526" s="4">
        <f t="shared" si="294"/>
        <v>2</v>
      </c>
      <c r="BK526" s="4">
        <f t="shared" si="295"/>
        <v>4</v>
      </c>
      <c r="BL526" s="4">
        <f t="shared" si="296"/>
        <v>2</v>
      </c>
      <c r="BM526" s="4">
        <f t="shared" si="297"/>
        <v>4</v>
      </c>
      <c r="BN526" s="4">
        <f t="shared" si="298"/>
        <v>4</v>
      </c>
      <c r="BO526" s="4">
        <f t="shared" si="299"/>
        <v>4</v>
      </c>
      <c r="BP526" s="4">
        <f t="shared" si="300"/>
        <v>4</v>
      </c>
      <c r="BQ526" s="4">
        <f t="shared" si="301"/>
        <v>6</v>
      </c>
      <c r="BR526" s="4">
        <f t="shared" si="302"/>
        <v>4</v>
      </c>
      <c r="BS526" s="4">
        <f t="shared" si="303"/>
        <v>4</v>
      </c>
      <c r="BT526" s="4">
        <f t="shared" si="304"/>
        <v>4</v>
      </c>
      <c r="BU526" s="4">
        <f t="shared" si="305"/>
        <v>4</v>
      </c>
      <c r="BV526" s="4" t="str">
        <f t="shared" si="306"/>
        <v>0</v>
      </c>
      <c r="BW526" s="4">
        <f t="shared" si="307"/>
        <v>6</v>
      </c>
      <c r="BX526" s="4">
        <f t="shared" si="308"/>
        <v>0</v>
      </c>
      <c r="BY526" s="4">
        <f t="shared" si="309"/>
        <v>0</v>
      </c>
      <c r="BZ526" s="37">
        <f t="shared" si="310"/>
        <v>90</v>
      </c>
      <c r="CA526" s="32" t="str">
        <f>VLOOKUP(J:J,'Agent wise'!A:C,3,0)</f>
        <v>Shakeer</v>
      </c>
      <c r="CB526" s="32">
        <f t="shared" si="311"/>
        <v>45921</v>
      </c>
      <c r="CC526" t="str">
        <f t="shared" si="312"/>
        <v>Good</v>
      </c>
      <c r="CJ526">
        <f t="shared" si="313"/>
        <v>21</v>
      </c>
      <c r="CK526">
        <f t="shared" si="314"/>
        <v>9</v>
      </c>
      <c r="CL526">
        <f t="shared" si="315"/>
        <v>2025</v>
      </c>
    </row>
    <row r="527" spans="1:90" ht="15" customHeight="1" x14ac:dyDescent="0.35">
      <c r="A527" s="32">
        <v>45921.981924016203</v>
      </c>
      <c r="B527" t="s">
        <v>173</v>
      </c>
      <c r="C527" s="32">
        <v>0</v>
      </c>
      <c r="D527" t="s">
        <v>56</v>
      </c>
      <c r="E527" s="32">
        <v>45921</v>
      </c>
      <c r="F527" t="s">
        <v>140</v>
      </c>
      <c r="G527" s="32">
        <v>45921</v>
      </c>
      <c r="H527">
        <v>6380917089</v>
      </c>
      <c r="I527">
        <v>144</v>
      </c>
      <c r="J527" t="s">
        <v>186</v>
      </c>
      <c r="K527" t="s">
        <v>52</v>
      </c>
      <c r="L527" t="s">
        <v>53</v>
      </c>
      <c r="M527" t="s">
        <v>48</v>
      </c>
      <c r="N527" t="s">
        <v>48</v>
      </c>
      <c r="O527" t="s">
        <v>48</v>
      </c>
      <c r="P527" t="s">
        <v>48</v>
      </c>
      <c r="Q527" t="s">
        <v>48</v>
      </c>
      <c r="R527" t="s">
        <v>48</v>
      </c>
      <c r="S527" t="s">
        <v>48</v>
      </c>
      <c r="T527" t="s">
        <v>48</v>
      </c>
      <c r="U527" t="s">
        <v>49</v>
      </c>
      <c r="V527" t="s">
        <v>48</v>
      </c>
      <c r="W527" t="s">
        <v>48</v>
      </c>
      <c r="X527" t="s">
        <v>50</v>
      </c>
      <c r="Y527" t="s">
        <v>48</v>
      </c>
      <c r="Z527" t="s">
        <v>49</v>
      </c>
      <c r="AA527" t="s">
        <v>48</v>
      </c>
      <c r="AB527" t="s">
        <v>48</v>
      </c>
      <c r="AC527" t="s">
        <v>48</v>
      </c>
      <c r="AD527" t="s">
        <v>48</v>
      </c>
      <c r="AE527" t="s">
        <v>48</v>
      </c>
      <c r="AF527" t="s">
        <v>50</v>
      </c>
      <c r="AG527" t="s">
        <v>48</v>
      </c>
      <c r="AH527" t="s">
        <v>50</v>
      </c>
      <c r="AI527" t="s">
        <v>50</v>
      </c>
      <c r="AJ527" t="s">
        <v>48</v>
      </c>
      <c r="AK527" t="s">
        <v>48</v>
      </c>
      <c r="AL527" t="s">
        <v>49</v>
      </c>
      <c r="AM527" t="s">
        <v>48</v>
      </c>
      <c r="AN527" t="s">
        <v>48</v>
      </c>
      <c r="AO527" t="s">
        <v>48</v>
      </c>
      <c r="AP527" t="s">
        <v>1019</v>
      </c>
      <c r="AQ527" s="1" t="s">
        <v>1020</v>
      </c>
      <c r="AR527" t="s">
        <v>51</v>
      </c>
      <c r="AS527" t="s">
        <v>59</v>
      </c>
      <c r="AT527" t="s">
        <v>60</v>
      </c>
      <c r="AW527" s="4">
        <f t="shared" si="281"/>
        <v>6</v>
      </c>
      <c r="AX527" s="4">
        <f t="shared" si="282"/>
        <v>4</v>
      </c>
      <c r="AY527" s="4">
        <f t="shared" si="283"/>
        <v>4</v>
      </c>
      <c r="AZ527" s="4">
        <f t="shared" si="284"/>
        <v>2</v>
      </c>
      <c r="BA527" s="4">
        <f t="shared" si="285"/>
        <v>4</v>
      </c>
      <c r="BB527" s="4">
        <f t="shared" si="286"/>
        <v>4</v>
      </c>
      <c r="BC527" s="4">
        <f t="shared" si="287"/>
        <v>4</v>
      </c>
      <c r="BD527" s="4">
        <f t="shared" si="288"/>
        <v>2</v>
      </c>
      <c r="BE527" s="4" t="str">
        <f t="shared" si="289"/>
        <v>0</v>
      </c>
      <c r="BF527" s="4">
        <f t="shared" si="290"/>
        <v>2</v>
      </c>
      <c r="BG527" s="4">
        <f t="shared" si="291"/>
        <v>4</v>
      </c>
      <c r="BH527" s="4">
        <f t="shared" si="292"/>
        <v>4</v>
      </c>
      <c r="BI527" s="4">
        <f t="shared" si="293"/>
        <v>4</v>
      </c>
      <c r="BJ527" s="4" t="str">
        <f t="shared" si="294"/>
        <v>0</v>
      </c>
      <c r="BK527" s="4">
        <f t="shared" si="295"/>
        <v>4</v>
      </c>
      <c r="BL527" s="4">
        <f t="shared" si="296"/>
        <v>2</v>
      </c>
      <c r="BM527" s="4">
        <f t="shared" si="297"/>
        <v>4</v>
      </c>
      <c r="BN527" s="4">
        <f t="shared" si="298"/>
        <v>4</v>
      </c>
      <c r="BO527" s="4">
        <f t="shared" si="299"/>
        <v>4</v>
      </c>
      <c r="BP527" s="4">
        <f t="shared" si="300"/>
        <v>4</v>
      </c>
      <c r="BQ527" s="4">
        <f t="shared" si="301"/>
        <v>6</v>
      </c>
      <c r="BR527" s="4">
        <f t="shared" si="302"/>
        <v>4</v>
      </c>
      <c r="BS527" s="4">
        <f t="shared" si="303"/>
        <v>4</v>
      </c>
      <c r="BT527" s="4">
        <f t="shared" si="304"/>
        <v>4</v>
      </c>
      <c r="BU527" s="4">
        <f t="shared" si="305"/>
        <v>4</v>
      </c>
      <c r="BV527" s="4" t="str">
        <f t="shared" si="306"/>
        <v>0</v>
      </c>
      <c r="BW527" s="4">
        <f t="shared" si="307"/>
        <v>6</v>
      </c>
      <c r="BX527" s="4">
        <f t="shared" si="308"/>
        <v>0</v>
      </c>
      <c r="BY527" s="4">
        <f t="shared" si="309"/>
        <v>0</v>
      </c>
      <c r="BZ527" s="37">
        <f t="shared" si="310"/>
        <v>94</v>
      </c>
      <c r="CA527" s="32" t="str">
        <f>VLOOKUP(J:J,'Agent wise'!A:C,3,0)</f>
        <v>Shakeer</v>
      </c>
      <c r="CB527" s="32">
        <f t="shared" si="311"/>
        <v>45921</v>
      </c>
      <c r="CC527" t="str">
        <f t="shared" si="312"/>
        <v>Good</v>
      </c>
      <c r="CJ527">
        <f t="shared" si="313"/>
        <v>21</v>
      </c>
      <c r="CK527">
        <f t="shared" si="314"/>
        <v>9</v>
      </c>
      <c r="CL527">
        <f t="shared" si="315"/>
        <v>2025</v>
      </c>
    </row>
    <row r="528" spans="1:90" ht="15" customHeight="1" x14ac:dyDescent="0.35">
      <c r="A528" s="32">
        <v>45921.992943437501</v>
      </c>
      <c r="B528" t="s">
        <v>173</v>
      </c>
      <c r="C528" s="32">
        <v>0</v>
      </c>
      <c r="D528" t="s">
        <v>56</v>
      </c>
      <c r="E528" s="32">
        <v>45921</v>
      </c>
      <c r="F528" t="s">
        <v>140</v>
      </c>
      <c r="G528" s="32">
        <v>45921</v>
      </c>
      <c r="H528">
        <v>9444402744</v>
      </c>
      <c r="I528">
        <v>139</v>
      </c>
      <c r="J528" t="s">
        <v>186</v>
      </c>
      <c r="K528" t="s">
        <v>52</v>
      </c>
      <c r="L528" t="s">
        <v>53</v>
      </c>
      <c r="M528" t="s">
        <v>48</v>
      </c>
      <c r="N528" t="s">
        <v>48</v>
      </c>
      <c r="O528" t="s">
        <v>48</v>
      </c>
      <c r="P528" t="s">
        <v>48</v>
      </c>
      <c r="Q528" t="s">
        <v>48</v>
      </c>
      <c r="R528" t="s">
        <v>48</v>
      </c>
      <c r="S528" t="s">
        <v>48</v>
      </c>
      <c r="T528" t="s">
        <v>48</v>
      </c>
      <c r="U528" t="s">
        <v>49</v>
      </c>
      <c r="V528" t="s">
        <v>48</v>
      </c>
      <c r="W528" t="s">
        <v>49</v>
      </c>
      <c r="X528" t="s">
        <v>50</v>
      </c>
      <c r="Y528" t="s">
        <v>48</v>
      </c>
      <c r="Z528" t="s">
        <v>48</v>
      </c>
      <c r="AA528" t="s">
        <v>48</v>
      </c>
      <c r="AB528" t="s">
        <v>48</v>
      </c>
      <c r="AC528" t="s">
        <v>48</v>
      </c>
      <c r="AD528" t="s">
        <v>50</v>
      </c>
      <c r="AE528" t="s">
        <v>48</v>
      </c>
      <c r="AF528" t="s">
        <v>50</v>
      </c>
      <c r="AG528" t="s">
        <v>48</v>
      </c>
      <c r="AH528" t="s">
        <v>50</v>
      </c>
      <c r="AI528" t="s">
        <v>50</v>
      </c>
      <c r="AJ528" t="s">
        <v>48</v>
      </c>
      <c r="AK528" t="s">
        <v>48</v>
      </c>
      <c r="AL528" t="s">
        <v>48</v>
      </c>
      <c r="AM528" t="s">
        <v>48</v>
      </c>
      <c r="AN528" t="s">
        <v>48</v>
      </c>
      <c r="AO528" t="s">
        <v>48</v>
      </c>
      <c r="AP528" t="s">
        <v>1021</v>
      </c>
      <c r="AQ528" s="1" t="s">
        <v>1022</v>
      </c>
      <c r="AR528" t="s">
        <v>51</v>
      </c>
      <c r="AS528" t="s">
        <v>1023</v>
      </c>
      <c r="AT528" t="s">
        <v>1024</v>
      </c>
      <c r="AW528" s="4">
        <f t="shared" si="281"/>
        <v>6</v>
      </c>
      <c r="AX528" s="4">
        <f t="shared" si="282"/>
        <v>4</v>
      </c>
      <c r="AY528" s="4">
        <f t="shared" si="283"/>
        <v>4</v>
      </c>
      <c r="AZ528" s="4">
        <f t="shared" si="284"/>
        <v>2</v>
      </c>
      <c r="BA528" s="4">
        <f t="shared" si="285"/>
        <v>4</v>
      </c>
      <c r="BB528" s="4">
        <f t="shared" si="286"/>
        <v>4</v>
      </c>
      <c r="BC528" s="4">
        <f t="shared" si="287"/>
        <v>4</v>
      </c>
      <c r="BD528" s="4">
        <f t="shared" si="288"/>
        <v>2</v>
      </c>
      <c r="BE528" s="4" t="str">
        <f t="shared" si="289"/>
        <v>0</v>
      </c>
      <c r="BF528" s="4">
        <f t="shared" si="290"/>
        <v>2</v>
      </c>
      <c r="BG528" s="4" t="str">
        <f t="shared" si="291"/>
        <v>0</v>
      </c>
      <c r="BH528" s="4">
        <f t="shared" si="292"/>
        <v>4</v>
      </c>
      <c r="BI528" s="4">
        <f t="shared" si="293"/>
        <v>4</v>
      </c>
      <c r="BJ528" s="4">
        <f t="shared" si="294"/>
        <v>2</v>
      </c>
      <c r="BK528" s="4">
        <f t="shared" si="295"/>
        <v>4</v>
      </c>
      <c r="BL528" s="4">
        <f t="shared" si="296"/>
        <v>2</v>
      </c>
      <c r="BM528" s="4">
        <f t="shared" si="297"/>
        <v>4</v>
      </c>
      <c r="BN528" s="4">
        <f t="shared" si="298"/>
        <v>4</v>
      </c>
      <c r="BO528" s="4">
        <f t="shared" si="299"/>
        <v>4</v>
      </c>
      <c r="BP528" s="4">
        <f t="shared" si="300"/>
        <v>4</v>
      </c>
      <c r="BQ528" s="4">
        <f t="shared" si="301"/>
        <v>6</v>
      </c>
      <c r="BR528" s="4">
        <f t="shared" si="302"/>
        <v>4</v>
      </c>
      <c r="BS528" s="4">
        <f t="shared" si="303"/>
        <v>4</v>
      </c>
      <c r="BT528" s="4">
        <f t="shared" si="304"/>
        <v>4</v>
      </c>
      <c r="BU528" s="4">
        <f t="shared" si="305"/>
        <v>4</v>
      </c>
      <c r="BV528" s="4">
        <f t="shared" si="306"/>
        <v>0</v>
      </c>
      <c r="BW528" s="4">
        <f t="shared" si="307"/>
        <v>6</v>
      </c>
      <c r="BX528" s="4">
        <f t="shared" si="308"/>
        <v>0</v>
      </c>
      <c r="BY528" s="4">
        <f t="shared" si="309"/>
        <v>0</v>
      </c>
      <c r="BZ528" s="37">
        <f t="shared" si="310"/>
        <v>92</v>
      </c>
      <c r="CA528" s="32" t="str">
        <f>VLOOKUP(J:J,'Agent wise'!A:C,3,0)</f>
        <v>Shakeer</v>
      </c>
      <c r="CB528" s="32">
        <f t="shared" si="311"/>
        <v>45921</v>
      </c>
      <c r="CC528" t="str">
        <f t="shared" si="312"/>
        <v>Good</v>
      </c>
      <c r="CJ528">
        <f t="shared" si="313"/>
        <v>21</v>
      </c>
      <c r="CK528">
        <f t="shared" si="314"/>
        <v>9</v>
      </c>
      <c r="CL528">
        <f t="shared" si="315"/>
        <v>2025</v>
      </c>
    </row>
    <row r="529" spans="1:90" ht="15" customHeight="1" x14ac:dyDescent="0.35">
      <c r="A529" s="32">
        <v>45922.506370312505</v>
      </c>
      <c r="B529" t="s">
        <v>138</v>
      </c>
      <c r="C529" s="32">
        <v>0</v>
      </c>
      <c r="D529" t="s">
        <v>139</v>
      </c>
      <c r="E529" s="32">
        <v>45922</v>
      </c>
      <c r="F529" t="s">
        <v>140</v>
      </c>
      <c r="G529" s="32">
        <v>45920</v>
      </c>
      <c r="H529">
        <v>9442019410</v>
      </c>
      <c r="I529">
        <v>147</v>
      </c>
      <c r="J529" t="s">
        <v>116</v>
      </c>
      <c r="K529" t="s">
        <v>52</v>
      </c>
      <c r="L529" t="s">
        <v>53</v>
      </c>
      <c r="M529" t="s">
        <v>48</v>
      </c>
      <c r="N529" t="s">
        <v>48</v>
      </c>
      <c r="O529" t="s">
        <v>48</v>
      </c>
      <c r="P529" t="s">
        <v>48</v>
      </c>
      <c r="Q529" t="s">
        <v>48</v>
      </c>
      <c r="R529" t="s">
        <v>48</v>
      </c>
      <c r="S529" t="s">
        <v>48</v>
      </c>
      <c r="T529" t="s">
        <v>48</v>
      </c>
      <c r="U529" t="s">
        <v>48</v>
      </c>
      <c r="V529" t="s">
        <v>48</v>
      </c>
      <c r="W529" t="s">
        <v>48</v>
      </c>
      <c r="X529" t="s">
        <v>48</v>
      </c>
      <c r="Y529" t="s">
        <v>48</v>
      </c>
      <c r="Z529" t="s">
        <v>48</v>
      </c>
      <c r="AA529" t="s">
        <v>48</v>
      </c>
      <c r="AB529" t="s">
        <v>48</v>
      </c>
      <c r="AC529" t="s">
        <v>48</v>
      </c>
      <c r="AD529" t="s">
        <v>48</v>
      </c>
      <c r="AE529" t="s">
        <v>48</v>
      </c>
      <c r="AF529" t="s">
        <v>48</v>
      </c>
      <c r="AG529" t="s">
        <v>48</v>
      </c>
      <c r="AH529" t="s">
        <v>48</v>
      </c>
      <c r="AI529" t="s">
        <v>50</v>
      </c>
      <c r="AJ529" t="s">
        <v>48</v>
      </c>
      <c r="AK529" t="s">
        <v>48</v>
      </c>
      <c r="AL529" t="s">
        <v>48</v>
      </c>
      <c r="AM529" t="s">
        <v>48</v>
      </c>
      <c r="AN529" t="s">
        <v>48</v>
      </c>
      <c r="AO529" t="s">
        <v>49</v>
      </c>
      <c r="AP529" t="s">
        <v>1025</v>
      </c>
      <c r="AQ529" s="1" t="s">
        <v>1638</v>
      </c>
      <c r="AR529" t="s">
        <v>51</v>
      </c>
      <c r="AS529" t="s">
        <v>64</v>
      </c>
      <c r="AT529" t="s">
        <v>80</v>
      </c>
      <c r="AW529" s="4">
        <f t="shared" si="281"/>
        <v>6</v>
      </c>
      <c r="AX529" s="4">
        <f t="shared" si="282"/>
        <v>4</v>
      </c>
      <c r="AY529" s="4">
        <f t="shared" si="283"/>
        <v>4</v>
      </c>
      <c r="AZ529" s="4">
        <f t="shared" si="284"/>
        <v>2</v>
      </c>
      <c r="BA529" s="4">
        <f t="shared" si="285"/>
        <v>4</v>
      </c>
      <c r="BB529" s="4">
        <f t="shared" si="286"/>
        <v>4</v>
      </c>
      <c r="BC529" s="4">
        <f t="shared" si="287"/>
        <v>4</v>
      </c>
      <c r="BD529" s="4">
        <f t="shared" si="288"/>
        <v>2</v>
      </c>
      <c r="BE529" s="4">
        <f t="shared" si="289"/>
        <v>4</v>
      </c>
      <c r="BF529" s="4">
        <f t="shared" si="290"/>
        <v>2</v>
      </c>
      <c r="BG529" s="4">
        <f t="shared" si="291"/>
        <v>4</v>
      </c>
      <c r="BH529" s="4">
        <f t="shared" si="292"/>
        <v>4</v>
      </c>
      <c r="BI529" s="4">
        <f t="shared" si="293"/>
        <v>4</v>
      </c>
      <c r="BJ529" s="4">
        <f t="shared" si="294"/>
        <v>2</v>
      </c>
      <c r="BK529" s="4">
        <f t="shared" si="295"/>
        <v>4</v>
      </c>
      <c r="BL529" s="4">
        <f t="shared" si="296"/>
        <v>2</v>
      </c>
      <c r="BM529" s="4">
        <f t="shared" si="297"/>
        <v>4</v>
      </c>
      <c r="BN529" s="4">
        <f t="shared" si="298"/>
        <v>4</v>
      </c>
      <c r="BO529" s="4">
        <f t="shared" si="299"/>
        <v>4</v>
      </c>
      <c r="BP529" s="4">
        <f t="shared" si="300"/>
        <v>4</v>
      </c>
      <c r="BQ529" s="4">
        <f t="shared" si="301"/>
        <v>6</v>
      </c>
      <c r="BR529" s="4">
        <f t="shared" si="302"/>
        <v>4</v>
      </c>
      <c r="BS529" s="4">
        <f t="shared" si="303"/>
        <v>4</v>
      </c>
      <c r="BT529" s="4">
        <f t="shared" si="304"/>
        <v>4</v>
      </c>
      <c r="BU529" s="4">
        <f t="shared" si="305"/>
        <v>4</v>
      </c>
      <c r="BV529" s="4">
        <f t="shared" si="306"/>
        <v>0</v>
      </c>
      <c r="BW529" s="4">
        <f t="shared" si="307"/>
        <v>6</v>
      </c>
      <c r="BX529" s="4">
        <f t="shared" si="308"/>
        <v>0</v>
      </c>
      <c r="BY529" s="4" t="str">
        <f t="shared" si="309"/>
        <v>0</v>
      </c>
      <c r="BZ529" s="37">
        <f t="shared" si="310"/>
        <v>100</v>
      </c>
      <c r="CA529" s="32" t="str">
        <f>VLOOKUP(J:J,'Agent wise'!A:C,3,0)</f>
        <v>Adharsh</v>
      </c>
      <c r="CB529" s="32">
        <f t="shared" si="311"/>
        <v>45922</v>
      </c>
      <c r="CC529" t="str">
        <f t="shared" si="312"/>
        <v>Excellent</v>
      </c>
      <c r="CJ529">
        <f t="shared" si="313"/>
        <v>22</v>
      </c>
      <c r="CK529">
        <f t="shared" si="314"/>
        <v>9</v>
      </c>
      <c r="CL529">
        <f t="shared" si="315"/>
        <v>2025</v>
      </c>
    </row>
    <row r="530" spans="1:90" ht="15" customHeight="1" x14ac:dyDescent="0.35">
      <c r="A530" s="32">
        <v>45922.511866018518</v>
      </c>
      <c r="B530" t="s">
        <v>138</v>
      </c>
      <c r="C530" s="32">
        <v>0</v>
      </c>
      <c r="D530" t="s">
        <v>139</v>
      </c>
      <c r="E530" s="32">
        <v>45922</v>
      </c>
      <c r="F530" t="s">
        <v>140</v>
      </c>
      <c r="G530" s="32">
        <v>45920</v>
      </c>
      <c r="H530">
        <v>9442659380</v>
      </c>
      <c r="I530">
        <v>142</v>
      </c>
      <c r="J530" t="s">
        <v>315</v>
      </c>
      <c r="K530" t="s">
        <v>52</v>
      </c>
      <c r="L530" t="s">
        <v>53</v>
      </c>
      <c r="M530" t="s">
        <v>48</v>
      </c>
      <c r="N530" t="s">
        <v>48</v>
      </c>
      <c r="O530" t="s">
        <v>48</v>
      </c>
      <c r="P530" t="s">
        <v>48</v>
      </c>
      <c r="Q530" t="s">
        <v>48</v>
      </c>
      <c r="R530" t="s">
        <v>48</v>
      </c>
      <c r="S530" t="s">
        <v>48</v>
      </c>
      <c r="T530" t="s">
        <v>48</v>
      </c>
      <c r="U530" t="s">
        <v>48</v>
      </c>
      <c r="V530" t="s">
        <v>48</v>
      </c>
      <c r="W530" t="s">
        <v>48</v>
      </c>
      <c r="X530" t="s">
        <v>48</v>
      </c>
      <c r="Y530" t="s">
        <v>48</v>
      </c>
      <c r="Z530" t="s">
        <v>48</v>
      </c>
      <c r="AA530" t="s">
        <v>49</v>
      </c>
      <c r="AB530" t="s">
        <v>48</v>
      </c>
      <c r="AC530" t="s">
        <v>48</v>
      </c>
      <c r="AD530" t="s">
        <v>48</v>
      </c>
      <c r="AE530" t="s">
        <v>48</v>
      </c>
      <c r="AF530" t="s">
        <v>48</v>
      </c>
      <c r="AG530" t="s">
        <v>48</v>
      </c>
      <c r="AH530" t="s">
        <v>48</v>
      </c>
      <c r="AI530" t="s">
        <v>50</v>
      </c>
      <c r="AJ530" t="s">
        <v>48</v>
      </c>
      <c r="AK530" t="s">
        <v>48</v>
      </c>
      <c r="AL530" t="s">
        <v>48</v>
      </c>
      <c r="AM530" t="s">
        <v>48</v>
      </c>
      <c r="AN530" t="s">
        <v>48</v>
      </c>
      <c r="AO530" t="s">
        <v>48</v>
      </c>
      <c r="AP530" t="s">
        <v>648</v>
      </c>
      <c r="AQ530" s="1" t="s">
        <v>1639</v>
      </c>
      <c r="AR530" t="s">
        <v>51</v>
      </c>
      <c r="AS530" t="s">
        <v>110</v>
      </c>
      <c r="AT530" t="s">
        <v>406</v>
      </c>
      <c r="AW530" s="4">
        <f t="shared" si="281"/>
        <v>6</v>
      </c>
      <c r="AX530" s="4">
        <f t="shared" si="282"/>
        <v>4</v>
      </c>
      <c r="AY530" s="4">
        <f t="shared" si="283"/>
        <v>4</v>
      </c>
      <c r="AZ530" s="4">
        <f t="shared" si="284"/>
        <v>2</v>
      </c>
      <c r="BA530" s="4">
        <f t="shared" si="285"/>
        <v>4</v>
      </c>
      <c r="BB530" s="4">
        <f t="shared" si="286"/>
        <v>4</v>
      </c>
      <c r="BC530" s="4">
        <f t="shared" si="287"/>
        <v>4</v>
      </c>
      <c r="BD530" s="4">
        <f t="shared" si="288"/>
        <v>2</v>
      </c>
      <c r="BE530" s="4">
        <f t="shared" si="289"/>
        <v>4</v>
      </c>
      <c r="BF530" s="4">
        <f t="shared" si="290"/>
        <v>2</v>
      </c>
      <c r="BG530" s="4">
        <f t="shared" si="291"/>
        <v>4</v>
      </c>
      <c r="BH530" s="4">
        <f t="shared" si="292"/>
        <v>4</v>
      </c>
      <c r="BI530" s="4">
        <f t="shared" si="293"/>
        <v>4</v>
      </c>
      <c r="BJ530" s="4">
        <f t="shared" si="294"/>
        <v>2</v>
      </c>
      <c r="BK530" s="4" t="str">
        <f t="shared" si="295"/>
        <v>0</v>
      </c>
      <c r="BL530" s="4">
        <f t="shared" si="296"/>
        <v>2</v>
      </c>
      <c r="BM530" s="4">
        <f t="shared" si="297"/>
        <v>4</v>
      </c>
      <c r="BN530" s="4">
        <f t="shared" si="298"/>
        <v>4</v>
      </c>
      <c r="BO530" s="4">
        <f t="shared" si="299"/>
        <v>4</v>
      </c>
      <c r="BP530" s="4">
        <f t="shared" si="300"/>
        <v>4</v>
      </c>
      <c r="BQ530" s="4">
        <f t="shared" si="301"/>
        <v>6</v>
      </c>
      <c r="BR530" s="4">
        <f t="shared" si="302"/>
        <v>4</v>
      </c>
      <c r="BS530" s="4">
        <f t="shared" si="303"/>
        <v>4</v>
      </c>
      <c r="BT530" s="4">
        <f t="shared" si="304"/>
        <v>4</v>
      </c>
      <c r="BU530" s="4">
        <f t="shared" si="305"/>
        <v>4</v>
      </c>
      <c r="BV530" s="4">
        <f t="shared" si="306"/>
        <v>0</v>
      </c>
      <c r="BW530" s="4">
        <f t="shared" si="307"/>
        <v>6</v>
      </c>
      <c r="BX530" s="4">
        <f t="shared" si="308"/>
        <v>0</v>
      </c>
      <c r="BY530" s="4">
        <f t="shared" si="309"/>
        <v>0</v>
      </c>
      <c r="BZ530" s="37">
        <f t="shared" si="310"/>
        <v>96</v>
      </c>
      <c r="CA530" s="32" t="str">
        <f>VLOOKUP(J:J,'Agent wise'!A:C,3,0)</f>
        <v>Adharsh</v>
      </c>
      <c r="CB530" s="32">
        <f t="shared" si="311"/>
        <v>45922</v>
      </c>
      <c r="CC530" t="str">
        <f t="shared" si="312"/>
        <v>Excellent</v>
      </c>
      <c r="CJ530">
        <f t="shared" si="313"/>
        <v>22</v>
      </c>
      <c r="CK530">
        <f t="shared" si="314"/>
        <v>9</v>
      </c>
      <c r="CL530">
        <f t="shared" si="315"/>
        <v>2025</v>
      </c>
    </row>
    <row r="531" spans="1:90" ht="15" customHeight="1" x14ac:dyDescent="0.35">
      <c r="A531" s="32">
        <v>45922.525395300923</v>
      </c>
      <c r="B531" t="s">
        <v>138</v>
      </c>
      <c r="C531" s="32">
        <v>0</v>
      </c>
      <c r="D531" t="s">
        <v>139</v>
      </c>
      <c r="E531" s="32">
        <v>45922</v>
      </c>
      <c r="F531" t="s">
        <v>140</v>
      </c>
      <c r="G531" s="32">
        <v>45920</v>
      </c>
      <c r="H531">
        <v>8610439470</v>
      </c>
      <c r="I531">
        <v>159</v>
      </c>
      <c r="J531" t="s">
        <v>315</v>
      </c>
      <c r="K531" t="s">
        <v>52</v>
      </c>
      <c r="L531" t="s">
        <v>53</v>
      </c>
      <c r="M531" t="s">
        <v>48</v>
      </c>
      <c r="N531" t="s">
        <v>48</v>
      </c>
      <c r="O531" t="s">
        <v>48</v>
      </c>
      <c r="P531" t="s">
        <v>48</v>
      </c>
      <c r="Q531" t="s">
        <v>48</v>
      </c>
      <c r="R531" t="s">
        <v>48</v>
      </c>
      <c r="S531" t="s">
        <v>48</v>
      </c>
      <c r="T531" t="s">
        <v>48</v>
      </c>
      <c r="U531" t="s">
        <v>48</v>
      </c>
      <c r="V531" t="s">
        <v>48</v>
      </c>
      <c r="W531" t="s">
        <v>48</v>
      </c>
      <c r="X531" t="s">
        <v>48</v>
      </c>
      <c r="Y531" t="s">
        <v>48</v>
      </c>
      <c r="Z531" t="s">
        <v>48</v>
      </c>
      <c r="AA531" t="s">
        <v>49</v>
      </c>
      <c r="AB531" t="s">
        <v>48</v>
      </c>
      <c r="AC531" t="s">
        <v>48</v>
      </c>
      <c r="AD531" t="s">
        <v>48</v>
      </c>
      <c r="AE531" t="s">
        <v>48</v>
      </c>
      <c r="AF531" t="s">
        <v>48</v>
      </c>
      <c r="AG531" t="s">
        <v>48</v>
      </c>
      <c r="AH531" t="s">
        <v>48</v>
      </c>
      <c r="AI531" t="s">
        <v>50</v>
      </c>
      <c r="AJ531" t="s">
        <v>48</v>
      </c>
      <c r="AK531" t="s">
        <v>48</v>
      </c>
      <c r="AL531" t="s">
        <v>48</v>
      </c>
      <c r="AM531" t="s">
        <v>48</v>
      </c>
      <c r="AN531" t="s">
        <v>48</v>
      </c>
      <c r="AO531" t="s">
        <v>48</v>
      </c>
      <c r="AP531" t="s">
        <v>648</v>
      </c>
      <c r="AQ531" s="1" t="s">
        <v>1640</v>
      </c>
      <c r="AR531" t="s">
        <v>51</v>
      </c>
      <c r="AS531" t="s">
        <v>72</v>
      </c>
      <c r="AT531" t="s">
        <v>954</v>
      </c>
      <c r="AW531" s="4">
        <f t="shared" si="281"/>
        <v>6</v>
      </c>
      <c r="AX531" s="4">
        <f t="shared" si="282"/>
        <v>4</v>
      </c>
      <c r="AY531" s="4">
        <f t="shared" si="283"/>
        <v>4</v>
      </c>
      <c r="AZ531" s="4">
        <f t="shared" si="284"/>
        <v>2</v>
      </c>
      <c r="BA531" s="4">
        <f t="shared" si="285"/>
        <v>4</v>
      </c>
      <c r="BB531" s="4">
        <f t="shared" si="286"/>
        <v>4</v>
      </c>
      <c r="BC531" s="4">
        <f t="shared" si="287"/>
        <v>4</v>
      </c>
      <c r="BD531" s="4">
        <f t="shared" si="288"/>
        <v>2</v>
      </c>
      <c r="BE531" s="4">
        <f t="shared" si="289"/>
        <v>4</v>
      </c>
      <c r="BF531" s="4">
        <f t="shared" si="290"/>
        <v>2</v>
      </c>
      <c r="BG531" s="4">
        <f t="shared" si="291"/>
        <v>4</v>
      </c>
      <c r="BH531" s="4">
        <f t="shared" si="292"/>
        <v>4</v>
      </c>
      <c r="BI531" s="4">
        <f t="shared" si="293"/>
        <v>4</v>
      </c>
      <c r="BJ531" s="4">
        <f t="shared" si="294"/>
        <v>2</v>
      </c>
      <c r="BK531" s="4" t="str">
        <f t="shared" si="295"/>
        <v>0</v>
      </c>
      <c r="BL531" s="4">
        <f t="shared" si="296"/>
        <v>2</v>
      </c>
      <c r="BM531" s="4">
        <f t="shared" si="297"/>
        <v>4</v>
      </c>
      <c r="BN531" s="4">
        <f t="shared" si="298"/>
        <v>4</v>
      </c>
      <c r="BO531" s="4">
        <f t="shared" si="299"/>
        <v>4</v>
      </c>
      <c r="BP531" s="4">
        <f t="shared" si="300"/>
        <v>4</v>
      </c>
      <c r="BQ531" s="4">
        <f t="shared" si="301"/>
        <v>6</v>
      </c>
      <c r="BR531" s="4">
        <f t="shared" si="302"/>
        <v>4</v>
      </c>
      <c r="BS531" s="4">
        <f t="shared" si="303"/>
        <v>4</v>
      </c>
      <c r="BT531" s="4">
        <f t="shared" si="304"/>
        <v>4</v>
      </c>
      <c r="BU531" s="4">
        <f t="shared" si="305"/>
        <v>4</v>
      </c>
      <c r="BV531" s="4">
        <f t="shared" si="306"/>
        <v>0</v>
      </c>
      <c r="BW531" s="4">
        <f t="shared" si="307"/>
        <v>6</v>
      </c>
      <c r="BX531" s="4">
        <f t="shared" si="308"/>
        <v>0</v>
      </c>
      <c r="BY531" s="4">
        <f t="shared" si="309"/>
        <v>0</v>
      </c>
      <c r="BZ531" s="37">
        <f t="shared" si="310"/>
        <v>96</v>
      </c>
      <c r="CA531" s="32" t="str">
        <f>VLOOKUP(J:J,'Agent wise'!A:C,3,0)</f>
        <v>Adharsh</v>
      </c>
      <c r="CB531" s="32">
        <f t="shared" si="311"/>
        <v>45922</v>
      </c>
      <c r="CC531" t="str">
        <f t="shared" si="312"/>
        <v>Excellent</v>
      </c>
      <c r="CJ531">
        <f t="shared" si="313"/>
        <v>22</v>
      </c>
      <c r="CK531">
        <f t="shared" si="314"/>
        <v>9</v>
      </c>
      <c r="CL531">
        <f t="shared" si="315"/>
        <v>2025</v>
      </c>
    </row>
    <row r="532" spans="1:90" ht="15" customHeight="1" x14ac:dyDescent="0.35">
      <c r="A532" s="32">
        <v>45922.527595289357</v>
      </c>
      <c r="B532" t="s">
        <v>138</v>
      </c>
      <c r="C532" s="32">
        <v>0</v>
      </c>
      <c r="D532" t="s">
        <v>139</v>
      </c>
      <c r="E532" s="32">
        <v>45922</v>
      </c>
      <c r="F532" t="s">
        <v>140</v>
      </c>
      <c r="G532" s="32">
        <v>45920</v>
      </c>
      <c r="H532">
        <v>9514751766</v>
      </c>
      <c r="I532">
        <v>153</v>
      </c>
      <c r="J532" t="s">
        <v>315</v>
      </c>
      <c r="K532" t="s">
        <v>52</v>
      </c>
      <c r="L532" t="s">
        <v>53</v>
      </c>
      <c r="M532" t="s">
        <v>48</v>
      </c>
      <c r="N532" t="s">
        <v>48</v>
      </c>
      <c r="O532" t="s">
        <v>48</v>
      </c>
      <c r="P532" t="s">
        <v>48</v>
      </c>
      <c r="Q532" t="s">
        <v>48</v>
      </c>
      <c r="R532" t="s">
        <v>48</v>
      </c>
      <c r="S532" t="s">
        <v>48</v>
      </c>
      <c r="T532" t="s">
        <v>48</v>
      </c>
      <c r="U532" t="s">
        <v>48</v>
      </c>
      <c r="V532" t="s">
        <v>48</v>
      </c>
      <c r="W532" t="s">
        <v>48</v>
      </c>
      <c r="X532" t="s">
        <v>48</v>
      </c>
      <c r="Y532" t="s">
        <v>48</v>
      </c>
      <c r="Z532" t="s">
        <v>48</v>
      </c>
      <c r="AA532" t="s">
        <v>49</v>
      </c>
      <c r="AB532" t="s">
        <v>48</v>
      </c>
      <c r="AC532" t="s">
        <v>48</v>
      </c>
      <c r="AD532" t="s">
        <v>48</v>
      </c>
      <c r="AE532" t="s">
        <v>48</v>
      </c>
      <c r="AF532" t="s">
        <v>48</v>
      </c>
      <c r="AG532" t="s">
        <v>48</v>
      </c>
      <c r="AH532" t="s">
        <v>48</v>
      </c>
      <c r="AI532" t="s">
        <v>50</v>
      </c>
      <c r="AJ532" t="s">
        <v>48</v>
      </c>
      <c r="AK532" t="s">
        <v>48</v>
      </c>
      <c r="AL532" t="s">
        <v>48</v>
      </c>
      <c r="AM532" t="s">
        <v>48</v>
      </c>
      <c r="AN532" t="s">
        <v>48</v>
      </c>
      <c r="AO532" t="s">
        <v>48</v>
      </c>
      <c r="AP532" t="s">
        <v>648</v>
      </c>
      <c r="AQ532" s="1" t="s">
        <v>1641</v>
      </c>
      <c r="AR532" t="s">
        <v>51</v>
      </c>
      <c r="AS532" t="s">
        <v>72</v>
      </c>
      <c r="AT532" t="s">
        <v>954</v>
      </c>
      <c r="AW532" s="4">
        <f t="shared" ref="AW532:AW595" si="316">IF(OR(M532="YES", M532="Not Applicable"), AW$1, "0")</f>
        <v>6</v>
      </c>
      <c r="AX532" s="4">
        <f t="shared" ref="AX532:AX595" si="317">IF(OR(N532="YES", N532="Not Applicable"), AX$1, "0")</f>
        <v>4</v>
      </c>
      <c r="AY532" s="4">
        <f t="shared" ref="AY532:AY595" si="318">IF(OR(O532="YES", O532="Not Applicable"), AY$1, "0")</f>
        <v>4</v>
      </c>
      <c r="AZ532" s="4">
        <f t="shared" ref="AZ532:AZ595" si="319">IF(OR(P532="YES", P532="Not Applicable"), AZ$1, "0")</f>
        <v>2</v>
      </c>
      <c r="BA532" s="4">
        <f t="shared" ref="BA532:BA595" si="320">IF(OR(Q532="YES", Q532="Not Applicable"), BA$1, "0")</f>
        <v>4</v>
      </c>
      <c r="BB532" s="4">
        <f t="shared" ref="BB532:BB595" si="321">IF(OR(R532="YES", R532="Not Applicable"), BB$1, "0")</f>
        <v>4</v>
      </c>
      <c r="BC532" s="4">
        <f t="shared" ref="BC532:BC595" si="322">IF(OR(S532="YES", S532="Not Applicable"), BC$1, "0")</f>
        <v>4</v>
      </c>
      <c r="BD532" s="4">
        <f t="shared" ref="BD532:BD595" si="323">IF(OR(T532="YES", T532="Not Applicable"), BD$1, "0")</f>
        <v>2</v>
      </c>
      <c r="BE532" s="4">
        <f t="shared" ref="BE532:BE595" si="324">IF(OR(U532="YES", U532="Not Applicable"), BE$1, "0")</f>
        <v>4</v>
      </c>
      <c r="BF532" s="4">
        <f t="shared" ref="BF532:BF595" si="325">IF(OR(V532="YES", V532="Not Applicable"), BF$1, "0")</f>
        <v>2</v>
      </c>
      <c r="BG532" s="4">
        <f t="shared" ref="BG532:BG595" si="326">IF(OR(W532="YES", W532="Not Applicable"), BG$1, "0")</f>
        <v>4</v>
      </c>
      <c r="BH532" s="4">
        <f t="shared" ref="BH532:BH595" si="327">IF(OR(X532="YES", X532="Not Applicable"), BH$1, "0")</f>
        <v>4</v>
      </c>
      <c r="BI532" s="4">
        <f t="shared" ref="BI532:BI595" si="328">IF(OR(Y532="YES", Y532="Not Applicable"), BI$1, "0")</f>
        <v>4</v>
      </c>
      <c r="BJ532" s="4">
        <f t="shared" ref="BJ532:BJ595" si="329">IF(OR(Z532="YES", Z532="Not Applicable"), BJ$1, "0")</f>
        <v>2</v>
      </c>
      <c r="BK532" s="4" t="str">
        <f t="shared" ref="BK532:BK595" si="330">IF(OR(AA532="YES", AA532="Not Applicable"), BK$1, "0")</f>
        <v>0</v>
      </c>
      <c r="BL532" s="4">
        <f t="shared" ref="BL532:BL595" si="331">IF(OR(AB532="YES", AB532="Not Applicable"), BL$1, "0")</f>
        <v>2</v>
      </c>
      <c r="BM532" s="4">
        <f t="shared" ref="BM532:BM595" si="332">IF(OR(AC532="YES", AC532="Not Applicable"), BM$1, "0")</f>
        <v>4</v>
      </c>
      <c r="BN532" s="4">
        <f t="shared" ref="BN532:BN595" si="333">IF(OR(AD532="YES", AD532="Not Applicable"), BN$1, "0")</f>
        <v>4</v>
      </c>
      <c r="BO532" s="4">
        <f t="shared" ref="BO532:BO595" si="334">IF(OR(AE532="YES", AE532="Not Applicable"), BO$1, "0")</f>
        <v>4</v>
      </c>
      <c r="BP532" s="4">
        <f t="shared" ref="BP532:BP595" si="335">IF(OR(AF532="YES", AF532="Not Applicable"), BP$1, "0")</f>
        <v>4</v>
      </c>
      <c r="BQ532" s="4">
        <f t="shared" ref="BQ532:BQ595" si="336">IF(OR(AG532="YES", AG532="Not Applicable"), BQ$1, "0")</f>
        <v>6</v>
      </c>
      <c r="BR532" s="4">
        <f t="shared" ref="BR532:BR595" si="337">IF(OR(AH532="YES", AH532="Not Applicable"), BR$1, "0")</f>
        <v>4</v>
      </c>
      <c r="BS532" s="4">
        <f t="shared" ref="BS532:BS595" si="338">IF(OR(AI532="YES", AI532="Not Applicable"), BS$1, "0")</f>
        <v>4</v>
      </c>
      <c r="BT532" s="4">
        <f t="shared" ref="BT532:BT595" si="339">IF(OR(AJ532="YES", AJ532="Not Applicable"), BT$1, "0")</f>
        <v>4</v>
      </c>
      <c r="BU532" s="4">
        <f t="shared" ref="BU532:BU595" si="340">IF(OR(AK532="YES", AK532="Not Applicable"), BU$1, "0")</f>
        <v>4</v>
      </c>
      <c r="BV532" s="4">
        <f t="shared" ref="BV532:BV595" si="341">IF(OR(AL532="YES", AL532="Not Applicable"), BV$1, "0")</f>
        <v>0</v>
      </c>
      <c r="BW532" s="4">
        <f t="shared" ref="BW532:BW595" si="342">IF(OR(AM532="YES", AM532="Not Applicable"), BW$1, "0")</f>
        <v>6</v>
      </c>
      <c r="BX532" s="4">
        <f t="shared" ref="BX532:BX595" si="343">IF(OR(AN532="YES", AN532="Not Applicable"), BX$1, "0")</f>
        <v>0</v>
      </c>
      <c r="BY532" s="4">
        <f t="shared" ref="BY532:BY595" si="344">IF(OR(AO532="YES", AO532="Not Applicable"), BY$1, "0")</f>
        <v>0</v>
      </c>
      <c r="BZ532" s="37">
        <f t="shared" ref="BZ532:BZ595" si="345">SUM(AW532:BY532)</f>
        <v>96</v>
      </c>
      <c r="CA532" s="32" t="str">
        <f>VLOOKUP(J:J,'Agent wise'!A:C,3,0)</f>
        <v>Adharsh</v>
      </c>
      <c r="CB532" s="32">
        <f t="shared" si="311"/>
        <v>45922</v>
      </c>
      <c r="CC532" t="str">
        <f t="shared" si="312"/>
        <v>Excellent</v>
      </c>
      <c r="CJ532">
        <f t="shared" si="313"/>
        <v>22</v>
      </c>
      <c r="CK532">
        <f t="shared" si="314"/>
        <v>9</v>
      </c>
      <c r="CL532">
        <f t="shared" si="315"/>
        <v>2025</v>
      </c>
    </row>
    <row r="533" spans="1:90" ht="15" customHeight="1" x14ac:dyDescent="0.35">
      <c r="A533" s="32">
        <v>45922.533584398145</v>
      </c>
      <c r="B533" t="s">
        <v>138</v>
      </c>
      <c r="C533" s="32">
        <v>0</v>
      </c>
      <c r="D533" t="s">
        <v>139</v>
      </c>
      <c r="E533" s="32">
        <v>45922</v>
      </c>
      <c r="F533" t="s">
        <v>140</v>
      </c>
      <c r="G533" s="32">
        <v>45920</v>
      </c>
      <c r="H533">
        <v>8891370780</v>
      </c>
      <c r="I533">
        <v>140</v>
      </c>
      <c r="J533" t="s">
        <v>275</v>
      </c>
      <c r="K533" t="s">
        <v>46</v>
      </c>
      <c r="L533" t="s">
        <v>47</v>
      </c>
      <c r="M533" t="s">
        <v>48</v>
      </c>
      <c r="N533" t="s">
        <v>48</v>
      </c>
      <c r="O533" t="s">
        <v>48</v>
      </c>
      <c r="P533" t="s">
        <v>48</v>
      </c>
      <c r="Q533" t="s">
        <v>48</v>
      </c>
      <c r="R533" t="s">
        <v>48</v>
      </c>
      <c r="S533" t="s">
        <v>48</v>
      </c>
      <c r="T533" t="s">
        <v>48</v>
      </c>
      <c r="U533" t="s">
        <v>48</v>
      </c>
      <c r="V533" t="s">
        <v>48</v>
      </c>
      <c r="W533" t="s">
        <v>48</v>
      </c>
      <c r="X533" t="s">
        <v>48</v>
      </c>
      <c r="Y533" t="s">
        <v>48</v>
      </c>
      <c r="Z533" t="s">
        <v>48</v>
      </c>
      <c r="AA533" t="s">
        <v>49</v>
      </c>
      <c r="AB533" t="s">
        <v>48</v>
      </c>
      <c r="AC533" t="s">
        <v>48</v>
      </c>
      <c r="AD533" t="s">
        <v>48</v>
      </c>
      <c r="AE533" t="s">
        <v>48</v>
      </c>
      <c r="AF533" t="s">
        <v>48</v>
      </c>
      <c r="AG533" t="s">
        <v>48</v>
      </c>
      <c r="AH533" t="s">
        <v>48</v>
      </c>
      <c r="AI533" t="s">
        <v>50</v>
      </c>
      <c r="AJ533" t="s">
        <v>48</v>
      </c>
      <c r="AK533" t="s">
        <v>48</v>
      </c>
      <c r="AL533" t="s">
        <v>48</v>
      </c>
      <c r="AM533" t="s">
        <v>48</v>
      </c>
      <c r="AN533" t="s">
        <v>48</v>
      </c>
      <c r="AO533" t="s">
        <v>48</v>
      </c>
      <c r="AP533" t="s">
        <v>648</v>
      </c>
      <c r="AQ533" s="1" t="s">
        <v>1642</v>
      </c>
      <c r="AR533" t="s">
        <v>51</v>
      </c>
      <c r="AS533" t="s">
        <v>72</v>
      </c>
      <c r="AT533" t="s">
        <v>1026</v>
      </c>
      <c r="AW533" s="4">
        <f t="shared" si="316"/>
        <v>6</v>
      </c>
      <c r="AX533" s="4">
        <f t="shared" si="317"/>
        <v>4</v>
      </c>
      <c r="AY533" s="4">
        <f t="shared" si="318"/>
        <v>4</v>
      </c>
      <c r="AZ533" s="4">
        <f t="shared" si="319"/>
        <v>2</v>
      </c>
      <c r="BA533" s="4">
        <f t="shared" si="320"/>
        <v>4</v>
      </c>
      <c r="BB533" s="4">
        <f t="shared" si="321"/>
        <v>4</v>
      </c>
      <c r="BC533" s="4">
        <f t="shared" si="322"/>
        <v>4</v>
      </c>
      <c r="BD533" s="4">
        <f t="shared" si="323"/>
        <v>2</v>
      </c>
      <c r="BE533" s="4">
        <f t="shared" si="324"/>
        <v>4</v>
      </c>
      <c r="BF533" s="4">
        <f t="shared" si="325"/>
        <v>2</v>
      </c>
      <c r="BG533" s="4">
        <f t="shared" si="326"/>
        <v>4</v>
      </c>
      <c r="BH533" s="4">
        <f t="shared" si="327"/>
        <v>4</v>
      </c>
      <c r="BI533" s="4">
        <f t="shared" si="328"/>
        <v>4</v>
      </c>
      <c r="BJ533" s="4">
        <f t="shared" si="329"/>
        <v>2</v>
      </c>
      <c r="BK533" s="4" t="str">
        <f t="shared" si="330"/>
        <v>0</v>
      </c>
      <c r="BL533" s="4">
        <f t="shared" si="331"/>
        <v>2</v>
      </c>
      <c r="BM533" s="4">
        <f t="shared" si="332"/>
        <v>4</v>
      </c>
      <c r="BN533" s="4">
        <f t="shared" si="333"/>
        <v>4</v>
      </c>
      <c r="BO533" s="4">
        <f t="shared" si="334"/>
        <v>4</v>
      </c>
      <c r="BP533" s="4">
        <f t="shared" si="335"/>
        <v>4</v>
      </c>
      <c r="BQ533" s="4">
        <f t="shared" si="336"/>
        <v>6</v>
      </c>
      <c r="BR533" s="4">
        <f t="shared" si="337"/>
        <v>4</v>
      </c>
      <c r="BS533" s="4">
        <f t="shared" si="338"/>
        <v>4</v>
      </c>
      <c r="BT533" s="4">
        <f t="shared" si="339"/>
        <v>4</v>
      </c>
      <c r="BU533" s="4">
        <f t="shared" si="340"/>
        <v>4</v>
      </c>
      <c r="BV533" s="4">
        <f t="shared" si="341"/>
        <v>0</v>
      </c>
      <c r="BW533" s="4">
        <f t="shared" si="342"/>
        <v>6</v>
      </c>
      <c r="BX533" s="4">
        <f t="shared" si="343"/>
        <v>0</v>
      </c>
      <c r="BY533" s="4">
        <f t="shared" si="344"/>
        <v>0</v>
      </c>
      <c r="BZ533" s="37">
        <f t="shared" si="345"/>
        <v>96</v>
      </c>
      <c r="CA533" s="32" t="str">
        <f>VLOOKUP(J:J,'Agent wise'!A:C,3,0)</f>
        <v>Adharsh</v>
      </c>
      <c r="CB533" s="32">
        <f t="shared" si="311"/>
        <v>45922</v>
      </c>
      <c r="CC533" t="str">
        <f t="shared" si="312"/>
        <v>Excellent</v>
      </c>
      <c r="CJ533">
        <f t="shared" si="313"/>
        <v>22</v>
      </c>
      <c r="CK533">
        <f t="shared" si="314"/>
        <v>9</v>
      </c>
      <c r="CL533">
        <f t="shared" si="315"/>
        <v>2025</v>
      </c>
    </row>
    <row r="534" spans="1:90" ht="15" customHeight="1" x14ac:dyDescent="0.35">
      <c r="A534" s="32">
        <v>45922.547304363427</v>
      </c>
      <c r="B534" t="s">
        <v>138</v>
      </c>
      <c r="C534" s="32">
        <v>0</v>
      </c>
      <c r="D534" t="s">
        <v>139</v>
      </c>
      <c r="E534" s="32">
        <v>45922</v>
      </c>
      <c r="F534" t="s">
        <v>140</v>
      </c>
      <c r="G534" s="32">
        <v>45920</v>
      </c>
      <c r="H534">
        <v>8547224766</v>
      </c>
      <c r="I534">
        <v>169</v>
      </c>
      <c r="J534" t="s">
        <v>275</v>
      </c>
      <c r="K534" t="s">
        <v>46</v>
      </c>
      <c r="L534" t="s">
        <v>47</v>
      </c>
      <c r="M534" t="s">
        <v>48</v>
      </c>
      <c r="N534" t="s">
        <v>48</v>
      </c>
      <c r="O534" t="s">
        <v>48</v>
      </c>
      <c r="P534" t="s">
        <v>48</v>
      </c>
      <c r="Q534" t="s">
        <v>48</v>
      </c>
      <c r="R534" t="s">
        <v>48</v>
      </c>
      <c r="S534" t="s">
        <v>48</v>
      </c>
      <c r="T534" t="s">
        <v>48</v>
      </c>
      <c r="U534" t="s">
        <v>48</v>
      </c>
      <c r="V534" t="s">
        <v>48</v>
      </c>
      <c r="W534" t="s">
        <v>48</v>
      </c>
      <c r="X534" t="s">
        <v>48</v>
      </c>
      <c r="Y534" t="s">
        <v>48</v>
      </c>
      <c r="Z534" t="s">
        <v>48</v>
      </c>
      <c r="AA534" t="s">
        <v>49</v>
      </c>
      <c r="AB534" t="s">
        <v>48</v>
      </c>
      <c r="AC534" t="s">
        <v>48</v>
      </c>
      <c r="AD534" t="s">
        <v>48</v>
      </c>
      <c r="AE534" t="s">
        <v>48</v>
      </c>
      <c r="AF534" t="s">
        <v>48</v>
      </c>
      <c r="AG534" t="s">
        <v>48</v>
      </c>
      <c r="AH534" t="s">
        <v>48</v>
      </c>
      <c r="AI534" t="s">
        <v>50</v>
      </c>
      <c r="AJ534" t="s">
        <v>48</v>
      </c>
      <c r="AK534" t="s">
        <v>48</v>
      </c>
      <c r="AL534" t="s">
        <v>48</v>
      </c>
      <c r="AM534" t="s">
        <v>48</v>
      </c>
      <c r="AN534" t="s">
        <v>48</v>
      </c>
      <c r="AO534" t="s">
        <v>48</v>
      </c>
      <c r="AP534" t="s">
        <v>648</v>
      </c>
      <c r="AQ534" s="1" t="s">
        <v>1643</v>
      </c>
      <c r="AR534" t="s">
        <v>51</v>
      </c>
      <c r="AS534" t="s">
        <v>117</v>
      </c>
      <c r="AT534" t="s">
        <v>123</v>
      </c>
      <c r="AW534" s="4">
        <f t="shared" si="316"/>
        <v>6</v>
      </c>
      <c r="AX534" s="4">
        <f t="shared" si="317"/>
        <v>4</v>
      </c>
      <c r="AY534" s="4">
        <f t="shared" si="318"/>
        <v>4</v>
      </c>
      <c r="AZ534" s="4">
        <f t="shared" si="319"/>
        <v>2</v>
      </c>
      <c r="BA534" s="4">
        <f t="shared" si="320"/>
        <v>4</v>
      </c>
      <c r="BB534" s="4">
        <f t="shared" si="321"/>
        <v>4</v>
      </c>
      <c r="BC534" s="4">
        <f t="shared" si="322"/>
        <v>4</v>
      </c>
      <c r="BD534" s="4">
        <f t="shared" si="323"/>
        <v>2</v>
      </c>
      <c r="BE534" s="4">
        <f t="shared" si="324"/>
        <v>4</v>
      </c>
      <c r="BF534" s="4">
        <f t="shared" si="325"/>
        <v>2</v>
      </c>
      <c r="BG534" s="4">
        <f t="shared" si="326"/>
        <v>4</v>
      </c>
      <c r="BH534" s="4">
        <f t="shared" si="327"/>
        <v>4</v>
      </c>
      <c r="BI534" s="4">
        <f t="shared" si="328"/>
        <v>4</v>
      </c>
      <c r="BJ534" s="4">
        <f t="shared" si="329"/>
        <v>2</v>
      </c>
      <c r="BK534" s="4" t="str">
        <f t="shared" si="330"/>
        <v>0</v>
      </c>
      <c r="BL534" s="4">
        <f t="shared" si="331"/>
        <v>2</v>
      </c>
      <c r="BM534" s="4">
        <f t="shared" si="332"/>
        <v>4</v>
      </c>
      <c r="BN534" s="4">
        <f t="shared" si="333"/>
        <v>4</v>
      </c>
      <c r="BO534" s="4">
        <f t="shared" si="334"/>
        <v>4</v>
      </c>
      <c r="BP534" s="4">
        <f t="shared" si="335"/>
        <v>4</v>
      </c>
      <c r="BQ534" s="4">
        <f t="shared" si="336"/>
        <v>6</v>
      </c>
      <c r="BR534" s="4">
        <f t="shared" si="337"/>
        <v>4</v>
      </c>
      <c r="BS534" s="4">
        <f t="shared" si="338"/>
        <v>4</v>
      </c>
      <c r="BT534" s="4">
        <f t="shared" si="339"/>
        <v>4</v>
      </c>
      <c r="BU534" s="4">
        <f t="shared" si="340"/>
        <v>4</v>
      </c>
      <c r="BV534" s="4">
        <f t="shared" si="341"/>
        <v>0</v>
      </c>
      <c r="BW534" s="4">
        <f t="shared" si="342"/>
        <v>6</v>
      </c>
      <c r="BX534" s="4">
        <f t="shared" si="343"/>
        <v>0</v>
      </c>
      <c r="BY534" s="4">
        <f t="shared" si="344"/>
        <v>0</v>
      </c>
      <c r="BZ534" s="37">
        <f t="shared" si="345"/>
        <v>96</v>
      </c>
      <c r="CA534" s="32" t="str">
        <f>VLOOKUP(J:J,'Agent wise'!A:C,3,0)</f>
        <v>Adharsh</v>
      </c>
      <c r="CB534" s="32">
        <f t="shared" si="311"/>
        <v>45922</v>
      </c>
      <c r="CC534" t="str">
        <f t="shared" si="312"/>
        <v>Excellent</v>
      </c>
      <c r="CJ534">
        <f t="shared" si="313"/>
        <v>22</v>
      </c>
      <c r="CK534">
        <f t="shared" si="314"/>
        <v>9</v>
      </c>
      <c r="CL534">
        <f t="shared" si="315"/>
        <v>2025</v>
      </c>
    </row>
    <row r="535" spans="1:90" ht="15" customHeight="1" x14ac:dyDescent="0.35">
      <c r="A535" s="32">
        <v>45922.560855266202</v>
      </c>
      <c r="B535" t="s">
        <v>138</v>
      </c>
      <c r="C535" s="32">
        <v>0</v>
      </c>
      <c r="D535" t="s">
        <v>139</v>
      </c>
      <c r="E535" s="32">
        <v>45922</v>
      </c>
      <c r="F535" t="s">
        <v>140</v>
      </c>
      <c r="G535" s="32">
        <v>45921</v>
      </c>
      <c r="H535">
        <v>8301952213</v>
      </c>
      <c r="I535">
        <v>148</v>
      </c>
      <c r="J535" t="s">
        <v>325</v>
      </c>
      <c r="K535" t="s">
        <v>46</v>
      </c>
      <c r="L535" t="s">
        <v>47</v>
      </c>
      <c r="M535" t="s">
        <v>48</v>
      </c>
      <c r="N535" t="s">
        <v>48</v>
      </c>
      <c r="O535" t="s">
        <v>48</v>
      </c>
      <c r="P535" t="s">
        <v>48</v>
      </c>
      <c r="Q535" t="s">
        <v>48</v>
      </c>
      <c r="R535" t="s">
        <v>48</v>
      </c>
      <c r="S535" t="s">
        <v>48</v>
      </c>
      <c r="T535" t="s">
        <v>48</v>
      </c>
      <c r="U535" t="s">
        <v>48</v>
      </c>
      <c r="V535" t="s">
        <v>48</v>
      </c>
      <c r="W535" t="s">
        <v>48</v>
      </c>
      <c r="X535" t="s">
        <v>48</v>
      </c>
      <c r="Y535" t="s">
        <v>48</v>
      </c>
      <c r="Z535" t="s">
        <v>48</v>
      </c>
      <c r="AA535" t="s">
        <v>49</v>
      </c>
      <c r="AB535" t="s">
        <v>48</v>
      </c>
      <c r="AC535" t="s">
        <v>48</v>
      </c>
      <c r="AD535" t="s">
        <v>48</v>
      </c>
      <c r="AE535" t="s">
        <v>48</v>
      </c>
      <c r="AF535" t="s">
        <v>48</v>
      </c>
      <c r="AG535" t="s">
        <v>48</v>
      </c>
      <c r="AH535" t="s">
        <v>48</v>
      </c>
      <c r="AI535" t="s">
        <v>50</v>
      </c>
      <c r="AJ535" t="s">
        <v>48</v>
      </c>
      <c r="AK535" t="s">
        <v>48</v>
      </c>
      <c r="AL535" t="s">
        <v>48</v>
      </c>
      <c r="AM535" t="s">
        <v>48</v>
      </c>
      <c r="AN535" t="s">
        <v>49</v>
      </c>
      <c r="AO535" t="s">
        <v>49</v>
      </c>
      <c r="AP535" t="s">
        <v>1027</v>
      </c>
      <c r="AQ535" s="1" t="s">
        <v>1644</v>
      </c>
      <c r="AR535" t="s">
        <v>51</v>
      </c>
      <c r="AS535" t="s">
        <v>103</v>
      </c>
      <c r="AT535" t="s">
        <v>104</v>
      </c>
      <c r="AW535" s="4">
        <f t="shared" si="316"/>
        <v>6</v>
      </c>
      <c r="AX535" s="4">
        <f t="shared" si="317"/>
        <v>4</v>
      </c>
      <c r="AY535" s="4">
        <f t="shared" si="318"/>
        <v>4</v>
      </c>
      <c r="AZ535" s="4">
        <f t="shared" si="319"/>
        <v>2</v>
      </c>
      <c r="BA535" s="4">
        <f t="shared" si="320"/>
        <v>4</v>
      </c>
      <c r="BB535" s="4">
        <f t="shared" si="321"/>
        <v>4</v>
      </c>
      <c r="BC535" s="4">
        <f t="shared" si="322"/>
        <v>4</v>
      </c>
      <c r="BD535" s="4">
        <f t="shared" si="323"/>
        <v>2</v>
      </c>
      <c r="BE535" s="4">
        <f t="shared" si="324"/>
        <v>4</v>
      </c>
      <c r="BF535" s="4">
        <f t="shared" si="325"/>
        <v>2</v>
      </c>
      <c r="BG535" s="4">
        <f t="shared" si="326"/>
        <v>4</v>
      </c>
      <c r="BH535" s="4">
        <f t="shared" si="327"/>
        <v>4</v>
      </c>
      <c r="BI535" s="4">
        <f t="shared" si="328"/>
        <v>4</v>
      </c>
      <c r="BJ535" s="4">
        <f t="shared" si="329"/>
        <v>2</v>
      </c>
      <c r="BK535" s="4" t="str">
        <f t="shared" si="330"/>
        <v>0</v>
      </c>
      <c r="BL535" s="4">
        <f t="shared" si="331"/>
        <v>2</v>
      </c>
      <c r="BM535" s="4">
        <f t="shared" si="332"/>
        <v>4</v>
      </c>
      <c r="BN535" s="4">
        <f t="shared" si="333"/>
        <v>4</v>
      </c>
      <c r="BO535" s="4">
        <f t="shared" si="334"/>
        <v>4</v>
      </c>
      <c r="BP535" s="4">
        <f t="shared" si="335"/>
        <v>4</v>
      </c>
      <c r="BQ535" s="4">
        <f t="shared" si="336"/>
        <v>6</v>
      </c>
      <c r="BR535" s="4">
        <f t="shared" si="337"/>
        <v>4</v>
      </c>
      <c r="BS535" s="4">
        <f t="shared" si="338"/>
        <v>4</v>
      </c>
      <c r="BT535" s="4">
        <f t="shared" si="339"/>
        <v>4</v>
      </c>
      <c r="BU535" s="4">
        <f t="shared" si="340"/>
        <v>4</v>
      </c>
      <c r="BV535" s="4">
        <f t="shared" si="341"/>
        <v>0</v>
      </c>
      <c r="BW535" s="4">
        <f t="shared" si="342"/>
        <v>6</v>
      </c>
      <c r="BX535" s="4" t="str">
        <f t="shared" si="343"/>
        <v>0</v>
      </c>
      <c r="BY535" s="4" t="str">
        <f t="shared" si="344"/>
        <v>0</v>
      </c>
      <c r="BZ535" s="37">
        <f t="shared" si="345"/>
        <v>96</v>
      </c>
      <c r="CA535" s="32" t="str">
        <f>VLOOKUP(J:J,'Agent wise'!A:C,3,0)</f>
        <v>Adharsh</v>
      </c>
      <c r="CB535" s="32">
        <f t="shared" si="311"/>
        <v>45922</v>
      </c>
      <c r="CC535" t="str">
        <f t="shared" si="312"/>
        <v>Excellent</v>
      </c>
      <c r="CJ535">
        <f t="shared" si="313"/>
        <v>22</v>
      </c>
      <c r="CK535">
        <f t="shared" si="314"/>
        <v>9</v>
      </c>
      <c r="CL535">
        <f t="shared" si="315"/>
        <v>2025</v>
      </c>
    </row>
    <row r="536" spans="1:90" ht="15" customHeight="1" x14ac:dyDescent="0.35">
      <c r="A536" s="32">
        <v>45922.575284537037</v>
      </c>
      <c r="B536" t="s">
        <v>138</v>
      </c>
      <c r="C536" s="32">
        <v>0</v>
      </c>
      <c r="D536" t="s">
        <v>139</v>
      </c>
      <c r="E536" s="32">
        <v>45922</v>
      </c>
      <c r="F536" t="s">
        <v>140</v>
      </c>
      <c r="G536" s="32">
        <v>45921</v>
      </c>
      <c r="H536">
        <v>9445903313</v>
      </c>
      <c r="I536">
        <v>134</v>
      </c>
      <c r="J536" t="s">
        <v>344</v>
      </c>
      <c r="K536" t="s">
        <v>52</v>
      </c>
      <c r="L536" t="s">
        <v>53</v>
      </c>
      <c r="M536" t="s">
        <v>48</v>
      </c>
      <c r="N536" t="s">
        <v>48</v>
      </c>
      <c r="O536" t="s">
        <v>48</v>
      </c>
      <c r="P536" t="s">
        <v>48</v>
      </c>
      <c r="Q536" t="s">
        <v>48</v>
      </c>
      <c r="R536" t="s">
        <v>48</v>
      </c>
      <c r="S536" t="s">
        <v>48</v>
      </c>
      <c r="T536" t="s">
        <v>48</v>
      </c>
      <c r="U536" t="s">
        <v>48</v>
      </c>
      <c r="V536" t="s">
        <v>48</v>
      </c>
      <c r="W536" t="s">
        <v>48</v>
      </c>
      <c r="X536" t="s">
        <v>48</v>
      </c>
      <c r="Y536" t="s">
        <v>48</v>
      </c>
      <c r="Z536" t="s">
        <v>48</v>
      </c>
      <c r="AA536" t="s">
        <v>49</v>
      </c>
      <c r="AB536" t="s">
        <v>49</v>
      </c>
      <c r="AC536" t="s">
        <v>48</v>
      </c>
      <c r="AD536" t="s">
        <v>48</v>
      </c>
      <c r="AE536" t="s">
        <v>48</v>
      </c>
      <c r="AF536" t="s">
        <v>48</v>
      </c>
      <c r="AG536" t="s">
        <v>48</v>
      </c>
      <c r="AH536" t="s">
        <v>48</v>
      </c>
      <c r="AI536" t="s">
        <v>50</v>
      </c>
      <c r="AJ536" t="s">
        <v>48</v>
      </c>
      <c r="AK536" t="s">
        <v>48</v>
      </c>
      <c r="AL536" t="s">
        <v>48</v>
      </c>
      <c r="AM536" t="s">
        <v>48</v>
      </c>
      <c r="AN536" t="s">
        <v>48</v>
      </c>
      <c r="AO536" t="s">
        <v>48</v>
      </c>
      <c r="AP536" t="s">
        <v>1028</v>
      </c>
      <c r="AQ536" s="1" t="s">
        <v>1645</v>
      </c>
      <c r="AR536" t="s">
        <v>51</v>
      </c>
      <c r="AS536" t="s">
        <v>103</v>
      </c>
      <c r="AT536" t="s">
        <v>104</v>
      </c>
      <c r="AW536" s="4">
        <f t="shared" si="316"/>
        <v>6</v>
      </c>
      <c r="AX536" s="4">
        <f t="shared" si="317"/>
        <v>4</v>
      </c>
      <c r="AY536" s="4">
        <f t="shared" si="318"/>
        <v>4</v>
      </c>
      <c r="AZ536" s="4">
        <f t="shared" si="319"/>
        <v>2</v>
      </c>
      <c r="BA536" s="4">
        <f t="shared" si="320"/>
        <v>4</v>
      </c>
      <c r="BB536" s="4">
        <f t="shared" si="321"/>
        <v>4</v>
      </c>
      <c r="BC536" s="4">
        <f t="shared" si="322"/>
        <v>4</v>
      </c>
      <c r="BD536" s="4">
        <f t="shared" si="323"/>
        <v>2</v>
      </c>
      <c r="BE536" s="4">
        <f t="shared" si="324"/>
        <v>4</v>
      </c>
      <c r="BF536" s="4">
        <f t="shared" si="325"/>
        <v>2</v>
      </c>
      <c r="BG536" s="4">
        <f t="shared" si="326"/>
        <v>4</v>
      </c>
      <c r="BH536" s="4">
        <f t="shared" si="327"/>
        <v>4</v>
      </c>
      <c r="BI536" s="4">
        <f t="shared" si="328"/>
        <v>4</v>
      </c>
      <c r="BJ536" s="4">
        <f t="shared" si="329"/>
        <v>2</v>
      </c>
      <c r="BK536" s="4" t="str">
        <f t="shared" si="330"/>
        <v>0</v>
      </c>
      <c r="BL536" s="4" t="str">
        <f t="shared" si="331"/>
        <v>0</v>
      </c>
      <c r="BM536" s="4">
        <f t="shared" si="332"/>
        <v>4</v>
      </c>
      <c r="BN536" s="4">
        <f t="shared" si="333"/>
        <v>4</v>
      </c>
      <c r="BO536" s="4">
        <f t="shared" si="334"/>
        <v>4</v>
      </c>
      <c r="BP536" s="4">
        <f t="shared" si="335"/>
        <v>4</v>
      </c>
      <c r="BQ536" s="4">
        <f t="shared" si="336"/>
        <v>6</v>
      </c>
      <c r="BR536" s="4">
        <f t="shared" si="337"/>
        <v>4</v>
      </c>
      <c r="BS536" s="4">
        <f t="shared" si="338"/>
        <v>4</v>
      </c>
      <c r="BT536" s="4">
        <f t="shared" si="339"/>
        <v>4</v>
      </c>
      <c r="BU536" s="4">
        <f t="shared" si="340"/>
        <v>4</v>
      </c>
      <c r="BV536" s="4">
        <f t="shared" si="341"/>
        <v>0</v>
      </c>
      <c r="BW536" s="4">
        <f t="shared" si="342"/>
        <v>6</v>
      </c>
      <c r="BX536" s="4">
        <f t="shared" si="343"/>
        <v>0</v>
      </c>
      <c r="BY536" s="4">
        <f t="shared" si="344"/>
        <v>0</v>
      </c>
      <c r="BZ536" s="37">
        <f t="shared" si="345"/>
        <v>94</v>
      </c>
      <c r="CA536" s="32" t="str">
        <f>VLOOKUP(J:J,'Agent wise'!A:C,3,0)</f>
        <v>Adharsh</v>
      </c>
      <c r="CB536" s="32">
        <f t="shared" si="311"/>
        <v>45922</v>
      </c>
      <c r="CC536" t="str">
        <f t="shared" si="312"/>
        <v>Good</v>
      </c>
      <c r="CJ536">
        <f t="shared" si="313"/>
        <v>22</v>
      </c>
      <c r="CK536">
        <f t="shared" si="314"/>
        <v>9</v>
      </c>
      <c r="CL536">
        <f t="shared" si="315"/>
        <v>2025</v>
      </c>
    </row>
    <row r="537" spans="1:90" ht="15" customHeight="1" x14ac:dyDescent="0.35">
      <c r="A537" s="32">
        <v>45922.576551620368</v>
      </c>
      <c r="B537" t="s">
        <v>368</v>
      </c>
      <c r="C537" s="32">
        <v>0</v>
      </c>
      <c r="D537" t="s">
        <v>73</v>
      </c>
      <c r="E537" s="32">
        <v>45922</v>
      </c>
      <c r="F537" t="s">
        <v>140</v>
      </c>
      <c r="G537" s="32">
        <v>45921</v>
      </c>
      <c r="H537">
        <v>8330083926</v>
      </c>
      <c r="I537">
        <v>265</v>
      </c>
      <c r="J537" t="s">
        <v>74</v>
      </c>
      <c r="K537" t="s">
        <v>46</v>
      </c>
      <c r="L537" t="s">
        <v>47</v>
      </c>
      <c r="M537" t="s">
        <v>48</v>
      </c>
      <c r="N537" t="s">
        <v>48</v>
      </c>
      <c r="O537" t="s">
        <v>48</v>
      </c>
      <c r="P537" t="s">
        <v>48</v>
      </c>
      <c r="Q537" t="s">
        <v>50</v>
      </c>
      <c r="R537" t="s">
        <v>49</v>
      </c>
      <c r="S537" t="s">
        <v>48</v>
      </c>
      <c r="T537" t="s">
        <v>48</v>
      </c>
      <c r="U537" t="s">
        <v>49</v>
      </c>
      <c r="V537" t="s">
        <v>48</v>
      </c>
      <c r="W537" t="s">
        <v>48</v>
      </c>
      <c r="X537" t="s">
        <v>48</v>
      </c>
      <c r="Y537" t="s">
        <v>48</v>
      </c>
      <c r="Z537" t="s">
        <v>49</v>
      </c>
      <c r="AA537" t="s">
        <v>49</v>
      </c>
      <c r="AB537" t="s">
        <v>49</v>
      </c>
      <c r="AC537" t="s">
        <v>50</v>
      </c>
      <c r="AD537" t="s">
        <v>48</v>
      </c>
      <c r="AE537" t="s">
        <v>49</v>
      </c>
      <c r="AF537" t="s">
        <v>50</v>
      </c>
      <c r="AG537" t="s">
        <v>48</v>
      </c>
      <c r="AH537" t="s">
        <v>50</v>
      </c>
      <c r="AI537" t="s">
        <v>49</v>
      </c>
      <c r="AJ537" t="s">
        <v>50</v>
      </c>
      <c r="AK537" t="s">
        <v>50</v>
      </c>
      <c r="AL537" t="s">
        <v>49</v>
      </c>
      <c r="AM537" t="s">
        <v>48</v>
      </c>
      <c r="AN537" t="s">
        <v>48</v>
      </c>
      <c r="AO537" t="s">
        <v>49</v>
      </c>
      <c r="AP537" t="s">
        <v>1029</v>
      </c>
      <c r="AQ537" s="1" t="s">
        <v>370</v>
      </c>
      <c r="AR537" t="s">
        <v>51</v>
      </c>
      <c r="AS537" t="s">
        <v>410</v>
      </c>
      <c r="AT537" t="s">
        <v>160</v>
      </c>
      <c r="AW537" s="4">
        <f t="shared" si="316"/>
        <v>6</v>
      </c>
      <c r="AX537" s="4">
        <f t="shared" si="317"/>
        <v>4</v>
      </c>
      <c r="AY537" s="4">
        <f t="shared" si="318"/>
        <v>4</v>
      </c>
      <c r="AZ537" s="4">
        <f t="shared" si="319"/>
        <v>2</v>
      </c>
      <c r="BA537" s="4">
        <f t="shared" si="320"/>
        <v>4</v>
      </c>
      <c r="BB537" s="4" t="str">
        <f t="shared" si="321"/>
        <v>0</v>
      </c>
      <c r="BC537" s="4">
        <f t="shared" si="322"/>
        <v>4</v>
      </c>
      <c r="BD537" s="4">
        <f t="shared" si="323"/>
        <v>2</v>
      </c>
      <c r="BE537" s="4" t="str">
        <f t="shared" si="324"/>
        <v>0</v>
      </c>
      <c r="BF537" s="4">
        <f t="shared" si="325"/>
        <v>2</v>
      </c>
      <c r="BG537" s="4">
        <f t="shared" si="326"/>
        <v>4</v>
      </c>
      <c r="BH537" s="4">
        <f t="shared" si="327"/>
        <v>4</v>
      </c>
      <c r="BI537" s="4">
        <f t="shared" si="328"/>
        <v>4</v>
      </c>
      <c r="BJ537" s="4" t="str">
        <f t="shared" si="329"/>
        <v>0</v>
      </c>
      <c r="BK537" s="4" t="str">
        <f t="shared" si="330"/>
        <v>0</v>
      </c>
      <c r="BL537" s="4" t="str">
        <f t="shared" si="331"/>
        <v>0</v>
      </c>
      <c r="BM537" s="4">
        <f t="shared" si="332"/>
        <v>4</v>
      </c>
      <c r="BN537" s="4">
        <f t="shared" si="333"/>
        <v>4</v>
      </c>
      <c r="BO537" s="4" t="str">
        <f t="shared" si="334"/>
        <v>0</v>
      </c>
      <c r="BP537" s="4">
        <f t="shared" si="335"/>
        <v>4</v>
      </c>
      <c r="BQ537" s="4">
        <f t="shared" si="336"/>
        <v>6</v>
      </c>
      <c r="BR537" s="4">
        <f t="shared" si="337"/>
        <v>4</v>
      </c>
      <c r="BS537" s="4" t="str">
        <f t="shared" si="338"/>
        <v>0</v>
      </c>
      <c r="BT537" s="4">
        <f t="shared" si="339"/>
        <v>4</v>
      </c>
      <c r="BU537" s="4">
        <f t="shared" si="340"/>
        <v>4</v>
      </c>
      <c r="BV537" s="4" t="str">
        <f t="shared" si="341"/>
        <v>0</v>
      </c>
      <c r="BW537" s="4">
        <f t="shared" si="342"/>
        <v>6</v>
      </c>
      <c r="BX537" s="4">
        <f t="shared" si="343"/>
        <v>0</v>
      </c>
      <c r="BY537" s="4" t="str">
        <f t="shared" si="344"/>
        <v>0</v>
      </c>
      <c r="BZ537" s="37">
        <f t="shared" si="345"/>
        <v>76</v>
      </c>
      <c r="CA537" s="32" t="str">
        <f>VLOOKUP(J:J,'Agent wise'!A:C,3,0)</f>
        <v xml:space="preserve">Shiny </v>
      </c>
      <c r="CB537" s="32">
        <f t="shared" si="311"/>
        <v>45922</v>
      </c>
      <c r="CC537" t="str">
        <f t="shared" si="312"/>
        <v>FC</v>
      </c>
      <c r="CJ537">
        <f t="shared" si="313"/>
        <v>22</v>
      </c>
      <c r="CK537">
        <f t="shared" si="314"/>
        <v>9</v>
      </c>
      <c r="CL537">
        <f t="shared" si="315"/>
        <v>2025</v>
      </c>
    </row>
    <row r="538" spans="1:90" ht="15" customHeight="1" x14ac:dyDescent="0.35">
      <c r="A538" s="32">
        <v>45922.584254293979</v>
      </c>
      <c r="B538" t="s">
        <v>368</v>
      </c>
      <c r="C538" s="32">
        <v>0</v>
      </c>
      <c r="D538" t="s">
        <v>73</v>
      </c>
      <c r="E538" s="32">
        <v>45922</v>
      </c>
      <c r="F538" t="s">
        <v>140</v>
      </c>
      <c r="G538" s="32">
        <v>45921</v>
      </c>
      <c r="H538">
        <v>9944214930</v>
      </c>
      <c r="I538">
        <v>292</v>
      </c>
      <c r="J538" t="s">
        <v>90</v>
      </c>
      <c r="K538" t="s">
        <v>52</v>
      </c>
      <c r="L538" t="s">
        <v>53</v>
      </c>
      <c r="M538" t="s">
        <v>48</v>
      </c>
      <c r="N538" t="s">
        <v>48</v>
      </c>
      <c r="O538" t="s">
        <v>48</v>
      </c>
      <c r="P538" t="s">
        <v>48</v>
      </c>
      <c r="Q538" t="s">
        <v>48</v>
      </c>
      <c r="R538" t="s">
        <v>48</v>
      </c>
      <c r="S538" t="s">
        <v>48</v>
      </c>
      <c r="T538" t="s">
        <v>48</v>
      </c>
      <c r="U538" t="s">
        <v>48</v>
      </c>
      <c r="V538" t="s">
        <v>48</v>
      </c>
      <c r="W538" t="s">
        <v>48</v>
      </c>
      <c r="X538" t="s">
        <v>48</v>
      </c>
      <c r="Y538" t="s">
        <v>48</v>
      </c>
      <c r="Z538" t="s">
        <v>48</v>
      </c>
      <c r="AA538" t="s">
        <v>48</v>
      </c>
      <c r="AB538" t="s">
        <v>49</v>
      </c>
      <c r="AC538" t="s">
        <v>50</v>
      </c>
      <c r="AD538" t="s">
        <v>48</v>
      </c>
      <c r="AE538" t="s">
        <v>48</v>
      </c>
      <c r="AF538" t="s">
        <v>48</v>
      </c>
      <c r="AG538" t="s">
        <v>48</v>
      </c>
      <c r="AH538" t="s">
        <v>50</v>
      </c>
      <c r="AI538" t="s">
        <v>49</v>
      </c>
      <c r="AJ538" t="s">
        <v>48</v>
      </c>
      <c r="AK538" t="s">
        <v>50</v>
      </c>
      <c r="AL538" t="s">
        <v>49</v>
      </c>
      <c r="AM538" t="s">
        <v>48</v>
      </c>
      <c r="AN538" t="s">
        <v>48</v>
      </c>
      <c r="AO538" t="s">
        <v>48</v>
      </c>
      <c r="AP538" t="s">
        <v>152</v>
      </c>
      <c r="AQ538" s="1" t="s">
        <v>370</v>
      </c>
      <c r="AR538" t="s">
        <v>51</v>
      </c>
      <c r="AS538" t="s">
        <v>396</v>
      </c>
      <c r="AT538" t="s">
        <v>149</v>
      </c>
      <c r="AW538" s="4">
        <f t="shared" si="316"/>
        <v>6</v>
      </c>
      <c r="AX538" s="4">
        <f t="shared" si="317"/>
        <v>4</v>
      </c>
      <c r="AY538" s="4">
        <f t="shared" si="318"/>
        <v>4</v>
      </c>
      <c r="AZ538" s="4">
        <f t="shared" si="319"/>
        <v>2</v>
      </c>
      <c r="BA538" s="4">
        <f t="shared" si="320"/>
        <v>4</v>
      </c>
      <c r="BB538" s="4">
        <f t="shared" si="321"/>
        <v>4</v>
      </c>
      <c r="BC538" s="4">
        <f t="shared" si="322"/>
        <v>4</v>
      </c>
      <c r="BD538" s="4">
        <f t="shared" si="323"/>
        <v>2</v>
      </c>
      <c r="BE538" s="4">
        <f t="shared" si="324"/>
        <v>4</v>
      </c>
      <c r="BF538" s="4">
        <f t="shared" si="325"/>
        <v>2</v>
      </c>
      <c r="BG538" s="4">
        <f t="shared" si="326"/>
        <v>4</v>
      </c>
      <c r="BH538" s="4">
        <f t="shared" si="327"/>
        <v>4</v>
      </c>
      <c r="BI538" s="4">
        <f t="shared" si="328"/>
        <v>4</v>
      </c>
      <c r="BJ538" s="4">
        <f t="shared" si="329"/>
        <v>2</v>
      </c>
      <c r="BK538" s="4">
        <f t="shared" si="330"/>
        <v>4</v>
      </c>
      <c r="BL538" s="4" t="str">
        <f t="shared" si="331"/>
        <v>0</v>
      </c>
      <c r="BM538" s="4">
        <f t="shared" si="332"/>
        <v>4</v>
      </c>
      <c r="BN538" s="4">
        <f t="shared" si="333"/>
        <v>4</v>
      </c>
      <c r="BO538" s="4">
        <f t="shared" si="334"/>
        <v>4</v>
      </c>
      <c r="BP538" s="4">
        <f t="shared" si="335"/>
        <v>4</v>
      </c>
      <c r="BQ538" s="4">
        <f t="shared" si="336"/>
        <v>6</v>
      </c>
      <c r="BR538" s="4">
        <f t="shared" si="337"/>
        <v>4</v>
      </c>
      <c r="BS538" s="4" t="str">
        <f t="shared" si="338"/>
        <v>0</v>
      </c>
      <c r="BT538" s="4">
        <f t="shared" si="339"/>
        <v>4</v>
      </c>
      <c r="BU538" s="4">
        <f t="shared" si="340"/>
        <v>4</v>
      </c>
      <c r="BV538" s="4" t="str">
        <f t="shared" si="341"/>
        <v>0</v>
      </c>
      <c r="BW538" s="4">
        <f t="shared" si="342"/>
        <v>6</v>
      </c>
      <c r="BX538" s="4">
        <f t="shared" si="343"/>
        <v>0</v>
      </c>
      <c r="BY538" s="4">
        <f t="shared" si="344"/>
        <v>0</v>
      </c>
      <c r="BZ538" s="37">
        <f t="shared" si="345"/>
        <v>94</v>
      </c>
      <c r="CA538" s="32" t="str">
        <f>VLOOKUP(J:J,'Agent wise'!A:C,3,0)</f>
        <v xml:space="preserve">Shiny </v>
      </c>
      <c r="CB538" s="32">
        <f t="shared" si="311"/>
        <v>45922</v>
      </c>
      <c r="CC538" t="str">
        <f t="shared" si="312"/>
        <v>Good</v>
      </c>
      <c r="CJ538">
        <f t="shared" si="313"/>
        <v>22</v>
      </c>
      <c r="CK538">
        <f t="shared" si="314"/>
        <v>9</v>
      </c>
      <c r="CL538">
        <f t="shared" si="315"/>
        <v>2025</v>
      </c>
    </row>
    <row r="539" spans="1:90" ht="15" customHeight="1" x14ac:dyDescent="0.35">
      <c r="A539" s="32">
        <v>45922.600013969903</v>
      </c>
      <c r="B539" t="s">
        <v>368</v>
      </c>
      <c r="C539" s="32">
        <v>0</v>
      </c>
      <c r="D539" t="s">
        <v>73</v>
      </c>
      <c r="E539" s="32">
        <v>45922</v>
      </c>
      <c r="F539" t="s">
        <v>140</v>
      </c>
      <c r="G539" s="32">
        <v>45921</v>
      </c>
      <c r="H539">
        <v>9445104811</v>
      </c>
      <c r="I539">
        <v>302</v>
      </c>
      <c r="J539" t="s">
        <v>124</v>
      </c>
      <c r="K539" t="s">
        <v>52</v>
      </c>
      <c r="L539" t="s">
        <v>53</v>
      </c>
      <c r="M539" t="s">
        <v>48</v>
      </c>
      <c r="N539" t="s">
        <v>48</v>
      </c>
      <c r="O539" t="s">
        <v>48</v>
      </c>
      <c r="P539" t="s">
        <v>48</v>
      </c>
      <c r="Q539" t="s">
        <v>48</v>
      </c>
      <c r="R539" t="s">
        <v>49</v>
      </c>
      <c r="S539" t="s">
        <v>48</v>
      </c>
      <c r="T539" t="s">
        <v>48</v>
      </c>
      <c r="U539" t="s">
        <v>48</v>
      </c>
      <c r="V539" t="s">
        <v>48</v>
      </c>
      <c r="W539" t="s">
        <v>48</v>
      </c>
      <c r="X539" t="s">
        <v>48</v>
      </c>
      <c r="Y539" t="s">
        <v>48</v>
      </c>
      <c r="Z539" t="s">
        <v>48</v>
      </c>
      <c r="AA539" t="s">
        <v>49</v>
      </c>
      <c r="AB539" t="s">
        <v>48</v>
      </c>
      <c r="AC539" t="s">
        <v>50</v>
      </c>
      <c r="AD539" t="s">
        <v>48</v>
      </c>
      <c r="AE539" t="s">
        <v>48</v>
      </c>
      <c r="AF539" t="s">
        <v>48</v>
      </c>
      <c r="AG539" t="s">
        <v>48</v>
      </c>
      <c r="AH539" t="s">
        <v>50</v>
      </c>
      <c r="AI539" t="s">
        <v>49</v>
      </c>
      <c r="AJ539" t="s">
        <v>48</v>
      </c>
      <c r="AK539" t="s">
        <v>50</v>
      </c>
      <c r="AL539" t="s">
        <v>49</v>
      </c>
      <c r="AM539" t="s">
        <v>48</v>
      </c>
      <c r="AN539" t="s">
        <v>48</v>
      </c>
      <c r="AO539" t="s">
        <v>48</v>
      </c>
      <c r="AP539" t="s">
        <v>1030</v>
      </c>
      <c r="AQ539" s="1" t="s">
        <v>631</v>
      </c>
      <c r="AR539" t="s">
        <v>51</v>
      </c>
      <c r="AS539" t="s">
        <v>410</v>
      </c>
      <c r="AT539" t="s">
        <v>160</v>
      </c>
      <c r="AW539" s="4">
        <f t="shared" si="316"/>
        <v>6</v>
      </c>
      <c r="AX539" s="4">
        <f t="shared" si="317"/>
        <v>4</v>
      </c>
      <c r="AY539" s="4">
        <f t="shared" si="318"/>
        <v>4</v>
      </c>
      <c r="AZ539" s="4">
        <f t="shared" si="319"/>
        <v>2</v>
      </c>
      <c r="BA539" s="4">
        <f t="shared" si="320"/>
        <v>4</v>
      </c>
      <c r="BB539" s="4" t="str">
        <f t="shared" si="321"/>
        <v>0</v>
      </c>
      <c r="BC539" s="4">
        <f t="shared" si="322"/>
        <v>4</v>
      </c>
      <c r="BD539" s="4">
        <f t="shared" si="323"/>
        <v>2</v>
      </c>
      <c r="BE539" s="4">
        <f t="shared" si="324"/>
        <v>4</v>
      </c>
      <c r="BF539" s="4">
        <f t="shared" si="325"/>
        <v>2</v>
      </c>
      <c r="BG539" s="4">
        <f t="shared" si="326"/>
        <v>4</v>
      </c>
      <c r="BH539" s="4">
        <f t="shared" si="327"/>
        <v>4</v>
      </c>
      <c r="BI539" s="4">
        <f t="shared" si="328"/>
        <v>4</v>
      </c>
      <c r="BJ539" s="4">
        <f t="shared" si="329"/>
        <v>2</v>
      </c>
      <c r="BK539" s="4" t="str">
        <f t="shared" si="330"/>
        <v>0</v>
      </c>
      <c r="BL539" s="4">
        <f t="shared" si="331"/>
        <v>2</v>
      </c>
      <c r="BM539" s="4">
        <f t="shared" si="332"/>
        <v>4</v>
      </c>
      <c r="BN539" s="4">
        <f t="shared" si="333"/>
        <v>4</v>
      </c>
      <c r="BO539" s="4">
        <f t="shared" si="334"/>
        <v>4</v>
      </c>
      <c r="BP539" s="4">
        <f t="shared" si="335"/>
        <v>4</v>
      </c>
      <c r="BQ539" s="4">
        <f t="shared" si="336"/>
        <v>6</v>
      </c>
      <c r="BR539" s="4">
        <f t="shared" si="337"/>
        <v>4</v>
      </c>
      <c r="BS539" s="4" t="str">
        <f t="shared" si="338"/>
        <v>0</v>
      </c>
      <c r="BT539" s="4">
        <f t="shared" si="339"/>
        <v>4</v>
      </c>
      <c r="BU539" s="4">
        <f t="shared" si="340"/>
        <v>4</v>
      </c>
      <c r="BV539" s="4" t="str">
        <f t="shared" si="341"/>
        <v>0</v>
      </c>
      <c r="BW539" s="4">
        <f t="shared" si="342"/>
        <v>6</v>
      </c>
      <c r="BX539" s="4">
        <f t="shared" si="343"/>
        <v>0</v>
      </c>
      <c r="BY539" s="4">
        <f t="shared" si="344"/>
        <v>0</v>
      </c>
      <c r="BZ539" s="37">
        <f t="shared" si="345"/>
        <v>88</v>
      </c>
      <c r="CA539" s="32" t="str">
        <f>VLOOKUP(J:J,'Agent wise'!A:C,3,0)</f>
        <v xml:space="preserve">Shiny </v>
      </c>
      <c r="CB539" s="32">
        <f t="shared" si="311"/>
        <v>45922</v>
      </c>
      <c r="CC539" t="str">
        <f t="shared" si="312"/>
        <v>Average</v>
      </c>
      <c r="CJ539">
        <f t="shared" si="313"/>
        <v>22</v>
      </c>
      <c r="CK539">
        <f t="shared" si="314"/>
        <v>9</v>
      </c>
      <c r="CL539">
        <f t="shared" si="315"/>
        <v>2025</v>
      </c>
    </row>
    <row r="540" spans="1:90" ht="15" customHeight="1" x14ac:dyDescent="0.35">
      <c r="A540" s="32">
        <v>45922.606021018517</v>
      </c>
      <c r="B540" t="s">
        <v>138</v>
      </c>
      <c r="C540" s="32">
        <v>0</v>
      </c>
      <c r="D540" t="s">
        <v>139</v>
      </c>
      <c r="E540" s="32">
        <v>45922</v>
      </c>
      <c r="F540" t="s">
        <v>140</v>
      </c>
      <c r="G540" s="32">
        <v>45921</v>
      </c>
      <c r="H540">
        <v>6282536405</v>
      </c>
      <c r="I540">
        <v>160</v>
      </c>
      <c r="J540" t="s">
        <v>351</v>
      </c>
      <c r="K540" t="s">
        <v>46</v>
      </c>
      <c r="L540" t="s">
        <v>47</v>
      </c>
      <c r="M540" t="s">
        <v>48</v>
      </c>
      <c r="N540" t="s">
        <v>48</v>
      </c>
      <c r="O540" t="s">
        <v>48</v>
      </c>
      <c r="P540" t="s">
        <v>48</v>
      </c>
      <c r="Q540" t="s">
        <v>48</v>
      </c>
      <c r="R540" t="s">
        <v>48</v>
      </c>
      <c r="S540" t="s">
        <v>48</v>
      </c>
      <c r="T540" t="s">
        <v>48</v>
      </c>
      <c r="U540" t="s">
        <v>48</v>
      </c>
      <c r="V540" t="s">
        <v>48</v>
      </c>
      <c r="W540" t="s">
        <v>48</v>
      </c>
      <c r="X540" t="s">
        <v>48</v>
      </c>
      <c r="Y540" t="s">
        <v>48</v>
      </c>
      <c r="Z540" t="s">
        <v>48</v>
      </c>
      <c r="AA540" t="s">
        <v>49</v>
      </c>
      <c r="AB540" t="s">
        <v>48</v>
      </c>
      <c r="AC540" t="s">
        <v>48</v>
      </c>
      <c r="AD540" t="s">
        <v>48</v>
      </c>
      <c r="AE540" t="s">
        <v>48</v>
      </c>
      <c r="AF540" t="s">
        <v>48</v>
      </c>
      <c r="AG540" t="s">
        <v>48</v>
      </c>
      <c r="AH540" t="s">
        <v>48</v>
      </c>
      <c r="AI540" t="s">
        <v>50</v>
      </c>
      <c r="AJ540" t="s">
        <v>48</v>
      </c>
      <c r="AK540" t="s">
        <v>48</v>
      </c>
      <c r="AL540" t="s">
        <v>48</v>
      </c>
      <c r="AM540" t="s">
        <v>48</v>
      </c>
      <c r="AN540" t="s">
        <v>48</v>
      </c>
      <c r="AO540" t="s">
        <v>48</v>
      </c>
      <c r="AP540" t="s">
        <v>1031</v>
      </c>
      <c r="AQ540" s="1" t="s">
        <v>1646</v>
      </c>
      <c r="AR540" t="s">
        <v>51</v>
      </c>
      <c r="AS540" t="s">
        <v>103</v>
      </c>
      <c r="AT540" t="s">
        <v>104</v>
      </c>
      <c r="AW540" s="4">
        <f t="shared" si="316"/>
        <v>6</v>
      </c>
      <c r="AX540" s="4">
        <f t="shared" si="317"/>
        <v>4</v>
      </c>
      <c r="AY540" s="4">
        <f t="shared" si="318"/>
        <v>4</v>
      </c>
      <c r="AZ540" s="4">
        <f t="shared" si="319"/>
        <v>2</v>
      </c>
      <c r="BA540" s="4">
        <f t="shared" si="320"/>
        <v>4</v>
      </c>
      <c r="BB540" s="4">
        <f t="shared" si="321"/>
        <v>4</v>
      </c>
      <c r="BC540" s="4">
        <f t="shared" si="322"/>
        <v>4</v>
      </c>
      <c r="BD540" s="4">
        <f t="shared" si="323"/>
        <v>2</v>
      </c>
      <c r="BE540" s="4">
        <f t="shared" si="324"/>
        <v>4</v>
      </c>
      <c r="BF540" s="4">
        <f t="shared" si="325"/>
        <v>2</v>
      </c>
      <c r="BG540" s="4">
        <f t="shared" si="326"/>
        <v>4</v>
      </c>
      <c r="BH540" s="4">
        <f t="shared" si="327"/>
        <v>4</v>
      </c>
      <c r="BI540" s="4">
        <f t="shared" si="328"/>
        <v>4</v>
      </c>
      <c r="BJ540" s="4">
        <f t="shared" si="329"/>
        <v>2</v>
      </c>
      <c r="BK540" s="4" t="str">
        <f t="shared" si="330"/>
        <v>0</v>
      </c>
      <c r="BL540" s="4">
        <f t="shared" si="331"/>
        <v>2</v>
      </c>
      <c r="BM540" s="4">
        <f t="shared" si="332"/>
        <v>4</v>
      </c>
      <c r="BN540" s="4">
        <f t="shared" si="333"/>
        <v>4</v>
      </c>
      <c r="BO540" s="4">
        <f t="shared" si="334"/>
        <v>4</v>
      </c>
      <c r="BP540" s="4">
        <f t="shared" si="335"/>
        <v>4</v>
      </c>
      <c r="BQ540" s="4">
        <f t="shared" si="336"/>
        <v>6</v>
      </c>
      <c r="BR540" s="4">
        <f t="shared" si="337"/>
        <v>4</v>
      </c>
      <c r="BS540" s="4">
        <f t="shared" si="338"/>
        <v>4</v>
      </c>
      <c r="BT540" s="4">
        <f t="shared" si="339"/>
        <v>4</v>
      </c>
      <c r="BU540" s="4">
        <f t="shared" si="340"/>
        <v>4</v>
      </c>
      <c r="BV540" s="4">
        <f t="shared" si="341"/>
        <v>0</v>
      </c>
      <c r="BW540" s="4">
        <f t="shared" si="342"/>
        <v>6</v>
      </c>
      <c r="BX540" s="4">
        <f t="shared" si="343"/>
        <v>0</v>
      </c>
      <c r="BY540" s="4">
        <f t="shared" si="344"/>
        <v>0</v>
      </c>
      <c r="BZ540" s="37">
        <f t="shared" si="345"/>
        <v>96</v>
      </c>
      <c r="CA540" s="32" t="str">
        <f>VLOOKUP(J:J,'Agent wise'!A:C,3,0)</f>
        <v>Adharsh</v>
      </c>
      <c r="CB540" s="32">
        <f t="shared" si="311"/>
        <v>45922</v>
      </c>
      <c r="CC540" t="str">
        <f t="shared" si="312"/>
        <v>Excellent</v>
      </c>
      <c r="CJ540">
        <f t="shared" si="313"/>
        <v>22</v>
      </c>
      <c r="CK540">
        <f t="shared" si="314"/>
        <v>9</v>
      </c>
      <c r="CL540">
        <f t="shared" si="315"/>
        <v>2025</v>
      </c>
    </row>
    <row r="541" spans="1:90" ht="15" customHeight="1" x14ac:dyDescent="0.35">
      <c r="A541" s="32">
        <v>45922.611507662034</v>
      </c>
      <c r="B541" t="s">
        <v>138</v>
      </c>
      <c r="C541" s="32">
        <v>0</v>
      </c>
      <c r="D541" t="s">
        <v>139</v>
      </c>
      <c r="E541" s="32">
        <v>45922</v>
      </c>
      <c r="F541" t="s">
        <v>140</v>
      </c>
      <c r="G541" s="32">
        <v>45921</v>
      </c>
      <c r="H541">
        <v>9061104104</v>
      </c>
      <c r="I541">
        <v>138</v>
      </c>
      <c r="J541" t="s">
        <v>351</v>
      </c>
      <c r="K541" t="s">
        <v>46</v>
      </c>
      <c r="L541" t="s">
        <v>47</v>
      </c>
      <c r="M541" t="s">
        <v>48</v>
      </c>
      <c r="N541" t="s">
        <v>48</v>
      </c>
      <c r="O541" t="s">
        <v>48</v>
      </c>
      <c r="P541" t="s">
        <v>48</v>
      </c>
      <c r="Q541" t="s">
        <v>48</v>
      </c>
      <c r="R541" t="s">
        <v>48</v>
      </c>
      <c r="S541" t="s">
        <v>48</v>
      </c>
      <c r="T541" t="s">
        <v>48</v>
      </c>
      <c r="U541" t="s">
        <v>48</v>
      </c>
      <c r="V541" t="s">
        <v>48</v>
      </c>
      <c r="W541" t="s">
        <v>48</v>
      </c>
      <c r="X541" t="s">
        <v>48</v>
      </c>
      <c r="Y541" t="s">
        <v>48</v>
      </c>
      <c r="Z541" t="s">
        <v>48</v>
      </c>
      <c r="AA541" t="s">
        <v>49</v>
      </c>
      <c r="AB541" t="s">
        <v>49</v>
      </c>
      <c r="AC541" t="s">
        <v>49</v>
      </c>
      <c r="AD541" t="s">
        <v>48</v>
      </c>
      <c r="AE541" t="s">
        <v>48</v>
      </c>
      <c r="AF541" t="s">
        <v>48</v>
      </c>
      <c r="AG541" t="s">
        <v>48</v>
      </c>
      <c r="AH541" t="s">
        <v>48</v>
      </c>
      <c r="AI541" t="s">
        <v>50</v>
      </c>
      <c r="AJ541" t="s">
        <v>48</v>
      </c>
      <c r="AK541" t="s">
        <v>48</v>
      </c>
      <c r="AL541" t="s">
        <v>48</v>
      </c>
      <c r="AM541" t="s">
        <v>48</v>
      </c>
      <c r="AN541" t="s">
        <v>48</v>
      </c>
      <c r="AO541" t="s">
        <v>48</v>
      </c>
      <c r="AP541" t="s">
        <v>1032</v>
      </c>
      <c r="AQ541" s="1" t="s">
        <v>1647</v>
      </c>
      <c r="AR541" t="s">
        <v>51</v>
      </c>
      <c r="AS541" t="s">
        <v>66</v>
      </c>
      <c r="AT541" t="s">
        <v>536</v>
      </c>
      <c r="AW541" s="4">
        <f t="shared" si="316"/>
        <v>6</v>
      </c>
      <c r="AX541" s="4">
        <f t="shared" si="317"/>
        <v>4</v>
      </c>
      <c r="AY541" s="4">
        <f t="shared" si="318"/>
        <v>4</v>
      </c>
      <c r="AZ541" s="4">
        <f t="shared" si="319"/>
        <v>2</v>
      </c>
      <c r="BA541" s="4">
        <f t="shared" si="320"/>
        <v>4</v>
      </c>
      <c r="BB541" s="4">
        <f t="shared" si="321"/>
        <v>4</v>
      </c>
      <c r="BC541" s="4">
        <f t="shared" si="322"/>
        <v>4</v>
      </c>
      <c r="BD541" s="4">
        <f t="shared" si="323"/>
        <v>2</v>
      </c>
      <c r="BE541" s="4">
        <f t="shared" si="324"/>
        <v>4</v>
      </c>
      <c r="BF541" s="4">
        <f t="shared" si="325"/>
        <v>2</v>
      </c>
      <c r="BG541" s="4">
        <f t="shared" si="326"/>
        <v>4</v>
      </c>
      <c r="BH541" s="4">
        <f t="shared" si="327"/>
        <v>4</v>
      </c>
      <c r="BI541" s="4">
        <f t="shared" si="328"/>
        <v>4</v>
      </c>
      <c r="BJ541" s="4">
        <f t="shared" si="329"/>
        <v>2</v>
      </c>
      <c r="BK541" s="4" t="str">
        <f t="shared" si="330"/>
        <v>0</v>
      </c>
      <c r="BL541" s="4" t="str">
        <f t="shared" si="331"/>
        <v>0</v>
      </c>
      <c r="BM541" s="4" t="str">
        <f t="shared" si="332"/>
        <v>0</v>
      </c>
      <c r="BN541" s="4">
        <f t="shared" si="333"/>
        <v>4</v>
      </c>
      <c r="BO541" s="4">
        <f t="shared" si="334"/>
        <v>4</v>
      </c>
      <c r="BP541" s="4">
        <f t="shared" si="335"/>
        <v>4</v>
      </c>
      <c r="BQ541" s="4">
        <f t="shared" si="336"/>
        <v>6</v>
      </c>
      <c r="BR541" s="4">
        <f t="shared" si="337"/>
        <v>4</v>
      </c>
      <c r="BS541" s="4">
        <f t="shared" si="338"/>
        <v>4</v>
      </c>
      <c r="BT541" s="4">
        <f t="shared" si="339"/>
        <v>4</v>
      </c>
      <c r="BU541" s="4">
        <f t="shared" si="340"/>
        <v>4</v>
      </c>
      <c r="BV541" s="4">
        <f t="shared" si="341"/>
        <v>0</v>
      </c>
      <c r="BW541" s="4">
        <f t="shared" si="342"/>
        <v>6</v>
      </c>
      <c r="BX541" s="4">
        <f t="shared" si="343"/>
        <v>0</v>
      </c>
      <c r="BY541" s="4">
        <f t="shared" si="344"/>
        <v>0</v>
      </c>
      <c r="BZ541" s="37">
        <f t="shared" si="345"/>
        <v>90</v>
      </c>
      <c r="CA541" s="32" t="str">
        <f>VLOOKUP(J:J,'Agent wise'!A:C,3,0)</f>
        <v>Adharsh</v>
      </c>
      <c r="CB541" s="32">
        <f t="shared" si="311"/>
        <v>45922</v>
      </c>
      <c r="CC541" t="str">
        <f t="shared" si="312"/>
        <v>Good</v>
      </c>
      <c r="CJ541">
        <f t="shared" si="313"/>
        <v>22</v>
      </c>
      <c r="CK541">
        <f t="shared" si="314"/>
        <v>9</v>
      </c>
      <c r="CL541">
        <f t="shared" si="315"/>
        <v>2025</v>
      </c>
    </row>
    <row r="542" spans="1:90" ht="15" customHeight="1" x14ac:dyDescent="0.35">
      <c r="A542" s="32">
        <v>45922.613244560183</v>
      </c>
      <c r="B542" t="s">
        <v>368</v>
      </c>
      <c r="C542" s="32">
        <v>0</v>
      </c>
      <c r="D542" t="s">
        <v>73</v>
      </c>
      <c r="E542" s="32">
        <v>45922</v>
      </c>
      <c r="F542" t="s">
        <v>140</v>
      </c>
      <c r="G542" s="32">
        <v>45921</v>
      </c>
      <c r="H542">
        <v>7200498614</v>
      </c>
      <c r="I542">
        <v>281</v>
      </c>
      <c r="J542" t="s">
        <v>279</v>
      </c>
      <c r="K542" t="s">
        <v>52</v>
      </c>
      <c r="L542" t="s">
        <v>53</v>
      </c>
      <c r="M542" t="s">
        <v>48</v>
      </c>
      <c r="N542" t="s">
        <v>48</v>
      </c>
      <c r="O542" t="s">
        <v>48</v>
      </c>
      <c r="P542" t="s">
        <v>48</v>
      </c>
      <c r="Q542" t="s">
        <v>48</v>
      </c>
      <c r="R542" t="s">
        <v>49</v>
      </c>
      <c r="S542" t="s">
        <v>48</v>
      </c>
      <c r="T542" t="s">
        <v>48</v>
      </c>
      <c r="U542" t="s">
        <v>48</v>
      </c>
      <c r="V542" t="s">
        <v>49</v>
      </c>
      <c r="W542" t="s">
        <v>48</v>
      </c>
      <c r="X542" t="s">
        <v>48</v>
      </c>
      <c r="Y542" t="s">
        <v>48</v>
      </c>
      <c r="Z542" t="s">
        <v>48</v>
      </c>
      <c r="AA542" t="s">
        <v>48</v>
      </c>
      <c r="AB542" t="s">
        <v>49</v>
      </c>
      <c r="AC542" t="s">
        <v>50</v>
      </c>
      <c r="AD542" t="s">
        <v>48</v>
      </c>
      <c r="AE542" t="s">
        <v>48</v>
      </c>
      <c r="AF542" t="s">
        <v>50</v>
      </c>
      <c r="AG542" t="s">
        <v>48</v>
      </c>
      <c r="AH542" t="s">
        <v>50</v>
      </c>
      <c r="AI542" t="s">
        <v>49</v>
      </c>
      <c r="AJ542" t="s">
        <v>48</v>
      </c>
      <c r="AK542" t="s">
        <v>50</v>
      </c>
      <c r="AL542" t="s">
        <v>49</v>
      </c>
      <c r="AM542" t="s">
        <v>48</v>
      </c>
      <c r="AN542" t="s">
        <v>49</v>
      </c>
      <c r="AO542" t="s">
        <v>48</v>
      </c>
      <c r="AP542" t="s">
        <v>1033</v>
      </c>
      <c r="AQ542" s="1" t="s">
        <v>1034</v>
      </c>
      <c r="AR542" t="s">
        <v>51</v>
      </c>
      <c r="AS542" t="s">
        <v>393</v>
      </c>
      <c r="AT542" t="s">
        <v>1014</v>
      </c>
      <c r="AW542" s="4">
        <f t="shared" si="316"/>
        <v>6</v>
      </c>
      <c r="AX542" s="4">
        <f t="shared" si="317"/>
        <v>4</v>
      </c>
      <c r="AY542" s="4">
        <f t="shared" si="318"/>
        <v>4</v>
      </c>
      <c r="AZ542" s="4">
        <f t="shared" si="319"/>
        <v>2</v>
      </c>
      <c r="BA542" s="4">
        <f t="shared" si="320"/>
        <v>4</v>
      </c>
      <c r="BB542" s="4" t="str">
        <f t="shared" si="321"/>
        <v>0</v>
      </c>
      <c r="BC542" s="4">
        <f t="shared" si="322"/>
        <v>4</v>
      </c>
      <c r="BD542" s="4">
        <f t="shared" si="323"/>
        <v>2</v>
      </c>
      <c r="BE542" s="4">
        <f t="shared" si="324"/>
        <v>4</v>
      </c>
      <c r="BF542" s="4" t="str">
        <f t="shared" si="325"/>
        <v>0</v>
      </c>
      <c r="BG542" s="4">
        <f t="shared" si="326"/>
        <v>4</v>
      </c>
      <c r="BH542" s="4">
        <f t="shared" si="327"/>
        <v>4</v>
      </c>
      <c r="BI542" s="4">
        <f t="shared" si="328"/>
        <v>4</v>
      </c>
      <c r="BJ542" s="4">
        <f t="shared" si="329"/>
        <v>2</v>
      </c>
      <c r="BK542" s="4">
        <f t="shared" si="330"/>
        <v>4</v>
      </c>
      <c r="BL542" s="4" t="str">
        <f t="shared" si="331"/>
        <v>0</v>
      </c>
      <c r="BM542" s="4">
        <f t="shared" si="332"/>
        <v>4</v>
      </c>
      <c r="BN542" s="4">
        <f t="shared" si="333"/>
        <v>4</v>
      </c>
      <c r="BO542" s="4">
        <f t="shared" si="334"/>
        <v>4</v>
      </c>
      <c r="BP542" s="4">
        <f t="shared" si="335"/>
        <v>4</v>
      </c>
      <c r="BQ542" s="4">
        <f t="shared" si="336"/>
        <v>6</v>
      </c>
      <c r="BR542" s="4">
        <f t="shared" si="337"/>
        <v>4</v>
      </c>
      <c r="BS542" s="4" t="str">
        <f t="shared" si="338"/>
        <v>0</v>
      </c>
      <c r="BT542" s="4">
        <f t="shared" si="339"/>
        <v>4</v>
      </c>
      <c r="BU542" s="4">
        <f t="shared" si="340"/>
        <v>4</v>
      </c>
      <c r="BV542" s="4" t="str">
        <f t="shared" si="341"/>
        <v>0</v>
      </c>
      <c r="BW542" s="4">
        <f t="shared" si="342"/>
        <v>6</v>
      </c>
      <c r="BX542" s="4" t="str">
        <f t="shared" si="343"/>
        <v>0</v>
      </c>
      <c r="BY542" s="4">
        <f t="shared" si="344"/>
        <v>0</v>
      </c>
      <c r="BZ542" s="37">
        <f t="shared" si="345"/>
        <v>88</v>
      </c>
      <c r="CA542" s="32" t="str">
        <f>VLOOKUP(J:J,'Agent wise'!A:C,3,0)</f>
        <v xml:space="preserve">Shiny </v>
      </c>
      <c r="CB542" s="32">
        <f t="shared" si="311"/>
        <v>45922</v>
      </c>
      <c r="CC542" t="str">
        <f t="shared" si="312"/>
        <v>Average</v>
      </c>
      <c r="CJ542">
        <f t="shared" si="313"/>
        <v>22</v>
      </c>
      <c r="CK542">
        <f t="shared" si="314"/>
        <v>9</v>
      </c>
      <c r="CL542">
        <f t="shared" si="315"/>
        <v>2025</v>
      </c>
    </row>
    <row r="543" spans="1:90" ht="15" customHeight="1" x14ac:dyDescent="0.35">
      <c r="A543" s="32">
        <v>45922.61657150463</v>
      </c>
      <c r="B543" t="s">
        <v>368</v>
      </c>
      <c r="C543" s="32">
        <v>0</v>
      </c>
      <c r="D543" t="s">
        <v>73</v>
      </c>
      <c r="E543" s="32">
        <v>45922</v>
      </c>
      <c r="F543" t="s">
        <v>140</v>
      </c>
      <c r="G543" s="32">
        <v>45921</v>
      </c>
      <c r="H543">
        <v>9488479598</v>
      </c>
      <c r="I543">
        <v>158</v>
      </c>
      <c r="J543" t="s">
        <v>347</v>
      </c>
      <c r="K543" t="s">
        <v>52</v>
      </c>
      <c r="L543" t="s">
        <v>53</v>
      </c>
      <c r="M543" t="s">
        <v>48</v>
      </c>
      <c r="N543" t="s">
        <v>48</v>
      </c>
      <c r="O543" t="s">
        <v>49</v>
      </c>
      <c r="P543" t="s">
        <v>48</v>
      </c>
      <c r="Q543" t="s">
        <v>48</v>
      </c>
      <c r="R543" t="s">
        <v>49</v>
      </c>
      <c r="S543" t="s">
        <v>48</v>
      </c>
      <c r="T543" t="s">
        <v>48</v>
      </c>
      <c r="U543" t="s">
        <v>48</v>
      </c>
      <c r="V543" t="s">
        <v>48</v>
      </c>
      <c r="W543" t="s">
        <v>48</v>
      </c>
      <c r="X543" t="s">
        <v>49</v>
      </c>
      <c r="Y543" t="s">
        <v>48</v>
      </c>
      <c r="Z543" t="s">
        <v>48</v>
      </c>
      <c r="AA543" t="s">
        <v>49</v>
      </c>
      <c r="AB543" t="s">
        <v>50</v>
      </c>
      <c r="AC543" t="s">
        <v>49</v>
      </c>
      <c r="AD543" t="s">
        <v>48</v>
      </c>
      <c r="AE543" t="s">
        <v>48</v>
      </c>
      <c r="AF543" t="s">
        <v>50</v>
      </c>
      <c r="AG543" t="s">
        <v>48</v>
      </c>
      <c r="AH543" t="s">
        <v>50</v>
      </c>
      <c r="AI543" t="s">
        <v>50</v>
      </c>
      <c r="AJ543" t="s">
        <v>48</v>
      </c>
      <c r="AK543" t="s">
        <v>50</v>
      </c>
      <c r="AL543" t="s">
        <v>49</v>
      </c>
      <c r="AM543" t="s">
        <v>48</v>
      </c>
      <c r="AN543" t="s">
        <v>48</v>
      </c>
      <c r="AO543" t="s">
        <v>49</v>
      </c>
      <c r="AP543" t="s">
        <v>1035</v>
      </c>
      <c r="AQ543" s="1" t="s">
        <v>1036</v>
      </c>
      <c r="AR543" t="s">
        <v>51</v>
      </c>
      <c r="AS543" t="s">
        <v>103</v>
      </c>
      <c r="AT543" t="s">
        <v>104</v>
      </c>
      <c r="AW543" s="4">
        <f t="shared" si="316"/>
        <v>6</v>
      </c>
      <c r="AX543" s="4">
        <f t="shared" si="317"/>
        <v>4</v>
      </c>
      <c r="AY543" s="4" t="str">
        <f t="shared" si="318"/>
        <v>0</v>
      </c>
      <c r="AZ543" s="4">
        <f t="shared" si="319"/>
        <v>2</v>
      </c>
      <c r="BA543" s="4">
        <f t="shared" si="320"/>
        <v>4</v>
      </c>
      <c r="BB543" s="4" t="str">
        <f t="shared" si="321"/>
        <v>0</v>
      </c>
      <c r="BC543" s="4">
        <f t="shared" si="322"/>
        <v>4</v>
      </c>
      <c r="BD543" s="4">
        <f t="shared" si="323"/>
        <v>2</v>
      </c>
      <c r="BE543" s="4">
        <f t="shared" si="324"/>
        <v>4</v>
      </c>
      <c r="BF543" s="4">
        <f t="shared" si="325"/>
        <v>2</v>
      </c>
      <c r="BG543" s="4">
        <f t="shared" si="326"/>
        <v>4</v>
      </c>
      <c r="BH543" s="4" t="str">
        <f t="shared" si="327"/>
        <v>0</v>
      </c>
      <c r="BI543" s="4">
        <f t="shared" si="328"/>
        <v>4</v>
      </c>
      <c r="BJ543" s="4">
        <f t="shared" si="329"/>
        <v>2</v>
      </c>
      <c r="BK543" s="4" t="str">
        <f t="shared" si="330"/>
        <v>0</v>
      </c>
      <c r="BL543" s="4">
        <f t="shared" si="331"/>
        <v>2</v>
      </c>
      <c r="BM543" s="4" t="str">
        <f t="shared" si="332"/>
        <v>0</v>
      </c>
      <c r="BN543" s="4">
        <f t="shared" si="333"/>
        <v>4</v>
      </c>
      <c r="BO543" s="4">
        <f t="shared" si="334"/>
        <v>4</v>
      </c>
      <c r="BP543" s="4">
        <f t="shared" si="335"/>
        <v>4</v>
      </c>
      <c r="BQ543" s="4">
        <f t="shared" si="336"/>
        <v>6</v>
      </c>
      <c r="BR543" s="4">
        <f t="shared" si="337"/>
        <v>4</v>
      </c>
      <c r="BS543" s="4">
        <f t="shared" si="338"/>
        <v>4</v>
      </c>
      <c r="BT543" s="4">
        <f t="shared" si="339"/>
        <v>4</v>
      </c>
      <c r="BU543" s="4">
        <f t="shared" si="340"/>
        <v>4</v>
      </c>
      <c r="BV543" s="4" t="str">
        <f t="shared" si="341"/>
        <v>0</v>
      </c>
      <c r="BW543" s="4">
        <f t="shared" si="342"/>
        <v>6</v>
      </c>
      <c r="BX543" s="4">
        <f t="shared" si="343"/>
        <v>0</v>
      </c>
      <c r="BY543" s="4" t="str">
        <f t="shared" si="344"/>
        <v>0</v>
      </c>
      <c r="BZ543" s="37">
        <f t="shared" si="345"/>
        <v>80</v>
      </c>
      <c r="CA543" s="32" t="str">
        <f>VLOOKUP(J:J,'Agent wise'!A:C,3,0)</f>
        <v xml:space="preserve">Shiny </v>
      </c>
      <c r="CB543" s="32">
        <f t="shared" si="311"/>
        <v>45922</v>
      </c>
      <c r="CC543" t="str">
        <f t="shared" si="312"/>
        <v>FC</v>
      </c>
      <c r="CJ543">
        <f t="shared" si="313"/>
        <v>22</v>
      </c>
      <c r="CK543">
        <f t="shared" si="314"/>
        <v>9</v>
      </c>
      <c r="CL543">
        <f t="shared" si="315"/>
        <v>2025</v>
      </c>
    </row>
    <row r="544" spans="1:90" ht="15" customHeight="1" x14ac:dyDescent="0.35">
      <c r="A544" s="32">
        <v>45922.618828368053</v>
      </c>
      <c r="B544" t="s">
        <v>138</v>
      </c>
      <c r="C544" s="32">
        <v>0</v>
      </c>
      <c r="D544" t="s">
        <v>139</v>
      </c>
      <c r="E544" s="32">
        <v>45922</v>
      </c>
      <c r="F544" t="s">
        <v>140</v>
      </c>
      <c r="G544" s="32">
        <v>45921</v>
      </c>
      <c r="H544">
        <v>8281019192</v>
      </c>
      <c r="I544">
        <v>137</v>
      </c>
      <c r="J544" t="s">
        <v>311</v>
      </c>
      <c r="K544" t="s">
        <v>46</v>
      </c>
      <c r="L544" t="s">
        <v>47</v>
      </c>
      <c r="M544" t="s">
        <v>48</v>
      </c>
      <c r="N544" t="s">
        <v>48</v>
      </c>
      <c r="O544" t="s">
        <v>48</v>
      </c>
      <c r="P544" t="s">
        <v>48</v>
      </c>
      <c r="Q544" t="s">
        <v>48</v>
      </c>
      <c r="R544" t="s">
        <v>48</v>
      </c>
      <c r="S544" t="s">
        <v>48</v>
      </c>
      <c r="T544" t="s">
        <v>48</v>
      </c>
      <c r="U544" t="s">
        <v>48</v>
      </c>
      <c r="V544" t="s">
        <v>48</v>
      </c>
      <c r="W544" t="s">
        <v>48</v>
      </c>
      <c r="X544" t="s">
        <v>48</v>
      </c>
      <c r="Y544" t="s">
        <v>48</v>
      </c>
      <c r="Z544" t="s">
        <v>48</v>
      </c>
      <c r="AA544" t="s">
        <v>49</v>
      </c>
      <c r="AB544" t="s">
        <v>48</v>
      </c>
      <c r="AC544" t="s">
        <v>48</v>
      </c>
      <c r="AD544" t="s">
        <v>48</v>
      </c>
      <c r="AE544" t="s">
        <v>48</v>
      </c>
      <c r="AF544" t="s">
        <v>48</v>
      </c>
      <c r="AG544" t="s">
        <v>49</v>
      </c>
      <c r="AH544" t="s">
        <v>48</v>
      </c>
      <c r="AI544" t="s">
        <v>50</v>
      </c>
      <c r="AJ544" t="s">
        <v>48</v>
      </c>
      <c r="AK544" t="s">
        <v>48</v>
      </c>
      <c r="AL544" t="s">
        <v>48</v>
      </c>
      <c r="AM544" t="s">
        <v>48</v>
      </c>
      <c r="AN544" t="s">
        <v>48</v>
      </c>
      <c r="AO544" t="s">
        <v>48</v>
      </c>
      <c r="AP544" t="s">
        <v>1037</v>
      </c>
      <c r="AQ544" s="1" t="s">
        <v>1648</v>
      </c>
      <c r="AR544" t="s">
        <v>51</v>
      </c>
      <c r="AS544" t="s">
        <v>64</v>
      </c>
      <c r="AT544" t="s">
        <v>65</v>
      </c>
      <c r="AW544" s="4">
        <f t="shared" si="316"/>
        <v>6</v>
      </c>
      <c r="AX544" s="4">
        <f t="shared" si="317"/>
        <v>4</v>
      </c>
      <c r="AY544" s="4">
        <f t="shared" si="318"/>
        <v>4</v>
      </c>
      <c r="AZ544" s="4">
        <f t="shared" si="319"/>
        <v>2</v>
      </c>
      <c r="BA544" s="4">
        <f t="shared" si="320"/>
        <v>4</v>
      </c>
      <c r="BB544" s="4">
        <f t="shared" si="321"/>
        <v>4</v>
      </c>
      <c r="BC544" s="4">
        <f t="shared" si="322"/>
        <v>4</v>
      </c>
      <c r="BD544" s="4">
        <f t="shared" si="323"/>
        <v>2</v>
      </c>
      <c r="BE544" s="4">
        <f t="shared" si="324"/>
        <v>4</v>
      </c>
      <c r="BF544" s="4">
        <f t="shared" si="325"/>
        <v>2</v>
      </c>
      <c r="BG544" s="4">
        <f t="shared" si="326"/>
        <v>4</v>
      </c>
      <c r="BH544" s="4">
        <f t="shared" si="327"/>
        <v>4</v>
      </c>
      <c r="BI544" s="4">
        <f t="shared" si="328"/>
        <v>4</v>
      </c>
      <c r="BJ544" s="4">
        <f t="shared" si="329"/>
        <v>2</v>
      </c>
      <c r="BK544" s="4" t="str">
        <f t="shared" si="330"/>
        <v>0</v>
      </c>
      <c r="BL544" s="4">
        <f t="shared" si="331"/>
        <v>2</v>
      </c>
      <c r="BM544" s="4">
        <f t="shared" si="332"/>
        <v>4</v>
      </c>
      <c r="BN544" s="4">
        <f t="shared" si="333"/>
        <v>4</v>
      </c>
      <c r="BO544" s="4">
        <f t="shared" si="334"/>
        <v>4</v>
      </c>
      <c r="BP544" s="4">
        <f t="shared" si="335"/>
        <v>4</v>
      </c>
      <c r="BQ544" s="4" t="str">
        <f t="shared" si="336"/>
        <v>0</v>
      </c>
      <c r="BR544" s="4">
        <f t="shared" si="337"/>
        <v>4</v>
      </c>
      <c r="BS544" s="4">
        <f t="shared" si="338"/>
        <v>4</v>
      </c>
      <c r="BT544" s="4">
        <f t="shared" si="339"/>
        <v>4</v>
      </c>
      <c r="BU544" s="4">
        <f t="shared" si="340"/>
        <v>4</v>
      </c>
      <c r="BV544" s="4">
        <f t="shared" si="341"/>
        <v>0</v>
      </c>
      <c r="BW544" s="4">
        <f t="shared" si="342"/>
        <v>6</v>
      </c>
      <c r="BX544" s="4">
        <f t="shared" si="343"/>
        <v>0</v>
      </c>
      <c r="BY544" s="4">
        <f t="shared" si="344"/>
        <v>0</v>
      </c>
      <c r="BZ544" s="37">
        <f t="shared" si="345"/>
        <v>90</v>
      </c>
      <c r="CA544" s="32" t="str">
        <f>VLOOKUP(J:J,'Agent wise'!A:C,3,0)</f>
        <v>Shakeer</v>
      </c>
      <c r="CB544" s="32">
        <f t="shared" si="311"/>
        <v>45922</v>
      </c>
      <c r="CC544" t="str">
        <f t="shared" si="312"/>
        <v>Good</v>
      </c>
      <c r="CJ544">
        <f t="shared" si="313"/>
        <v>22</v>
      </c>
      <c r="CK544">
        <f t="shared" si="314"/>
        <v>9</v>
      </c>
      <c r="CL544">
        <f t="shared" si="315"/>
        <v>2025</v>
      </c>
    </row>
    <row r="545" spans="1:90" ht="15" customHeight="1" x14ac:dyDescent="0.35">
      <c r="A545" s="32">
        <v>45922.620220254626</v>
      </c>
      <c r="B545" t="s">
        <v>368</v>
      </c>
      <c r="C545" s="32">
        <v>0</v>
      </c>
      <c r="D545" t="s">
        <v>73</v>
      </c>
      <c r="E545" s="32">
        <v>45922</v>
      </c>
      <c r="F545" t="s">
        <v>140</v>
      </c>
      <c r="G545" s="32">
        <v>45921</v>
      </c>
      <c r="H545">
        <v>9446792032</v>
      </c>
      <c r="I545">
        <v>157</v>
      </c>
      <c r="J545" t="s">
        <v>440</v>
      </c>
      <c r="K545" t="s">
        <v>46</v>
      </c>
      <c r="L545" t="s">
        <v>47</v>
      </c>
      <c r="M545" t="s">
        <v>49</v>
      </c>
      <c r="N545" t="s">
        <v>48</v>
      </c>
      <c r="O545" t="s">
        <v>48</v>
      </c>
      <c r="P545" t="s">
        <v>48</v>
      </c>
      <c r="Q545" t="s">
        <v>48</v>
      </c>
      <c r="R545" t="s">
        <v>48</v>
      </c>
      <c r="S545" t="s">
        <v>48</v>
      </c>
      <c r="T545" t="s">
        <v>48</v>
      </c>
      <c r="U545" t="s">
        <v>48</v>
      </c>
      <c r="V545" t="s">
        <v>48</v>
      </c>
      <c r="W545" t="s">
        <v>48</v>
      </c>
      <c r="X545" t="s">
        <v>48</v>
      </c>
      <c r="Y545" t="s">
        <v>48</v>
      </c>
      <c r="Z545" t="s">
        <v>48</v>
      </c>
      <c r="AA545" t="s">
        <v>48</v>
      </c>
      <c r="AB545" t="s">
        <v>50</v>
      </c>
      <c r="AC545" t="s">
        <v>49</v>
      </c>
      <c r="AD545" t="s">
        <v>48</v>
      </c>
      <c r="AE545" t="s">
        <v>48</v>
      </c>
      <c r="AF545" t="s">
        <v>50</v>
      </c>
      <c r="AG545" t="s">
        <v>48</v>
      </c>
      <c r="AH545" t="s">
        <v>50</v>
      </c>
      <c r="AI545" t="s">
        <v>50</v>
      </c>
      <c r="AJ545" t="s">
        <v>48</v>
      </c>
      <c r="AK545" t="s">
        <v>50</v>
      </c>
      <c r="AL545" t="s">
        <v>49</v>
      </c>
      <c r="AM545" t="s">
        <v>48</v>
      </c>
      <c r="AN545" t="s">
        <v>48</v>
      </c>
      <c r="AO545" t="s">
        <v>48</v>
      </c>
      <c r="AP545" t="s">
        <v>1038</v>
      </c>
      <c r="AQ545" s="1" t="s">
        <v>1039</v>
      </c>
      <c r="AR545" t="s">
        <v>51</v>
      </c>
      <c r="AS545" t="s">
        <v>110</v>
      </c>
      <c r="AT545" t="s">
        <v>1040</v>
      </c>
      <c r="AW545" s="4" t="str">
        <f t="shared" si="316"/>
        <v>0</v>
      </c>
      <c r="AX545" s="4">
        <f t="shared" si="317"/>
        <v>4</v>
      </c>
      <c r="AY545" s="4">
        <f t="shared" si="318"/>
        <v>4</v>
      </c>
      <c r="AZ545" s="4">
        <f t="shared" si="319"/>
        <v>2</v>
      </c>
      <c r="BA545" s="4">
        <f t="shared" si="320"/>
        <v>4</v>
      </c>
      <c r="BB545" s="4">
        <f t="shared" si="321"/>
        <v>4</v>
      </c>
      <c r="BC545" s="4">
        <f t="shared" si="322"/>
        <v>4</v>
      </c>
      <c r="BD545" s="4">
        <f t="shared" si="323"/>
        <v>2</v>
      </c>
      <c r="BE545" s="4">
        <f t="shared" si="324"/>
        <v>4</v>
      </c>
      <c r="BF545" s="4">
        <f t="shared" si="325"/>
        <v>2</v>
      </c>
      <c r="BG545" s="4">
        <f t="shared" si="326"/>
        <v>4</v>
      </c>
      <c r="BH545" s="4">
        <f t="shared" si="327"/>
        <v>4</v>
      </c>
      <c r="BI545" s="4">
        <f t="shared" si="328"/>
        <v>4</v>
      </c>
      <c r="BJ545" s="4">
        <f t="shared" si="329"/>
        <v>2</v>
      </c>
      <c r="BK545" s="4">
        <f t="shared" si="330"/>
        <v>4</v>
      </c>
      <c r="BL545" s="4">
        <f t="shared" si="331"/>
        <v>2</v>
      </c>
      <c r="BM545" s="4" t="str">
        <f t="shared" si="332"/>
        <v>0</v>
      </c>
      <c r="BN545" s="4">
        <f t="shared" si="333"/>
        <v>4</v>
      </c>
      <c r="BO545" s="4">
        <f t="shared" si="334"/>
        <v>4</v>
      </c>
      <c r="BP545" s="4">
        <f t="shared" si="335"/>
        <v>4</v>
      </c>
      <c r="BQ545" s="4">
        <f t="shared" si="336"/>
        <v>6</v>
      </c>
      <c r="BR545" s="4">
        <f t="shared" si="337"/>
        <v>4</v>
      </c>
      <c r="BS545" s="4">
        <f t="shared" si="338"/>
        <v>4</v>
      </c>
      <c r="BT545" s="4">
        <f t="shared" si="339"/>
        <v>4</v>
      </c>
      <c r="BU545" s="4">
        <f t="shared" si="340"/>
        <v>4</v>
      </c>
      <c r="BV545" s="4" t="str">
        <f t="shared" si="341"/>
        <v>0</v>
      </c>
      <c r="BW545" s="4">
        <f t="shared" si="342"/>
        <v>6</v>
      </c>
      <c r="BX545" s="4">
        <f t="shared" si="343"/>
        <v>0</v>
      </c>
      <c r="BY545" s="4">
        <f t="shared" si="344"/>
        <v>0</v>
      </c>
      <c r="BZ545" s="37">
        <f t="shared" si="345"/>
        <v>90</v>
      </c>
      <c r="CA545" s="32" t="str">
        <f>VLOOKUP(J:J,'Agent wise'!A:C,3,0)</f>
        <v xml:space="preserve">Shiny </v>
      </c>
      <c r="CB545" s="32">
        <f t="shared" si="311"/>
        <v>45922</v>
      </c>
      <c r="CC545" t="str">
        <f t="shared" si="312"/>
        <v>Good</v>
      </c>
      <c r="CJ545">
        <f t="shared" si="313"/>
        <v>22</v>
      </c>
      <c r="CK545">
        <f t="shared" si="314"/>
        <v>9</v>
      </c>
      <c r="CL545">
        <f t="shared" si="315"/>
        <v>2025</v>
      </c>
    </row>
    <row r="546" spans="1:90" ht="15" customHeight="1" x14ac:dyDescent="0.35">
      <c r="A546" s="32">
        <v>45922.623297951388</v>
      </c>
      <c r="B546" t="s">
        <v>368</v>
      </c>
      <c r="C546" s="32">
        <v>0</v>
      </c>
      <c r="D546" t="s">
        <v>73</v>
      </c>
      <c r="E546" s="32">
        <v>45922</v>
      </c>
      <c r="F546" t="s">
        <v>140</v>
      </c>
      <c r="G546" s="32">
        <v>45921</v>
      </c>
      <c r="H546">
        <v>8281443560</v>
      </c>
      <c r="I546">
        <v>133</v>
      </c>
      <c r="J546" t="s">
        <v>462</v>
      </c>
      <c r="K546" t="s">
        <v>46</v>
      </c>
      <c r="L546" t="s">
        <v>47</v>
      </c>
      <c r="M546" t="s">
        <v>48</v>
      </c>
      <c r="N546" t="s">
        <v>48</v>
      </c>
      <c r="O546" t="s">
        <v>48</v>
      </c>
      <c r="P546" t="s">
        <v>48</v>
      </c>
      <c r="Q546" t="s">
        <v>48</v>
      </c>
      <c r="R546" t="s">
        <v>48</v>
      </c>
      <c r="S546" t="s">
        <v>48</v>
      </c>
      <c r="T546" t="s">
        <v>48</v>
      </c>
      <c r="U546" t="s">
        <v>48</v>
      </c>
      <c r="V546" t="s">
        <v>49</v>
      </c>
      <c r="W546" t="s">
        <v>48</v>
      </c>
      <c r="X546" t="s">
        <v>48</v>
      </c>
      <c r="Y546" t="s">
        <v>48</v>
      </c>
      <c r="Z546" t="s">
        <v>48</v>
      </c>
      <c r="AA546" t="s">
        <v>49</v>
      </c>
      <c r="AB546" t="s">
        <v>48</v>
      </c>
      <c r="AC546" t="s">
        <v>50</v>
      </c>
      <c r="AD546" t="s">
        <v>48</v>
      </c>
      <c r="AE546" t="s">
        <v>48</v>
      </c>
      <c r="AF546" t="s">
        <v>50</v>
      </c>
      <c r="AG546" t="s">
        <v>48</v>
      </c>
      <c r="AH546" t="s">
        <v>50</v>
      </c>
      <c r="AI546" t="s">
        <v>50</v>
      </c>
      <c r="AJ546" t="s">
        <v>48</v>
      </c>
      <c r="AK546" t="s">
        <v>50</v>
      </c>
      <c r="AL546" t="s">
        <v>49</v>
      </c>
      <c r="AM546" t="s">
        <v>48</v>
      </c>
      <c r="AN546" t="s">
        <v>48</v>
      </c>
      <c r="AO546" t="s">
        <v>48</v>
      </c>
      <c r="AP546" t="s">
        <v>1041</v>
      </c>
      <c r="AQ546" s="1" t="s">
        <v>1042</v>
      </c>
      <c r="AR546" t="s">
        <v>51</v>
      </c>
      <c r="AS546" t="s">
        <v>68</v>
      </c>
      <c r="AT546" t="s">
        <v>69</v>
      </c>
      <c r="AW546" s="4">
        <f t="shared" si="316"/>
        <v>6</v>
      </c>
      <c r="AX546" s="4">
        <f t="shared" si="317"/>
        <v>4</v>
      </c>
      <c r="AY546" s="4">
        <f t="shared" si="318"/>
        <v>4</v>
      </c>
      <c r="AZ546" s="4">
        <f t="shared" si="319"/>
        <v>2</v>
      </c>
      <c r="BA546" s="4">
        <f t="shared" si="320"/>
        <v>4</v>
      </c>
      <c r="BB546" s="4">
        <f t="shared" si="321"/>
        <v>4</v>
      </c>
      <c r="BC546" s="4">
        <f t="shared" si="322"/>
        <v>4</v>
      </c>
      <c r="BD546" s="4">
        <f t="shared" si="323"/>
        <v>2</v>
      </c>
      <c r="BE546" s="4">
        <f t="shared" si="324"/>
        <v>4</v>
      </c>
      <c r="BF546" s="4" t="str">
        <f t="shared" si="325"/>
        <v>0</v>
      </c>
      <c r="BG546" s="4">
        <f t="shared" si="326"/>
        <v>4</v>
      </c>
      <c r="BH546" s="4">
        <f t="shared" si="327"/>
        <v>4</v>
      </c>
      <c r="BI546" s="4">
        <f t="shared" si="328"/>
        <v>4</v>
      </c>
      <c r="BJ546" s="4">
        <f t="shared" si="329"/>
        <v>2</v>
      </c>
      <c r="BK546" s="4" t="str">
        <f t="shared" si="330"/>
        <v>0</v>
      </c>
      <c r="BL546" s="4">
        <f t="shared" si="331"/>
        <v>2</v>
      </c>
      <c r="BM546" s="4">
        <f t="shared" si="332"/>
        <v>4</v>
      </c>
      <c r="BN546" s="4">
        <f t="shared" si="333"/>
        <v>4</v>
      </c>
      <c r="BO546" s="4">
        <f t="shared" si="334"/>
        <v>4</v>
      </c>
      <c r="BP546" s="4">
        <f t="shared" si="335"/>
        <v>4</v>
      </c>
      <c r="BQ546" s="4">
        <f t="shared" si="336"/>
        <v>6</v>
      </c>
      <c r="BR546" s="4">
        <f t="shared" si="337"/>
        <v>4</v>
      </c>
      <c r="BS546" s="4">
        <f t="shared" si="338"/>
        <v>4</v>
      </c>
      <c r="BT546" s="4">
        <f t="shared" si="339"/>
        <v>4</v>
      </c>
      <c r="BU546" s="4">
        <f t="shared" si="340"/>
        <v>4</v>
      </c>
      <c r="BV546" s="4" t="str">
        <f t="shared" si="341"/>
        <v>0</v>
      </c>
      <c r="BW546" s="4">
        <f t="shared" si="342"/>
        <v>6</v>
      </c>
      <c r="BX546" s="4">
        <f t="shared" si="343"/>
        <v>0</v>
      </c>
      <c r="BY546" s="4">
        <f t="shared" si="344"/>
        <v>0</v>
      </c>
      <c r="BZ546" s="37">
        <f t="shared" si="345"/>
        <v>94</v>
      </c>
      <c r="CA546" s="32" t="str">
        <f>VLOOKUP(J:J,'Agent wise'!A:C,3,0)</f>
        <v xml:space="preserve">Shiny </v>
      </c>
      <c r="CB546" s="32">
        <f t="shared" si="311"/>
        <v>45922</v>
      </c>
      <c r="CC546" t="str">
        <f t="shared" si="312"/>
        <v>Good</v>
      </c>
      <c r="CJ546">
        <f t="shared" si="313"/>
        <v>22</v>
      </c>
      <c r="CK546">
        <f t="shared" si="314"/>
        <v>9</v>
      </c>
      <c r="CL546">
        <f t="shared" si="315"/>
        <v>2025</v>
      </c>
    </row>
    <row r="547" spans="1:90" ht="15" customHeight="1" x14ac:dyDescent="0.35">
      <c r="A547" s="32">
        <v>45922.629610439813</v>
      </c>
      <c r="B547" t="s">
        <v>138</v>
      </c>
      <c r="C547" s="32">
        <v>0</v>
      </c>
      <c r="D547" t="s">
        <v>139</v>
      </c>
      <c r="E547" s="32">
        <v>45922</v>
      </c>
      <c r="F547" t="s">
        <v>140</v>
      </c>
      <c r="G547" s="32">
        <v>45921</v>
      </c>
      <c r="H547">
        <v>9487966261</v>
      </c>
      <c r="I547">
        <v>155</v>
      </c>
      <c r="J547" t="s">
        <v>347</v>
      </c>
      <c r="K547" t="s">
        <v>52</v>
      </c>
      <c r="L547" t="s">
        <v>53</v>
      </c>
      <c r="M547" t="s">
        <v>48</v>
      </c>
      <c r="N547" t="s">
        <v>48</v>
      </c>
      <c r="O547" t="s">
        <v>48</v>
      </c>
      <c r="P547" t="s">
        <v>48</v>
      </c>
      <c r="Q547" t="s">
        <v>48</v>
      </c>
      <c r="R547" t="s">
        <v>48</v>
      </c>
      <c r="S547" t="s">
        <v>48</v>
      </c>
      <c r="T547" t="s">
        <v>48</v>
      </c>
      <c r="U547" t="s">
        <v>48</v>
      </c>
      <c r="V547" t="s">
        <v>48</v>
      </c>
      <c r="W547" t="s">
        <v>48</v>
      </c>
      <c r="X547" t="s">
        <v>48</v>
      </c>
      <c r="Y547" t="s">
        <v>48</v>
      </c>
      <c r="Z547" t="s">
        <v>48</v>
      </c>
      <c r="AA547" t="s">
        <v>49</v>
      </c>
      <c r="AB547" t="s">
        <v>48</v>
      </c>
      <c r="AC547" t="s">
        <v>48</v>
      </c>
      <c r="AD547" t="s">
        <v>48</v>
      </c>
      <c r="AE547" t="s">
        <v>48</v>
      </c>
      <c r="AF547" t="s">
        <v>48</v>
      </c>
      <c r="AG547" t="s">
        <v>48</v>
      </c>
      <c r="AH547" t="s">
        <v>48</v>
      </c>
      <c r="AI547" t="s">
        <v>50</v>
      </c>
      <c r="AJ547" t="s">
        <v>48</v>
      </c>
      <c r="AK547" t="s">
        <v>48</v>
      </c>
      <c r="AL547" t="s">
        <v>48</v>
      </c>
      <c r="AM547" t="s">
        <v>48</v>
      </c>
      <c r="AN547" t="s">
        <v>49</v>
      </c>
      <c r="AO547" t="s">
        <v>49</v>
      </c>
      <c r="AP547" t="s">
        <v>1043</v>
      </c>
      <c r="AQ547" s="1" t="s">
        <v>1649</v>
      </c>
      <c r="AR547" t="s">
        <v>51</v>
      </c>
      <c r="AS547" t="s">
        <v>103</v>
      </c>
      <c r="AT547" t="s">
        <v>104</v>
      </c>
      <c r="AW547" s="4">
        <f t="shared" si="316"/>
        <v>6</v>
      </c>
      <c r="AX547" s="4">
        <f t="shared" si="317"/>
        <v>4</v>
      </c>
      <c r="AY547" s="4">
        <f t="shared" si="318"/>
        <v>4</v>
      </c>
      <c r="AZ547" s="4">
        <f t="shared" si="319"/>
        <v>2</v>
      </c>
      <c r="BA547" s="4">
        <f t="shared" si="320"/>
        <v>4</v>
      </c>
      <c r="BB547" s="4">
        <f t="shared" si="321"/>
        <v>4</v>
      </c>
      <c r="BC547" s="4">
        <f t="shared" si="322"/>
        <v>4</v>
      </c>
      <c r="BD547" s="4">
        <f t="shared" si="323"/>
        <v>2</v>
      </c>
      <c r="BE547" s="4">
        <f t="shared" si="324"/>
        <v>4</v>
      </c>
      <c r="BF547" s="4">
        <f t="shared" si="325"/>
        <v>2</v>
      </c>
      <c r="BG547" s="4">
        <f t="shared" si="326"/>
        <v>4</v>
      </c>
      <c r="BH547" s="4">
        <f t="shared" si="327"/>
        <v>4</v>
      </c>
      <c r="BI547" s="4">
        <f t="shared" si="328"/>
        <v>4</v>
      </c>
      <c r="BJ547" s="4">
        <f t="shared" si="329"/>
        <v>2</v>
      </c>
      <c r="BK547" s="4" t="str">
        <f t="shared" si="330"/>
        <v>0</v>
      </c>
      <c r="BL547" s="4">
        <f t="shared" si="331"/>
        <v>2</v>
      </c>
      <c r="BM547" s="4">
        <f t="shared" si="332"/>
        <v>4</v>
      </c>
      <c r="BN547" s="4">
        <f t="shared" si="333"/>
        <v>4</v>
      </c>
      <c r="BO547" s="4">
        <f t="shared" si="334"/>
        <v>4</v>
      </c>
      <c r="BP547" s="4">
        <f t="shared" si="335"/>
        <v>4</v>
      </c>
      <c r="BQ547" s="4">
        <f t="shared" si="336"/>
        <v>6</v>
      </c>
      <c r="BR547" s="4">
        <f t="shared" si="337"/>
        <v>4</v>
      </c>
      <c r="BS547" s="4">
        <f t="shared" si="338"/>
        <v>4</v>
      </c>
      <c r="BT547" s="4">
        <f t="shared" si="339"/>
        <v>4</v>
      </c>
      <c r="BU547" s="4">
        <f t="shared" si="340"/>
        <v>4</v>
      </c>
      <c r="BV547" s="4">
        <f t="shared" si="341"/>
        <v>0</v>
      </c>
      <c r="BW547" s="4">
        <f t="shared" si="342"/>
        <v>6</v>
      </c>
      <c r="BX547" s="4" t="str">
        <f t="shared" si="343"/>
        <v>0</v>
      </c>
      <c r="BY547" s="4" t="str">
        <f t="shared" si="344"/>
        <v>0</v>
      </c>
      <c r="BZ547" s="37">
        <f t="shared" si="345"/>
        <v>96</v>
      </c>
      <c r="CA547" s="32" t="str">
        <f>VLOOKUP(J:J,'Agent wise'!A:C,3,0)</f>
        <v xml:space="preserve">Shiny </v>
      </c>
      <c r="CB547" s="32">
        <f t="shared" si="311"/>
        <v>45922</v>
      </c>
      <c r="CC547" t="str">
        <f t="shared" si="312"/>
        <v>Excellent</v>
      </c>
      <c r="CJ547">
        <f t="shared" si="313"/>
        <v>22</v>
      </c>
      <c r="CK547">
        <f t="shared" si="314"/>
        <v>9</v>
      </c>
      <c r="CL547">
        <f t="shared" si="315"/>
        <v>2025</v>
      </c>
    </row>
    <row r="548" spans="1:90" ht="15" customHeight="1" x14ac:dyDescent="0.35">
      <c r="A548" s="32">
        <v>45922.754447395833</v>
      </c>
      <c r="B548" t="s">
        <v>138</v>
      </c>
      <c r="C548" s="32">
        <v>0</v>
      </c>
      <c r="D548" t="s">
        <v>139</v>
      </c>
      <c r="E548" s="32">
        <v>45922</v>
      </c>
      <c r="F548" t="s">
        <v>140</v>
      </c>
      <c r="G548" s="32">
        <v>45921</v>
      </c>
      <c r="H548">
        <v>8903275007</v>
      </c>
      <c r="I548">
        <v>130</v>
      </c>
      <c r="J548" t="s">
        <v>95</v>
      </c>
      <c r="K548" t="s">
        <v>52</v>
      </c>
      <c r="L548" t="s">
        <v>53</v>
      </c>
      <c r="M548" t="s">
        <v>48</v>
      </c>
      <c r="N548" t="s">
        <v>48</v>
      </c>
      <c r="O548" t="s">
        <v>48</v>
      </c>
      <c r="P548" t="s">
        <v>48</v>
      </c>
      <c r="Q548" t="s">
        <v>48</v>
      </c>
      <c r="R548" t="s">
        <v>48</v>
      </c>
      <c r="S548" t="s">
        <v>48</v>
      </c>
      <c r="T548" t="s">
        <v>48</v>
      </c>
      <c r="U548" t="s">
        <v>48</v>
      </c>
      <c r="V548" t="s">
        <v>48</v>
      </c>
      <c r="W548" t="s">
        <v>48</v>
      </c>
      <c r="X548" t="s">
        <v>48</v>
      </c>
      <c r="Y548" t="s">
        <v>48</v>
      </c>
      <c r="Z548" t="s">
        <v>48</v>
      </c>
      <c r="AA548" t="s">
        <v>49</v>
      </c>
      <c r="AB548" t="s">
        <v>48</v>
      </c>
      <c r="AC548" t="s">
        <v>48</v>
      </c>
      <c r="AD548" t="s">
        <v>48</v>
      </c>
      <c r="AE548" t="s">
        <v>48</v>
      </c>
      <c r="AF548" t="s">
        <v>48</v>
      </c>
      <c r="AG548" t="s">
        <v>48</v>
      </c>
      <c r="AH548" t="s">
        <v>48</v>
      </c>
      <c r="AI548" t="s">
        <v>50</v>
      </c>
      <c r="AJ548" t="s">
        <v>48</v>
      </c>
      <c r="AK548" t="s">
        <v>48</v>
      </c>
      <c r="AL548" t="s">
        <v>48</v>
      </c>
      <c r="AM548" t="s">
        <v>48</v>
      </c>
      <c r="AN548" t="s">
        <v>48</v>
      </c>
      <c r="AO548" t="s">
        <v>48</v>
      </c>
      <c r="AP548" t="s">
        <v>810</v>
      </c>
      <c r="AQ548" s="1" t="s">
        <v>1650</v>
      </c>
      <c r="AR548" t="s">
        <v>51</v>
      </c>
      <c r="AS548" t="s">
        <v>421</v>
      </c>
      <c r="AT548" t="s">
        <v>104</v>
      </c>
      <c r="AW548" s="4">
        <f t="shared" si="316"/>
        <v>6</v>
      </c>
      <c r="AX548" s="4">
        <f t="shared" si="317"/>
        <v>4</v>
      </c>
      <c r="AY548" s="4">
        <f t="shared" si="318"/>
        <v>4</v>
      </c>
      <c r="AZ548" s="4">
        <f t="shared" si="319"/>
        <v>2</v>
      </c>
      <c r="BA548" s="4">
        <f t="shared" si="320"/>
        <v>4</v>
      </c>
      <c r="BB548" s="4">
        <f t="shared" si="321"/>
        <v>4</v>
      </c>
      <c r="BC548" s="4">
        <f t="shared" si="322"/>
        <v>4</v>
      </c>
      <c r="BD548" s="4">
        <f t="shared" si="323"/>
        <v>2</v>
      </c>
      <c r="BE548" s="4">
        <f t="shared" si="324"/>
        <v>4</v>
      </c>
      <c r="BF548" s="4">
        <f t="shared" si="325"/>
        <v>2</v>
      </c>
      <c r="BG548" s="4">
        <f t="shared" si="326"/>
        <v>4</v>
      </c>
      <c r="BH548" s="4">
        <f t="shared" si="327"/>
        <v>4</v>
      </c>
      <c r="BI548" s="4">
        <f t="shared" si="328"/>
        <v>4</v>
      </c>
      <c r="BJ548" s="4">
        <f t="shared" si="329"/>
        <v>2</v>
      </c>
      <c r="BK548" s="4" t="str">
        <f t="shared" si="330"/>
        <v>0</v>
      </c>
      <c r="BL548" s="4">
        <f t="shared" si="331"/>
        <v>2</v>
      </c>
      <c r="BM548" s="4">
        <f t="shared" si="332"/>
        <v>4</v>
      </c>
      <c r="BN548" s="4">
        <f t="shared" si="333"/>
        <v>4</v>
      </c>
      <c r="BO548" s="4">
        <f t="shared" si="334"/>
        <v>4</v>
      </c>
      <c r="BP548" s="4">
        <f t="shared" si="335"/>
        <v>4</v>
      </c>
      <c r="BQ548" s="4">
        <f t="shared" si="336"/>
        <v>6</v>
      </c>
      <c r="BR548" s="4">
        <f t="shared" si="337"/>
        <v>4</v>
      </c>
      <c r="BS548" s="4">
        <f t="shared" si="338"/>
        <v>4</v>
      </c>
      <c r="BT548" s="4">
        <f t="shared" si="339"/>
        <v>4</v>
      </c>
      <c r="BU548" s="4">
        <f t="shared" si="340"/>
        <v>4</v>
      </c>
      <c r="BV548" s="4">
        <f t="shared" si="341"/>
        <v>0</v>
      </c>
      <c r="BW548" s="4">
        <f t="shared" si="342"/>
        <v>6</v>
      </c>
      <c r="BX548" s="4">
        <f t="shared" si="343"/>
        <v>0</v>
      </c>
      <c r="BY548" s="4">
        <f t="shared" si="344"/>
        <v>0</v>
      </c>
      <c r="BZ548" s="37">
        <f t="shared" si="345"/>
        <v>96</v>
      </c>
      <c r="CA548" s="32" t="str">
        <f>VLOOKUP(J:J,'Agent wise'!A:C,3,0)</f>
        <v>Adharsh</v>
      </c>
      <c r="CB548" s="32">
        <f t="shared" si="311"/>
        <v>45922</v>
      </c>
      <c r="CC548" t="str">
        <f t="shared" si="312"/>
        <v>Excellent</v>
      </c>
      <c r="CJ548">
        <f t="shared" si="313"/>
        <v>22</v>
      </c>
      <c r="CK548">
        <f t="shared" si="314"/>
        <v>9</v>
      </c>
      <c r="CL548">
        <f t="shared" si="315"/>
        <v>2025</v>
      </c>
    </row>
    <row r="549" spans="1:90" ht="15" customHeight="1" x14ac:dyDescent="0.35">
      <c r="A549" s="32">
        <v>45922.757148171295</v>
      </c>
      <c r="B549" t="s">
        <v>138</v>
      </c>
      <c r="C549" s="32">
        <v>0</v>
      </c>
      <c r="D549" t="s">
        <v>139</v>
      </c>
      <c r="E549" s="32">
        <v>45922</v>
      </c>
      <c r="F549" t="s">
        <v>140</v>
      </c>
      <c r="G549" s="32">
        <v>45921</v>
      </c>
      <c r="H549">
        <v>9790274618</v>
      </c>
      <c r="I549">
        <v>133</v>
      </c>
      <c r="J549" t="s">
        <v>54</v>
      </c>
      <c r="K549" t="s">
        <v>52</v>
      </c>
      <c r="L549" t="s">
        <v>53</v>
      </c>
      <c r="M549" t="s">
        <v>48</v>
      </c>
      <c r="N549" t="s">
        <v>48</v>
      </c>
      <c r="O549" t="s">
        <v>48</v>
      </c>
      <c r="P549" t="s">
        <v>48</v>
      </c>
      <c r="Q549" t="s">
        <v>48</v>
      </c>
      <c r="R549" t="s">
        <v>48</v>
      </c>
      <c r="S549" t="s">
        <v>48</v>
      </c>
      <c r="T549" t="s">
        <v>48</v>
      </c>
      <c r="U549" t="s">
        <v>48</v>
      </c>
      <c r="V549" t="s">
        <v>48</v>
      </c>
      <c r="W549" t="s">
        <v>48</v>
      </c>
      <c r="X549" t="s">
        <v>48</v>
      </c>
      <c r="Y549" t="s">
        <v>48</v>
      </c>
      <c r="Z549" t="s">
        <v>48</v>
      </c>
      <c r="AA549" t="s">
        <v>49</v>
      </c>
      <c r="AB549" t="s">
        <v>48</v>
      </c>
      <c r="AC549" t="s">
        <v>48</v>
      </c>
      <c r="AD549" t="s">
        <v>48</v>
      </c>
      <c r="AE549" t="s">
        <v>48</v>
      </c>
      <c r="AF549" t="s">
        <v>48</v>
      </c>
      <c r="AG549" t="s">
        <v>48</v>
      </c>
      <c r="AH549" t="s">
        <v>48</v>
      </c>
      <c r="AI549" t="s">
        <v>50</v>
      </c>
      <c r="AJ549" t="s">
        <v>48</v>
      </c>
      <c r="AK549" t="s">
        <v>48</v>
      </c>
      <c r="AL549" t="s">
        <v>48</v>
      </c>
      <c r="AM549" t="s">
        <v>48</v>
      </c>
      <c r="AN549" t="s">
        <v>48</v>
      </c>
      <c r="AO549" t="s">
        <v>48</v>
      </c>
      <c r="AP549" t="s">
        <v>753</v>
      </c>
      <c r="AQ549" s="1" t="s">
        <v>1651</v>
      </c>
      <c r="AR549" t="s">
        <v>51</v>
      </c>
      <c r="AS549" t="s">
        <v>103</v>
      </c>
      <c r="AT549" t="s">
        <v>386</v>
      </c>
      <c r="AW549" s="4">
        <f t="shared" si="316"/>
        <v>6</v>
      </c>
      <c r="AX549" s="4">
        <f t="shared" si="317"/>
        <v>4</v>
      </c>
      <c r="AY549" s="4">
        <f t="shared" si="318"/>
        <v>4</v>
      </c>
      <c r="AZ549" s="4">
        <f t="shared" si="319"/>
        <v>2</v>
      </c>
      <c r="BA549" s="4">
        <f t="shared" si="320"/>
        <v>4</v>
      </c>
      <c r="BB549" s="4">
        <f t="shared" si="321"/>
        <v>4</v>
      </c>
      <c r="BC549" s="4">
        <f t="shared" si="322"/>
        <v>4</v>
      </c>
      <c r="BD549" s="4">
        <f t="shared" si="323"/>
        <v>2</v>
      </c>
      <c r="BE549" s="4">
        <f t="shared" si="324"/>
        <v>4</v>
      </c>
      <c r="BF549" s="4">
        <f t="shared" si="325"/>
        <v>2</v>
      </c>
      <c r="BG549" s="4">
        <f t="shared" si="326"/>
        <v>4</v>
      </c>
      <c r="BH549" s="4">
        <f t="shared" si="327"/>
        <v>4</v>
      </c>
      <c r="BI549" s="4">
        <f t="shared" si="328"/>
        <v>4</v>
      </c>
      <c r="BJ549" s="4">
        <f t="shared" si="329"/>
        <v>2</v>
      </c>
      <c r="BK549" s="4" t="str">
        <f t="shared" si="330"/>
        <v>0</v>
      </c>
      <c r="BL549" s="4">
        <f t="shared" si="331"/>
        <v>2</v>
      </c>
      <c r="BM549" s="4">
        <f t="shared" si="332"/>
        <v>4</v>
      </c>
      <c r="BN549" s="4">
        <f t="shared" si="333"/>
        <v>4</v>
      </c>
      <c r="BO549" s="4">
        <f t="shared" si="334"/>
        <v>4</v>
      </c>
      <c r="BP549" s="4">
        <f t="shared" si="335"/>
        <v>4</v>
      </c>
      <c r="BQ549" s="4">
        <f t="shared" si="336"/>
        <v>6</v>
      </c>
      <c r="BR549" s="4">
        <f t="shared" si="337"/>
        <v>4</v>
      </c>
      <c r="BS549" s="4">
        <f t="shared" si="338"/>
        <v>4</v>
      </c>
      <c r="BT549" s="4">
        <f t="shared" si="339"/>
        <v>4</v>
      </c>
      <c r="BU549" s="4">
        <f t="shared" si="340"/>
        <v>4</v>
      </c>
      <c r="BV549" s="4">
        <f t="shared" si="341"/>
        <v>0</v>
      </c>
      <c r="BW549" s="4">
        <f t="shared" si="342"/>
        <v>6</v>
      </c>
      <c r="BX549" s="4">
        <f t="shared" si="343"/>
        <v>0</v>
      </c>
      <c r="BY549" s="4">
        <f t="shared" si="344"/>
        <v>0</v>
      </c>
      <c r="BZ549" s="37">
        <f t="shared" si="345"/>
        <v>96</v>
      </c>
      <c r="CA549" s="32" t="str">
        <f>VLOOKUP(J:J,'Agent wise'!A:C,3,0)</f>
        <v>Saran S</v>
      </c>
      <c r="CB549" s="32">
        <f t="shared" si="311"/>
        <v>45922</v>
      </c>
      <c r="CC549" t="str">
        <f t="shared" si="312"/>
        <v>Excellent</v>
      </c>
      <c r="CJ549">
        <f t="shared" si="313"/>
        <v>22</v>
      </c>
      <c r="CK549">
        <f t="shared" si="314"/>
        <v>9</v>
      </c>
      <c r="CL549">
        <f t="shared" si="315"/>
        <v>2025</v>
      </c>
    </row>
    <row r="550" spans="1:90" ht="15" customHeight="1" x14ac:dyDescent="0.35">
      <c r="A550" s="32">
        <v>45922.760544988429</v>
      </c>
      <c r="B550" t="s">
        <v>138</v>
      </c>
      <c r="C550" s="32">
        <v>0</v>
      </c>
      <c r="D550" t="s">
        <v>139</v>
      </c>
      <c r="E550" s="32">
        <v>45922</v>
      </c>
      <c r="F550" t="s">
        <v>140</v>
      </c>
      <c r="G550" s="32">
        <v>45921</v>
      </c>
      <c r="H550">
        <v>9655446536</v>
      </c>
      <c r="I550">
        <v>131</v>
      </c>
      <c r="J550" t="s">
        <v>54</v>
      </c>
      <c r="K550" t="s">
        <v>52</v>
      </c>
      <c r="L550" t="s">
        <v>53</v>
      </c>
      <c r="M550" t="s">
        <v>48</v>
      </c>
      <c r="N550" t="s">
        <v>48</v>
      </c>
      <c r="O550" t="s">
        <v>48</v>
      </c>
      <c r="P550" t="s">
        <v>48</v>
      </c>
      <c r="Q550" t="s">
        <v>48</v>
      </c>
      <c r="R550" t="s">
        <v>48</v>
      </c>
      <c r="S550" t="s">
        <v>48</v>
      </c>
      <c r="T550" t="s">
        <v>48</v>
      </c>
      <c r="U550" t="s">
        <v>48</v>
      </c>
      <c r="V550" t="s">
        <v>48</v>
      </c>
      <c r="W550" t="s">
        <v>48</v>
      </c>
      <c r="X550" t="s">
        <v>48</v>
      </c>
      <c r="Y550" t="s">
        <v>48</v>
      </c>
      <c r="Z550" t="s">
        <v>48</v>
      </c>
      <c r="AA550" t="s">
        <v>48</v>
      </c>
      <c r="AB550" t="s">
        <v>48</v>
      </c>
      <c r="AC550" t="s">
        <v>48</v>
      </c>
      <c r="AD550" t="s">
        <v>48</v>
      </c>
      <c r="AE550" t="s">
        <v>48</v>
      </c>
      <c r="AF550" t="s">
        <v>48</v>
      </c>
      <c r="AG550" t="s">
        <v>48</v>
      </c>
      <c r="AH550" t="s">
        <v>48</v>
      </c>
      <c r="AI550" t="s">
        <v>50</v>
      </c>
      <c r="AJ550" t="s">
        <v>48</v>
      </c>
      <c r="AK550" t="s">
        <v>48</v>
      </c>
      <c r="AL550" t="s">
        <v>48</v>
      </c>
      <c r="AM550" t="s">
        <v>48</v>
      </c>
      <c r="AN550" t="s">
        <v>48</v>
      </c>
      <c r="AO550" t="s">
        <v>48</v>
      </c>
      <c r="AP550" t="s">
        <v>704</v>
      </c>
      <c r="AQ550" s="1" t="s">
        <v>1652</v>
      </c>
      <c r="AR550" t="s">
        <v>51</v>
      </c>
      <c r="AS550" t="s">
        <v>419</v>
      </c>
      <c r="AT550" t="s">
        <v>69</v>
      </c>
      <c r="AW550" s="4">
        <f t="shared" si="316"/>
        <v>6</v>
      </c>
      <c r="AX550" s="4">
        <f t="shared" si="317"/>
        <v>4</v>
      </c>
      <c r="AY550" s="4">
        <f t="shared" si="318"/>
        <v>4</v>
      </c>
      <c r="AZ550" s="4">
        <f t="shared" si="319"/>
        <v>2</v>
      </c>
      <c r="BA550" s="4">
        <f t="shared" si="320"/>
        <v>4</v>
      </c>
      <c r="BB550" s="4">
        <f t="shared" si="321"/>
        <v>4</v>
      </c>
      <c r="BC550" s="4">
        <f t="shared" si="322"/>
        <v>4</v>
      </c>
      <c r="BD550" s="4">
        <f t="shared" si="323"/>
        <v>2</v>
      </c>
      <c r="BE550" s="4">
        <f t="shared" si="324"/>
        <v>4</v>
      </c>
      <c r="BF550" s="4">
        <f t="shared" si="325"/>
        <v>2</v>
      </c>
      <c r="BG550" s="4">
        <f t="shared" si="326"/>
        <v>4</v>
      </c>
      <c r="BH550" s="4">
        <f t="shared" si="327"/>
        <v>4</v>
      </c>
      <c r="BI550" s="4">
        <f t="shared" si="328"/>
        <v>4</v>
      </c>
      <c r="BJ550" s="4">
        <f t="shared" si="329"/>
        <v>2</v>
      </c>
      <c r="BK550" s="4">
        <f t="shared" si="330"/>
        <v>4</v>
      </c>
      <c r="BL550" s="4">
        <f t="shared" si="331"/>
        <v>2</v>
      </c>
      <c r="BM550" s="4">
        <f t="shared" si="332"/>
        <v>4</v>
      </c>
      <c r="BN550" s="4">
        <f t="shared" si="333"/>
        <v>4</v>
      </c>
      <c r="BO550" s="4">
        <f t="shared" si="334"/>
        <v>4</v>
      </c>
      <c r="BP550" s="4">
        <f t="shared" si="335"/>
        <v>4</v>
      </c>
      <c r="BQ550" s="4">
        <f t="shared" si="336"/>
        <v>6</v>
      </c>
      <c r="BR550" s="4">
        <f t="shared" si="337"/>
        <v>4</v>
      </c>
      <c r="BS550" s="4">
        <f t="shared" si="338"/>
        <v>4</v>
      </c>
      <c r="BT550" s="4">
        <f t="shared" si="339"/>
        <v>4</v>
      </c>
      <c r="BU550" s="4">
        <f t="shared" si="340"/>
        <v>4</v>
      </c>
      <c r="BV550" s="4">
        <f t="shared" si="341"/>
        <v>0</v>
      </c>
      <c r="BW550" s="4">
        <f t="shared" si="342"/>
        <v>6</v>
      </c>
      <c r="BX550" s="4">
        <f t="shared" si="343"/>
        <v>0</v>
      </c>
      <c r="BY550" s="4">
        <f t="shared" si="344"/>
        <v>0</v>
      </c>
      <c r="BZ550" s="37">
        <f t="shared" si="345"/>
        <v>100</v>
      </c>
      <c r="CA550" s="32" t="str">
        <f>VLOOKUP(J:J,'Agent wise'!A:C,3,0)</f>
        <v>Saran S</v>
      </c>
      <c r="CB550" s="32">
        <f t="shared" si="311"/>
        <v>45922</v>
      </c>
      <c r="CC550" t="str">
        <f t="shared" si="312"/>
        <v>Excellent</v>
      </c>
      <c r="CJ550">
        <f t="shared" si="313"/>
        <v>22</v>
      </c>
      <c r="CK550">
        <f t="shared" si="314"/>
        <v>9</v>
      </c>
      <c r="CL550">
        <f t="shared" si="315"/>
        <v>2025</v>
      </c>
    </row>
    <row r="551" spans="1:90" ht="15" customHeight="1" x14ac:dyDescent="0.35">
      <c r="A551" s="32">
        <v>45922.921358263891</v>
      </c>
      <c r="B551" t="s">
        <v>173</v>
      </c>
      <c r="C551" s="32">
        <v>0</v>
      </c>
      <c r="D551" t="s">
        <v>56</v>
      </c>
      <c r="E551" s="32">
        <v>45922</v>
      </c>
      <c r="F551" t="s">
        <v>140</v>
      </c>
      <c r="G551" s="32">
        <v>45922</v>
      </c>
      <c r="H551">
        <v>9443293701</v>
      </c>
      <c r="I551">
        <v>132</v>
      </c>
      <c r="J551" t="s">
        <v>91</v>
      </c>
      <c r="K551" t="s">
        <v>52</v>
      </c>
      <c r="L551" t="s">
        <v>53</v>
      </c>
      <c r="M551" t="s">
        <v>48</v>
      </c>
      <c r="N551" t="s">
        <v>48</v>
      </c>
      <c r="O551" t="s">
        <v>48</v>
      </c>
      <c r="P551" t="s">
        <v>48</v>
      </c>
      <c r="Q551" t="s">
        <v>48</v>
      </c>
      <c r="R551" t="s">
        <v>48</v>
      </c>
      <c r="S551" t="s">
        <v>48</v>
      </c>
      <c r="T551" t="s">
        <v>48</v>
      </c>
      <c r="U551" t="s">
        <v>48</v>
      </c>
      <c r="V551" t="s">
        <v>48</v>
      </c>
      <c r="W551" t="s">
        <v>48</v>
      </c>
      <c r="X551" t="s">
        <v>48</v>
      </c>
      <c r="Y551" t="s">
        <v>48</v>
      </c>
      <c r="Z551" t="s">
        <v>48</v>
      </c>
      <c r="AA551" t="s">
        <v>48</v>
      </c>
      <c r="AB551" t="s">
        <v>48</v>
      </c>
      <c r="AC551" t="s">
        <v>50</v>
      </c>
      <c r="AD551" t="s">
        <v>48</v>
      </c>
      <c r="AE551" t="s">
        <v>48</v>
      </c>
      <c r="AF551" t="s">
        <v>50</v>
      </c>
      <c r="AG551" t="s">
        <v>48</v>
      </c>
      <c r="AH551" t="s">
        <v>50</v>
      </c>
      <c r="AI551" t="s">
        <v>50</v>
      </c>
      <c r="AJ551" t="s">
        <v>48</v>
      </c>
      <c r="AK551" t="s">
        <v>50</v>
      </c>
      <c r="AL551" t="s">
        <v>49</v>
      </c>
      <c r="AM551" t="s">
        <v>48</v>
      </c>
      <c r="AN551" t="s">
        <v>48</v>
      </c>
      <c r="AO551" t="s">
        <v>49</v>
      </c>
      <c r="AP551" t="s">
        <v>1044</v>
      </c>
      <c r="AQ551" s="1" t="s">
        <v>1045</v>
      </c>
      <c r="AR551" t="s">
        <v>51</v>
      </c>
      <c r="AS551" t="s">
        <v>782</v>
      </c>
      <c r="AT551" t="s">
        <v>783</v>
      </c>
      <c r="AW551" s="4">
        <f t="shared" si="316"/>
        <v>6</v>
      </c>
      <c r="AX551" s="4">
        <f t="shared" si="317"/>
        <v>4</v>
      </c>
      <c r="AY551" s="4">
        <f t="shared" si="318"/>
        <v>4</v>
      </c>
      <c r="AZ551" s="4">
        <f t="shared" si="319"/>
        <v>2</v>
      </c>
      <c r="BA551" s="4">
        <f t="shared" si="320"/>
        <v>4</v>
      </c>
      <c r="BB551" s="4">
        <f t="shared" si="321"/>
        <v>4</v>
      </c>
      <c r="BC551" s="4">
        <f t="shared" si="322"/>
        <v>4</v>
      </c>
      <c r="BD551" s="4">
        <f t="shared" si="323"/>
        <v>2</v>
      </c>
      <c r="BE551" s="4">
        <f t="shared" si="324"/>
        <v>4</v>
      </c>
      <c r="BF551" s="4">
        <f t="shared" si="325"/>
        <v>2</v>
      </c>
      <c r="BG551" s="4">
        <f t="shared" si="326"/>
        <v>4</v>
      </c>
      <c r="BH551" s="4">
        <f t="shared" si="327"/>
        <v>4</v>
      </c>
      <c r="BI551" s="4">
        <f t="shared" si="328"/>
        <v>4</v>
      </c>
      <c r="BJ551" s="4">
        <f t="shared" si="329"/>
        <v>2</v>
      </c>
      <c r="BK551" s="4">
        <f t="shared" si="330"/>
        <v>4</v>
      </c>
      <c r="BL551" s="4">
        <f t="shared" si="331"/>
        <v>2</v>
      </c>
      <c r="BM551" s="4">
        <f t="shared" si="332"/>
        <v>4</v>
      </c>
      <c r="BN551" s="4">
        <f t="shared" si="333"/>
        <v>4</v>
      </c>
      <c r="BO551" s="4">
        <f t="shared" si="334"/>
        <v>4</v>
      </c>
      <c r="BP551" s="4">
        <f t="shared" si="335"/>
        <v>4</v>
      </c>
      <c r="BQ551" s="4">
        <f t="shared" si="336"/>
        <v>6</v>
      </c>
      <c r="BR551" s="4">
        <f t="shared" si="337"/>
        <v>4</v>
      </c>
      <c r="BS551" s="4">
        <f t="shared" si="338"/>
        <v>4</v>
      </c>
      <c r="BT551" s="4">
        <f t="shared" si="339"/>
        <v>4</v>
      </c>
      <c r="BU551" s="4">
        <f t="shared" si="340"/>
        <v>4</v>
      </c>
      <c r="BV551" s="4" t="str">
        <f t="shared" si="341"/>
        <v>0</v>
      </c>
      <c r="BW551" s="4">
        <f t="shared" si="342"/>
        <v>6</v>
      </c>
      <c r="BX551" s="4">
        <f t="shared" si="343"/>
        <v>0</v>
      </c>
      <c r="BY551" s="4" t="str">
        <f t="shared" si="344"/>
        <v>0</v>
      </c>
      <c r="BZ551" s="37">
        <f t="shared" si="345"/>
        <v>100</v>
      </c>
      <c r="CA551" s="32" t="str">
        <f>VLOOKUP(J:J,'Agent wise'!A:C,3,0)</f>
        <v xml:space="preserve">Shiny </v>
      </c>
      <c r="CB551" s="32">
        <f t="shared" si="311"/>
        <v>45922</v>
      </c>
      <c r="CC551" t="str">
        <f t="shared" si="312"/>
        <v>Excellent</v>
      </c>
      <c r="CJ551">
        <f t="shared" si="313"/>
        <v>22</v>
      </c>
      <c r="CK551">
        <f t="shared" si="314"/>
        <v>9</v>
      </c>
      <c r="CL551">
        <f t="shared" si="315"/>
        <v>2025</v>
      </c>
    </row>
    <row r="552" spans="1:90" ht="15" customHeight="1" x14ac:dyDescent="0.35">
      <c r="A552" s="32">
        <v>45922.926340972219</v>
      </c>
      <c r="B552" t="s">
        <v>173</v>
      </c>
      <c r="C552" s="32">
        <v>0</v>
      </c>
      <c r="D552" t="s">
        <v>56</v>
      </c>
      <c r="E552" s="32">
        <v>45922</v>
      </c>
      <c r="F552" t="s">
        <v>140</v>
      </c>
      <c r="G552" s="32">
        <v>45922</v>
      </c>
      <c r="H552">
        <v>6384342209</v>
      </c>
      <c r="I552">
        <v>236</v>
      </c>
      <c r="J552" t="s">
        <v>91</v>
      </c>
      <c r="K552" t="s">
        <v>52</v>
      </c>
      <c r="L552" t="s">
        <v>53</v>
      </c>
      <c r="M552" t="s">
        <v>48</v>
      </c>
      <c r="N552" t="s">
        <v>48</v>
      </c>
      <c r="O552" t="s">
        <v>48</v>
      </c>
      <c r="P552" t="s">
        <v>48</v>
      </c>
      <c r="Q552" t="s">
        <v>48</v>
      </c>
      <c r="R552" t="s">
        <v>48</v>
      </c>
      <c r="S552" t="s">
        <v>48</v>
      </c>
      <c r="T552" t="s">
        <v>48</v>
      </c>
      <c r="U552" t="s">
        <v>49</v>
      </c>
      <c r="V552" t="s">
        <v>48</v>
      </c>
      <c r="W552" t="s">
        <v>48</v>
      </c>
      <c r="X552" t="s">
        <v>50</v>
      </c>
      <c r="Y552" t="s">
        <v>48</v>
      </c>
      <c r="Z552" t="s">
        <v>48</v>
      </c>
      <c r="AA552" t="s">
        <v>48</v>
      </c>
      <c r="AB552" t="s">
        <v>48</v>
      </c>
      <c r="AC552" t="s">
        <v>49</v>
      </c>
      <c r="AD552" t="s">
        <v>48</v>
      </c>
      <c r="AE552" t="s">
        <v>49</v>
      </c>
      <c r="AF552" t="s">
        <v>48</v>
      </c>
      <c r="AG552" t="s">
        <v>48</v>
      </c>
      <c r="AH552" t="s">
        <v>50</v>
      </c>
      <c r="AI552" t="s">
        <v>48</v>
      </c>
      <c r="AJ552" t="s">
        <v>48</v>
      </c>
      <c r="AK552" t="s">
        <v>48</v>
      </c>
      <c r="AL552" t="s">
        <v>49</v>
      </c>
      <c r="AM552" t="s">
        <v>48</v>
      </c>
      <c r="AN552" t="s">
        <v>48</v>
      </c>
      <c r="AO552" t="s">
        <v>48</v>
      </c>
      <c r="AP552" t="s">
        <v>1046</v>
      </c>
      <c r="AQ552" s="1" t="s">
        <v>1047</v>
      </c>
      <c r="AR552" t="s">
        <v>51</v>
      </c>
      <c r="AS552" t="s">
        <v>184</v>
      </c>
      <c r="AT552" t="s">
        <v>192</v>
      </c>
      <c r="AW552" s="4">
        <f t="shared" si="316"/>
        <v>6</v>
      </c>
      <c r="AX552" s="4">
        <f t="shared" si="317"/>
        <v>4</v>
      </c>
      <c r="AY552" s="4">
        <f t="shared" si="318"/>
        <v>4</v>
      </c>
      <c r="AZ552" s="4">
        <f t="shared" si="319"/>
        <v>2</v>
      </c>
      <c r="BA552" s="4">
        <f t="shared" si="320"/>
        <v>4</v>
      </c>
      <c r="BB552" s="4">
        <f t="shared" si="321"/>
        <v>4</v>
      </c>
      <c r="BC552" s="4">
        <f t="shared" si="322"/>
        <v>4</v>
      </c>
      <c r="BD552" s="4">
        <f t="shared" si="323"/>
        <v>2</v>
      </c>
      <c r="BE552" s="4" t="str">
        <f t="shared" si="324"/>
        <v>0</v>
      </c>
      <c r="BF552" s="4">
        <f t="shared" si="325"/>
        <v>2</v>
      </c>
      <c r="BG552" s="4">
        <f t="shared" si="326"/>
        <v>4</v>
      </c>
      <c r="BH552" s="4">
        <f t="shared" si="327"/>
        <v>4</v>
      </c>
      <c r="BI552" s="4">
        <f t="shared" si="328"/>
        <v>4</v>
      </c>
      <c r="BJ552" s="4">
        <f t="shared" si="329"/>
        <v>2</v>
      </c>
      <c r="BK552" s="4">
        <f t="shared" si="330"/>
        <v>4</v>
      </c>
      <c r="BL552" s="4">
        <f t="shared" si="331"/>
        <v>2</v>
      </c>
      <c r="BM552" s="4" t="str">
        <f t="shared" si="332"/>
        <v>0</v>
      </c>
      <c r="BN552" s="4">
        <f t="shared" si="333"/>
        <v>4</v>
      </c>
      <c r="BO552" s="4" t="str">
        <f t="shared" si="334"/>
        <v>0</v>
      </c>
      <c r="BP552" s="4">
        <f t="shared" si="335"/>
        <v>4</v>
      </c>
      <c r="BQ552" s="4">
        <f t="shared" si="336"/>
        <v>6</v>
      </c>
      <c r="BR552" s="4">
        <f t="shared" si="337"/>
        <v>4</v>
      </c>
      <c r="BS552" s="4">
        <f t="shared" si="338"/>
        <v>4</v>
      </c>
      <c r="BT552" s="4">
        <f t="shared" si="339"/>
        <v>4</v>
      </c>
      <c r="BU552" s="4">
        <f t="shared" si="340"/>
        <v>4</v>
      </c>
      <c r="BV552" s="4" t="str">
        <f t="shared" si="341"/>
        <v>0</v>
      </c>
      <c r="BW552" s="4">
        <f t="shared" si="342"/>
        <v>6</v>
      </c>
      <c r="BX552" s="4">
        <f t="shared" si="343"/>
        <v>0</v>
      </c>
      <c r="BY552" s="4">
        <f t="shared" si="344"/>
        <v>0</v>
      </c>
      <c r="BZ552" s="37">
        <f t="shared" si="345"/>
        <v>88</v>
      </c>
      <c r="CA552" s="32" t="str">
        <f>VLOOKUP(J:J,'Agent wise'!A:C,3,0)</f>
        <v xml:space="preserve">Shiny </v>
      </c>
      <c r="CB552" s="32">
        <f t="shared" si="311"/>
        <v>45922</v>
      </c>
      <c r="CC552" t="str">
        <f t="shared" si="312"/>
        <v>Average</v>
      </c>
      <c r="CJ552">
        <f t="shared" si="313"/>
        <v>22</v>
      </c>
      <c r="CK552">
        <f t="shared" si="314"/>
        <v>9</v>
      </c>
      <c r="CL552">
        <f t="shared" si="315"/>
        <v>2025</v>
      </c>
    </row>
    <row r="553" spans="1:90" ht="15" customHeight="1" x14ac:dyDescent="0.35">
      <c r="A553" s="32">
        <v>45922.930924780092</v>
      </c>
      <c r="B553" t="s">
        <v>173</v>
      </c>
      <c r="C553" s="32">
        <v>0</v>
      </c>
      <c r="D553" t="s">
        <v>56</v>
      </c>
      <c r="E553" s="32">
        <v>45922</v>
      </c>
      <c r="F553" t="s">
        <v>140</v>
      </c>
      <c r="G553" s="32">
        <v>45922</v>
      </c>
      <c r="H553">
        <v>9447382973</v>
      </c>
      <c r="I553">
        <v>146</v>
      </c>
      <c r="J553" t="s">
        <v>77</v>
      </c>
      <c r="K553" t="s">
        <v>46</v>
      </c>
      <c r="L553" t="s">
        <v>47</v>
      </c>
      <c r="M553" t="s">
        <v>48</v>
      </c>
      <c r="N553" t="s">
        <v>48</v>
      </c>
      <c r="O553" t="s">
        <v>48</v>
      </c>
      <c r="P553" t="s">
        <v>48</v>
      </c>
      <c r="Q553" t="s">
        <v>48</v>
      </c>
      <c r="R553" t="s">
        <v>48</v>
      </c>
      <c r="S553" t="s">
        <v>48</v>
      </c>
      <c r="T553" t="s">
        <v>48</v>
      </c>
      <c r="U553" t="s">
        <v>48</v>
      </c>
      <c r="V553" t="s">
        <v>48</v>
      </c>
      <c r="W553" t="s">
        <v>48</v>
      </c>
      <c r="X553" t="s">
        <v>50</v>
      </c>
      <c r="Y553" t="s">
        <v>48</v>
      </c>
      <c r="Z553" t="s">
        <v>49</v>
      </c>
      <c r="AA553" t="s">
        <v>48</v>
      </c>
      <c r="AB553" t="s">
        <v>48</v>
      </c>
      <c r="AC553" t="s">
        <v>50</v>
      </c>
      <c r="AD553" t="s">
        <v>50</v>
      </c>
      <c r="AE553" t="s">
        <v>48</v>
      </c>
      <c r="AF553" t="s">
        <v>50</v>
      </c>
      <c r="AG553" t="s">
        <v>48</v>
      </c>
      <c r="AH553" t="s">
        <v>50</v>
      </c>
      <c r="AI553" t="s">
        <v>50</v>
      </c>
      <c r="AJ553" t="s">
        <v>48</v>
      </c>
      <c r="AK553" t="s">
        <v>48</v>
      </c>
      <c r="AL553" t="s">
        <v>48</v>
      </c>
      <c r="AM553" t="s">
        <v>49</v>
      </c>
      <c r="AN553" t="s">
        <v>49</v>
      </c>
      <c r="AO553" t="s">
        <v>48</v>
      </c>
      <c r="AP553" t="s">
        <v>844</v>
      </c>
      <c r="AQ553" s="1" t="s">
        <v>898</v>
      </c>
      <c r="AR553" t="s">
        <v>51</v>
      </c>
      <c r="AS553" t="s">
        <v>616</v>
      </c>
      <c r="AT553" t="s">
        <v>617</v>
      </c>
      <c r="AW553" s="4">
        <f t="shared" si="316"/>
        <v>6</v>
      </c>
      <c r="AX553" s="4">
        <f t="shared" si="317"/>
        <v>4</v>
      </c>
      <c r="AY553" s="4">
        <f t="shared" si="318"/>
        <v>4</v>
      </c>
      <c r="AZ553" s="4">
        <f t="shared" si="319"/>
        <v>2</v>
      </c>
      <c r="BA553" s="4">
        <f t="shared" si="320"/>
        <v>4</v>
      </c>
      <c r="BB553" s="4">
        <f t="shared" si="321"/>
        <v>4</v>
      </c>
      <c r="BC553" s="4">
        <f t="shared" si="322"/>
        <v>4</v>
      </c>
      <c r="BD553" s="4">
        <f t="shared" si="323"/>
        <v>2</v>
      </c>
      <c r="BE553" s="4">
        <f t="shared" si="324"/>
        <v>4</v>
      </c>
      <c r="BF553" s="4">
        <f t="shared" si="325"/>
        <v>2</v>
      </c>
      <c r="BG553" s="4">
        <f t="shared" si="326"/>
        <v>4</v>
      </c>
      <c r="BH553" s="4">
        <f t="shared" si="327"/>
        <v>4</v>
      </c>
      <c r="BI553" s="4">
        <f t="shared" si="328"/>
        <v>4</v>
      </c>
      <c r="BJ553" s="4" t="str">
        <f t="shared" si="329"/>
        <v>0</v>
      </c>
      <c r="BK553" s="4">
        <f t="shared" si="330"/>
        <v>4</v>
      </c>
      <c r="BL553" s="4">
        <f t="shared" si="331"/>
        <v>2</v>
      </c>
      <c r="BM553" s="4">
        <f t="shared" si="332"/>
        <v>4</v>
      </c>
      <c r="BN553" s="4">
        <f t="shared" si="333"/>
        <v>4</v>
      </c>
      <c r="BO553" s="4">
        <f t="shared" si="334"/>
        <v>4</v>
      </c>
      <c r="BP553" s="4">
        <f t="shared" si="335"/>
        <v>4</v>
      </c>
      <c r="BQ553" s="4">
        <f t="shared" si="336"/>
        <v>6</v>
      </c>
      <c r="BR553" s="4">
        <f t="shared" si="337"/>
        <v>4</v>
      </c>
      <c r="BS553" s="4">
        <f t="shared" si="338"/>
        <v>4</v>
      </c>
      <c r="BT553" s="4">
        <f t="shared" si="339"/>
        <v>4</v>
      </c>
      <c r="BU553" s="4">
        <f t="shared" si="340"/>
        <v>4</v>
      </c>
      <c r="BV553" s="4">
        <f t="shared" si="341"/>
        <v>0</v>
      </c>
      <c r="BW553" s="4" t="str">
        <f t="shared" si="342"/>
        <v>0</v>
      </c>
      <c r="BX553" s="4" t="str">
        <f t="shared" si="343"/>
        <v>0</v>
      </c>
      <c r="BY553" s="4">
        <f t="shared" si="344"/>
        <v>0</v>
      </c>
      <c r="BZ553" s="37">
        <f t="shared" si="345"/>
        <v>92</v>
      </c>
      <c r="CA553" s="32" t="str">
        <f>VLOOKUP(J:J,'Agent wise'!A:C,3,0)</f>
        <v xml:space="preserve">Shiny </v>
      </c>
      <c r="CB553" s="32">
        <f t="shared" si="311"/>
        <v>45922</v>
      </c>
      <c r="CC553" t="str">
        <f t="shared" si="312"/>
        <v>Good</v>
      </c>
      <c r="CJ553">
        <f t="shared" si="313"/>
        <v>22</v>
      </c>
      <c r="CK553">
        <f t="shared" si="314"/>
        <v>9</v>
      </c>
      <c r="CL553">
        <f t="shared" si="315"/>
        <v>2025</v>
      </c>
    </row>
    <row r="554" spans="1:90" ht="15" customHeight="1" x14ac:dyDescent="0.35">
      <c r="A554" s="32">
        <v>45922.933036574075</v>
      </c>
      <c r="B554" t="s">
        <v>188</v>
      </c>
      <c r="C554" s="32">
        <v>0</v>
      </c>
      <c r="D554" t="s">
        <v>61</v>
      </c>
      <c r="E554" s="32">
        <v>45922</v>
      </c>
      <c r="F554" t="s">
        <v>140</v>
      </c>
      <c r="G554" s="32">
        <v>45922</v>
      </c>
      <c r="H554">
        <v>9446054265</v>
      </c>
      <c r="I554">
        <v>127</v>
      </c>
      <c r="J554" t="s">
        <v>88</v>
      </c>
      <c r="K554" t="s">
        <v>46</v>
      </c>
      <c r="L554" t="s">
        <v>47</v>
      </c>
      <c r="M554" t="s">
        <v>48</v>
      </c>
      <c r="N554" t="s">
        <v>48</v>
      </c>
      <c r="O554" t="s">
        <v>48</v>
      </c>
      <c r="P554" t="s">
        <v>48</v>
      </c>
      <c r="Q554" t="s">
        <v>48</v>
      </c>
      <c r="R554" t="s">
        <v>48</v>
      </c>
      <c r="S554" t="s">
        <v>48</v>
      </c>
      <c r="T554" t="s">
        <v>48</v>
      </c>
      <c r="U554" t="s">
        <v>48</v>
      </c>
      <c r="V554" t="s">
        <v>48</v>
      </c>
      <c r="W554" t="s">
        <v>48</v>
      </c>
      <c r="X554" t="s">
        <v>48</v>
      </c>
      <c r="Y554" t="s">
        <v>48</v>
      </c>
      <c r="Z554" t="s">
        <v>48</v>
      </c>
      <c r="AA554" t="s">
        <v>48</v>
      </c>
      <c r="AB554" t="s">
        <v>48</v>
      </c>
      <c r="AC554" t="s">
        <v>50</v>
      </c>
      <c r="AD554" t="s">
        <v>48</v>
      </c>
      <c r="AE554" t="s">
        <v>48</v>
      </c>
      <c r="AF554" t="s">
        <v>50</v>
      </c>
      <c r="AG554" t="s">
        <v>48</v>
      </c>
      <c r="AH554" t="s">
        <v>50</v>
      </c>
      <c r="AI554" t="s">
        <v>50</v>
      </c>
      <c r="AJ554" t="s">
        <v>48</v>
      </c>
      <c r="AK554" t="s">
        <v>48</v>
      </c>
      <c r="AL554" t="s">
        <v>48</v>
      </c>
      <c r="AM554" t="s">
        <v>48</v>
      </c>
      <c r="AN554" t="s">
        <v>48</v>
      </c>
      <c r="AO554" t="s">
        <v>48</v>
      </c>
      <c r="AP554" t="s">
        <v>408</v>
      </c>
      <c r="AQ554" s="1" t="s">
        <v>1048</v>
      </c>
      <c r="AR554" t="s">
        <v>51</v>
      </c>
      <c r="AS554" t="s">
        <v>126</v>
      </c>
      <c r="AT554" t="s">
        <v>127</v>
      </c>
      <c r="AW554" s="4">
        <f t="shared" si="316"/>
        <v>6</v>
      </c>
      <c r="AX554" s="4">
        <f t="shared" si="317"/>
        <v>4</v>
      </c>
      <c r="AY554" s="4">
        <f t="shared" si="318"/>
        <v>4</v>
      </c>
      <c r="AZ554" s="4">
        <f t="shared" si="319"/>
        <v>2</v>
      </c>
      <c r="BA554" s="4">
        <f t="shared" si="320"/>
        <v>4</v>
      </c>
      <c r="BB554" s="4">
        <f t="shared" si="321"/>
        <v>4</v>
      </c>
      <c r="BC554" s="4">
        <f t="shared" si="322"/>
        <v>4</v>
      </c>
      <c r="BD554" s="4">
        <f t="shared" si="323"/>
        <v>2</v>
      </c>
      <c r="BE554" s="4">
        <f t="shared" si="324"/>
        <v>4</v>
      </c>
      <c r="BF554" s="4">
        <f t="shared" si="325"/>
        <v>2</v>
      </c>
      <c r="BG554" s="4">
        <f t="shared" si="326"/>
        <v>4</v>
      </c>
      <c r="BH554" s="4">
        <f t="shared" si="327"/>
        <v>4</v>
      </c>
      <c r="BI554" s="4">
        <f t="shared" si="328"/>
        <v>4</v>
      </c>
      <c r="BJ554" s="4">
        <f t="shared" si="329"/>
        <v>2</v>
      </c>
      <c r="BK554" s="4">
        <f t="shared" si="330"/>
        <v>4</v>
      </c>
      <c r="BL554" s="4">
        <f t="shared" si="331"/>
        <v>2</v>
      </c>
      <c r="BM554" s="4">
        <f t="shared" si="332"/>
        <v>4</v>
      </c>
      <c r="BN554" s="4">
        <f t="shared" si="333"/>
        <v>4</v>
      </c>
      <c r="BO554" s="4">
        <f t="shared" si="334"/>
        <v>4</v>
      </c>
      <c r="BP554" s="4">
        <f t="shared" si="335"/>
        <v>4</v>
      </c>
      <c r="BQ554" s="4">
        <f t="shared" si="336"/>
        <v>6</v>
      </c>
      <c r="BR554" s="4">
        <f t="shared" si="337"/>
        <v>4</v>
      </c>
      <c r="BS554" s="4">
        <f t="shared" si="338"/>
        <v>4</v>
      </c>
      <c r="BT554" s="4">
        <f t="shared" si="339"/>
        <v>4</v>
      </c>
      <c r="BU554" s="4">
        <f t="shared" si="340"/>
        <v>4</v>
      </c>
      <c r="BV554" s="4">
        <f t="shared" si="341"/>
        <v>0</v>
      </c>
      <c r="BW554" s="4">
        <f t="shared" si="342"/>
        <v>6</v>
      </c>
      <c r="BX554" s="4">
        <f t="shared" si="343"/>
        <v>0</v>
      </c>
      <c r="BY554" s="4">
        <f t="shared" si="344"/>
        <v>0</v>
      </c>
      <c r="BZ554" s="37">
        <f t="shared" si="345"/>
        <v>100</v>
      </c>
      <c r="CA554" s="32" t="str">
        <f>VLOOKUP(J:J,'Agent wise'!A:C,3,0)</f>
        <v>Shakeer</v>
      </c>
      <c r="CB554" s="32">
        <f t="shared" si="311"/>
        <v>45922</v>
      </c>
      <c r="CC554" t="str">
        <f t="shared" si="312"/>
        <v>Excellent</v>
      </c>
      <c r="CJ554">
        <f t="shared" si="313"/>
        <v>22</v>
      </c>
      <c r="CK554">
        <f t="shared" si="314"/>
        <v>9</v>
      </c>
      <c r="CL554">
        <f t="shared" si="315"/>
        <v>2025</v>
      </c>
    </row>
    <row r="555" spans="1:90" ht="15" customHeight="1" x14ac:dyDescent="0.35">
      <c r="A555" s="32">
        <v>45922.935450891207</v>
      </c>
      <c r="B555" t="s">
        <v>173</v>
      </c>
      <c r="C555" s="32">
        <v>0</v>
      </c>
      <c r="D555" t="s">
        <v>56</v>
      </c>
      <c r="E555" s="32">
        <v>45922</v>
      </c>
      <c r="F555" t="s">
        <v>140</v>
      </c>
      <c r="G555" s="32">
        <v>45922</v>
      </c>
      <c r="H555">
        <v>9188783104</v>
      </c>
      <c r="I555">
        <v>142</v>
      </c>
      <c r="J555" t="s">
        <v>77</v>
      </c>
      <c r="K555" t="s">
        <v>46</v>
      </c>
      <c r="L555" t="s">
        <v>47</v>
      </c>
      <c r="M555" t="s">
        <v>48</v>
      </c>
      <c r="N555" t="s">
        <v>48</v>
      </c>
      <c r="O555" t="s">
        <v>48</v>
      </c>
      <c r="P555" t="s">
        <v>48</v>
      </c>
      <c r="Q555" t="s">
        <v>48</v>
      </c>
      <c r="R555" t="s">
        <v>48</v>
      </c>
      <c r="S555" t="s">
        <v>48</v>
      </c>
      <c r="T555" t="s">
        <v>48</v>
      </c>
      <c r="U555" t="s">
        <v>49</v>
      </c>
      <c r="V555" t="s">
        <v>48</v>
      </c>
      <c r="W555" t="s">
        <v>48</v>
      </c>
      <c r="X555" t="s">
        <v>50</v>
      </c>
      <c r="Y555" t="s">
        <v>48</v>
      </c>
      <c r="Z555" t="s">
        <v>48</v>
      </c>
      <c r="AA555" t="s">
        <v>48</v>
      </c>
      <c r="AB555" t="s">
        <v>48</v>
      </c>
      <c r="AC555" t="s">
        <v>49</v>
      </c>
      <c r="AD555" t="s">
        <v>50</v>
      </c>
      <c r="AE555" t="s">
        <v>48</v>
      </c>
      <c r="AF555" t="s">
        <v>50</v>
      </c>
      <c r="AG555" t="s">
        <v>48</v>
      </c>
      <c r="AH555" t="s">
        <v>50</v>
      </c>
      <c r="AI555" t="s">
        <v>48</v>
      </c>
      <c r="AJ555" t="s">
        <v>48</v>
      </c>
      <c r="AK555" t="s">
        <v>48</v>
      </c>
      <c r="AL555" t="s">
        <v>49</v>
      </c>
      <c r="AM555" t="s">
        <v>48</v>
      </c>
      <c r="AN555" t="s">
        <v>48</v>
      </c>
      <c r="AO555" t="s">
        <v>48</v>
      </c>
      <c r="AP555" t="s">
        <v>176</v>
      </c>
      <c r="AQ555" s="1" t="s">
        <v>1049</v>
      </c>
      <c r="AR555" t="s">
        <v>51</v>
      </c>
      <c r="AS555" t="s">
        <v>184</v>
      </c>
      <c r="AT555" t="s">
        <v>192</v>
      </c>
      <c r="AW555" s="4">
        <f t="shared" si="316"/>
        <v>6</v>
      </c>
      <c r="AX555" s="4">
        <f t="shared" si="317"/>
        <v>4</v>
      </c>
      <c r="AY555" s="4">
        <f t="shared" si="318"/>
        <v>4</v>
      </c>
      <c r="AZ555" s="4">
        <f t="shared" si="319"/>
        <v>2</v>
      </c>
      <c r="BA555" s="4">
        <f t="shared" si="320"/>
        <v>4</v>
      </c>
      <c r="BB555" s="4">
        <f t="shared" si="321"/>
        <v>4</v>
      </c>
      <c r="BC555" s="4">
        <f t="shared" si="322"/>
        <v>4</v>
      </c>
      <c r="BD555" s="4">
        <f t="shared" si="323"/>
        <v>2</v>
      </c>
      <c r="BE555" s="4" t="str">
        <f t="shared" si="324"/>
        <v>0</v>
      </c>
      <c r="BF555" s="4">
        <f t="shared" si="325"/>
        <v>2</v>
      </c>
      <c r="BG555" s="4">
        <f t="shared" si="326"/>
        <v>4</v>
      </c>
      <c r="BH555" s="4">
        <f t="shared" si="327"/>
        <v>4</v>
      </c>
      <c r="BI555" s="4">
        <f t="shared" si="328"/>
        <v>4</v>
      </c>
      <c r="BJ555" s="4">
        <f t="shared" si="329"/>
        <v>2</v>
      </c>
      <c r="BK555" s="4">
        <f t="shared" si="330"/>
        <v>4</v>
      </c>
      <c r="BL555" s="4">
        <f t="shared" si="331"/>
        <v>2</v>
      </c>
      <c r="BM555" s="4" t="str">
        <f t="shared" si="332"/>
        <v>0</v>
      </c>
      <c r="BN555" s="4">
        <f t="shared" si="333"/>
        <v>4</v>
      </c>
      <c r="BO555" s="4">
        <f t="shared" si="334"/>
        <v>4</v>
      </c>
      <c r="BP555" s="4">
        <f t="shared" si="335"/>
        <v>4</v>
      </c>
      <c r="BQ555" s="4">
        <f t="shared" si="336"/>
        <v>6</v>
      </c>
      <c r="BR555" s="4">
        <f t="shared" si="337"/>
        <v>4</v>
      </c>
      <c r="BS555" s="4">
        <f t="shared" si="338"/>
        <v>4</v>
      </c>
      <c r="BT555" s="4">
        <f t="shared" si="339"/>
        <v>4</v>
      </c>
      <c r="BU555" s="4">
        <f t="shared" si="340"/>
        <v>4</v>
      </c>
      <c r="BV555" s="4" t="str">
        <f t="shared" si="341"/>
        <v>0</v>
      </c>
      <c r="BW555" s="4">
        <f t="shared" si="342"/>
        <v>6</v>
      </c>
      <c r="BX555" s="4">
        <f t="shared" si="343"/>
        <v>0</v>
      </c>
      <c r="BY555" s="4">
        <f t="shared" si="344"/>
        <v>0</v>
      </c>
      <c r="BZ555" s="37">
        <f t="shared" si="345"/>
        <v>92</v>
      </c>
      <c r="CA555" s="32" t="str">
        <f>VLOOKUP(J:J,'Agent wise'!A:C,3,0)</f>
        <v xml:space="preserve">Shiny </v>
      </c>
      <c r="CB555" s="32">
        <f t="shared" si="311"/>
        <v>45922</v>
      </c>
      <c r="CC555" t="str">
        <f t="shared" si="312"/>
        <v>Good</v>
      </c>
      <c r="CJ555">
        <f t="shared" si="313"/>
        <v>22</v>
      </c>
      <c r="CK555">
        <f t="shared" si="314"/>
        <v>9</v>
      </c>
      <c r="CL555">
        <f t="shared" si="315"/>
        <v>2025</v>
      </c>
    </row>
    <row r="556" spans="1:90" ht="15" customHeight="1" x14ac:dyDescent="0.35">
      <c r="A556" s="32">
        <v>45922.936422511571</v>
      </c>
      <c r="B556" t="s">
        <v>188</v>
      </c>
      <c r="C556" s="32">
        <v>0</v>
      </c>
      <c r="D556" t="s">
        <v>61</v>
      </c>
      <c r="E556" s="32">
        <v>45922</v>
      </c>
      <c r="F556" t="s">
        <v>140</v>
      </c>
      <c r="G556" s="32">
        <v>45922</v>
      </c>
      <c r="H556">
        <v>8870467523</v>
      </c>
      <c r="I556">
        <v>129</v>
      </c>
      <c r="J556" t="s">
        <v>78</v>
      </c>
      <c r="K556" t="s">
        <v>52</v>
      </c>
      <c r="L556" t="s">
        <v>53</v>
      </c>
      <c r="M556" t="s">
        <v>48</v>
      </c>
      <c r="N556" t="s">
        <v>48</v>
      </c>
      <c r="O556" t="s">
        <v>48</v>
      </c>
      <c r="P556" t="s">
        <v>48</v>
      </c>
      <c r="Q556" t="s">
        <v>48</v>
      </c>
      <c r="R556" t="s">
        <v>48</v>
      </c>
      <c r="S556" t="s">
        <v>48</v>
      </c>
      <c r="T556" t="s">
        <v>48</v>
      </c>
      <c r="U556" t="s">
        <v>49</v>
      </c>
      <c r="V556" t="s">
        <v>48</v>
      </c>
      <c r="W556" t="s">
        <v>48</v>
      </c>
      <c r="X556" t="s">
        <v>48</v>
      </c>
      <c r="Y556" t="s">
        <v>48</v>
      </c>
      <c r="Z556" t="s">
        <v>48</v>
      </c>
      <c r="AA556" t="s">
        <v>48</v>
      </c>
      <c r="AB556" t="s">
        <v>48</v>
      </c>
      <c r="AC556" t="s">
        <v>48</v>
      </c>
      <c r="AD556" t="s">
        <v>48</v>
      </c>
      <c r="AE556" t="s">
        <v>48</v>
      </c>
      <c r="AF556" t="s">
        <v>50</v>
      </c>
      <c r="AG556" t="s">
        <v>48</v>
      </c>
      <c r="AH556" t="s">
        <v>50</v>
      </c>
      <c r="AI556" t="s">
        <v>50</v>
      </c>
      <c r="AJ556" t="s">
        <v>48</v>
      </c>
      <c r="AK556" t="s">
        <v>48</v>
      </c>
      <c r="AL556" t="s">
        <v>49</v>
      </c>
      <c r="AM556" t="s">
        <v>48</v>
      </c>
      <c r="AN556" t="s">
        <v>48</v>
      </c>
      <c r="AO556" t="s">
        <v>48</v>
      </c>
      <c r="AP556" t="s">
        <v>525</v>
      </c>
      <c r="AQ556" s="1" t="s">
        <v>1050</v>
      </c>
      <c r="AR556" t="s">
        <v>51</v>
      </c>
      <c r="AS556" t="s">
        <v>72</v>
      </c>
      <c r="AT556" t="s">
        <v>76</v>
      </c>
      <c r="AW556" s="4">
        <f t="shared" si="316"/>
        <v>6</v>
      </c>
      <c r="AX556" s="4">
        <f t="shared" si="317"/>
        <v>4</v>
      </c>
      <c r="AY556" s="4">
        <f t="shared" si="318"/>
        <v>4</v>
      </c>
      <c r="AZ556" s="4">
        <f t="shared" si="319"/>
        <v>2</v>
      </c>
      <c r="BA556" s="4">
        <f t="shared" si="320"/>
        <v>4</v>
      </c>
      <c r="BB556" s="4">
        <f t="shared" si="321"/>
        <v>4</v>
      </c>
      <c r="BC556" s="4">
        <f t="shared" si="322"/>
        <v>4</v>
      </c>
      <c r="BD556" s="4">
        <f t="shared" si="323"/>
        <v>2</v>
      </c>
      <c r="BE556" s="4" t="str">
        <f t="shared" si="324"/>
        <v>0</v>
      </c>
      <c r="BF556" s="4">
        <f t="shared" si="325"/>
        <v>2</v>
      </c>
      <c r="BG556" s="4">
        <f t="shared" si="326"/>
        <v>4</v>
      </c>
      <c r="BH556" s="4">
        <f t="shared" si="327"/>
        <v>4</v>
      </c>
      <c r="BI556" s="4">
        <f t="shared" si="328"/>
        <v>4</v>
      </c>
      <c r="BJ556" s="4">
        <f t="shared" si="329"/>
        <v>2</v>
      </c>
      <c r="BK556" s="4">
        <f t="shared" si="330"/>
        <v>4</v>
      </c>
      <c r="BL556" s="4">
        <f t="shared" si="331"/>
        <v>2</v>
      </c>
      <c r="BM556" s="4">
        <f t="shared" si="332"/>
        <v>4</v>
      </c>
      <c r="BN556" s="4">
        <f t="shared" si="333"/>
        <v>4</v>
      </c>
      <c r="BO556" s="4">
        <f t="shared" si="334"/>
        <v>4</v>
      </c>
      <c r="BP556" s="4">
        <f t="shared" si="335"/>
        <v>4</v>
      </c>
      <c r="BQ556" s="4">
        <f t="shared" si="336"/>
        <v>6</v>
      </c>
      <c r="BR556" s="4">
        <f t="shared" si="337"/>
        <v>4</v>
      </c>
      <c r="BS556" s="4">
        <f t="shared" si="338"/>
        <v>4</v>
      </c>
      <c r="BT556" s="4">
        <f t="shared" si="339"/>
        <v>4</v>
      </c>
      <c r="BU556" s="4">
        <f t="shared" si="340"/>
        <v>4</v>
      </c>
      <c r="BV556" s="4" t="str">
        <f t="shared" si="341"/>
        <v>0</v>
      </c>
      <c r="BW556" s="4">
        <f t="shared" si="342"/>
        <v>6</v>
      </c>
      <c r="BX556" s="4">
        <f t="shared" si="343"/>
        <v>0</v>
      </c>
      <c r="BY556" s="4">
        <f t="shared" si="344"/>
        <v>0</v>
      </c>
      <c r="BZ556" s="37">
        <f t="shared" si="345"/>
        <v>96</v>
      </c>
      <c r="CA556" s="32" t="str">
        <f>VLOOKUP(J:J,'Agent wise'!A:C,3,0)</f>
        <v>Shakeer</v>
      </c>
      <c r="CB556" s="32">
        <f t="shared" si="311"/>
        <v>45922</v>
      </c>
      <c r="CC556" t="str">
        <f t="shared" si="312"/>
        <v>Excellent</v>
      </c>
      <c r="CJ556">
        <f t="shared" si="313"/>
        <v>22</v>
      </c>
      <c r="CK556">
        <f t="shared" si="314"/>
        <v>9</v>
      </c>
      <c r="CL556">
        <f t="shared" si="315"/>
        <v>2025</v>
      </c>
    </row>
    <row r="557" spans="1:90" ht="15" customHeight="1" x14ac:dyDescent="0.35">
      <c r="A557" s="32">
        <v>45922.939106481484</v>
      </c>
      <c r="B557" t="s">
        <v>173</v>
      </c>
      <c r="C557" s="32">
        <v>0</v>
      </c>
      <c r="D557" t="s">
        <v>56</v>
      </c>
      <c r="E557" s="32">
        <v>45922</v>
      </c>
      <c r="F557" t="s">
        <v>140</v>
      </c>
      <c r="G557" s="32">
        <v>45922</v>
      </c>
      <c r="H557">
        <v>9344407103</v>
      </c>
      <c r="I557">
        <v>149</v>
      </c>
      <c r="J557" t="s">
        <v>96</v>
      </c>
      <c r="K557" t="s">
        <v>52</v>
      </c>
      <c r="L557" t="s">
        <v>53</v>
      </c>
      <c r="M557" t="s">
        <v>48</v>
      </c>
      <c r="N557" t="s">
        <v>48</v>
      </c>
      <c r="O557" t="s">
        <v>48</v>
      </c>
      <c r="P557" t="s">
        <v>48</v>
      </c>
      <c r="Q557" t="s">
        <v>48</v>
      </c>
      <c r="R557" t="s">
        <v>48</v>
      </c>
      <c r="S557" t="s">
        <v>48</v>
      </c>
      <c r="T557" t="s">
        <v>48</v>
      </c>
      <c r="U557" t="s">
        <v>49</v>
      </c>
      <c r="V557" t="s">
        <v>48</v>
      </c>
      <c r="W557" t="s">
        <v>48</v>
      </c>
      <c r="X557" t="s">
        <v>50</v>
      </c>
      <c r="Y557" t="s">
        <v>48</v>
      </c>
      <c r="Z557" t="s">
        <v>49</v>
      </c>
      <c r="AA557" t="s">
        <v>48</v>
      </c>
      <c r="AB557" t="s">
        <v>48</v>
      </c>
      <c r="AC557" t="s">
        <v>49</v>
      </c>
      <c r="AD557" t="s">
        <v>50</v>
      </c>
      <c r="AE557" t="s">
        <v>48</v>
      </c>
      <c r="AF557" t="s">
        <v>50</v>
      </c>
      <c r="AG557" t="s">
        <v>48</v>
      </c>
      <c r="AH557" t="s">
        <v>50</v>
      </c>
      <c r="AI557" t="s">
        <v>50</v>
      </c>
      <c r="AJ557" t="s">
        <v>48</v>
      </c>
      <c r="AK557" t="s">
        <v>48</v>
      </c>
      <c r="AL557" t="s">
        <v>49</v>
      </c>
      <c r="AM557" t="s">
        <v>48</v>
      </c>
      <c r="AN557" t="s">
        <v>48</v>
      </c>
      <c r="AO557" t="s">
        <v>48</v>
      </c>
      <c r="AP557" t="s">
        <v>552</v>
      </c>
      <c r="AQ557" s="1" t="s">
        <v>1051</v>
      </c>
      <c r="AR557" t="s">
        <v>51</v>
      </c>
      <c r="AS557" t="s">
        <v>554</v>
      </c>
      <c r="AT557" t="s">
        <v>555</v>
      </c>
      <c r="AW557" s="4">
        <f t="shared" si="316"/>
        <v>6</v>
      </c>
      <c r="AX557" s="4">
        <f t="shared" si="317"/>
        <v>4</v>
      </c>
      <c r="AY557" s="4">
        <f t="shared" si="318"/>
        <v>4</v>
      </c>
      <c r="AZ557" s="4">
        <f t="shared" si="319"/>
        <v>2</v>
      </c>
      <c r="BA557" s="4">
        <f t="shared" si="320"/>
        <v>4</v>
      </c>
      <c r="BB557" s="4">
        <f t="shared" si="321"/>
        <v>4</v>
      </c>
      <c r="BC557" s="4">
        <f t="shared" si="322"/>
        <v>4</v>
      </c>
      <c r="BD557" s="4">
        <f t="shared" si="323"/>
        <v>2</v>
      </c>
      <c r="BE557" s="4" t="str">
        <f t="shared" si="324"/>
        <v>0</v>
      </c>
      <c r="BF557" s="4">
        <f t="shared" si="325"/>
        <v>2</v>
      </c>
      <c r="BG557" s="4">
        <f t="shared" si="326"/>
        <v>4</v>
      </c>
      <c r="BH557" s="4">
        <f t="shared" si="327"/>
        <v>4</v>
      </c>
      <c r="BI557" s="4">
        <f t="shared" si="328"/>
        <v>4</v>
      </c>
      <c r="BJ557" s="4" t="str">
        <f t="shared" si="329"/>
        <v>0</v>
      </c>
      <c r="BK557" s="4">
        <f t="shared" si="330"/>
        <v>4</v>
      </c>
      <c r="BL557" s="4">
        <f t="shared" si="331"/>
        <v>2</v>
      </c>
      <c r="BM557" s="4" t="str">
        <f t="shared" si="332"/>
        <v>0</v>
      </c>
      <c r="BN557" s="4">
        <f t="shared" si="333"/>
        <v>4</v>
      </c>
      <c r="BO557" s="4">
        <f t="shared" si="334"/>
        <v>4</v>
      </c>
      <c r="BP557" s="4">
        <f t="shared" si="335"/>
        <v>4</v>
      </c>
      <c r="BQ557" s="4">
        <f t="shared" si="336"/>
        <v>6</v>
      </c>
      <c r="BR557" s="4">
        <f t="shared" si="337"/>
        <v>4</v>
      </c>
      <c r="BS557" s="4">
        <f t="shared" si="338"/>
        <v>4</v>
      </c>
      <c r="BT557" s="4">
        <f t="shared" si="339"/>
        <v>4</v>
      </c>
      <c r="BU557" s="4">
        <f t="shared" si="340"/>
        <v>4</v>
      </c>
      <c r="BV557" s="4" t="str">
        <f t="shared" si="341"/>
        <v>0</v>
      </c>
      <c r="BW557" s="4">
        <f t="shared" si="342"/>
        <v>6</v>
      </c>
      <c r="BX557" s="4">
        <f t="shared" si="343"/>
        <v>0</v>
      </c>
      <c r="BY557" s="4">
        <f t="shared" si="344"/>
        <v>0</v>
      </c>
      <c r="BZ557" s="37">
        <f t="shared" si="345"/>
        <v>90</v>
      </c>
      <c r="CA557" s="32" t="str">
        <f>VLOOKUP(J:J,'Agent wise'!A:C,3,0)</f>
        <v xml:space="preserve">Shiny </v>
      </c>
      <c r="CB557" s="32">
        <f t="shared" si="311"/>
        <v>45922</v>
      </c>
      <c r="CC557" t="str">
        <f t="shared" si="312"/>
        <v>Good</v>
      </c>
      <c r="CJ557">
        <f t="shared" si="313"/>
        <v>22</v>
      </c>
      <c r="CK557">
        <f t="shared" si="314"/>
        <v>9</v>
      </c>
      <c r="CL557">
        <f t="shared" si="315"/>
        <v>2025</v>
      </c>
    </row>
    <row r="558" spans="1:90" ht="15" customHeight="1" x14ac:dyDescent="0.35">
      <c r="A558" s="32">
        <v>45922.942966689814</v>
      </c>
      <c r="B558" t="s">
        <v>173</v>
      </c>
      <c r="C558" s="32">
        <v>0</v>
      </c>
      <c r="D558" t="s">
        <v>56</v>
      </c>
      <c r="E558" s="32">
        <v>45922</v>
      </c>
      <c r="F558" t="s">
        <v>140</v>
      </c>
      <c r="G558" s="32">
        <v>45922</v>
      </c>
      <c r="H558">
        <v>7598701825</v>
      </c>
      <c r="I558">
        <v>212</v>
      </c>
      <c r="J558" t="s">
        <v>96</v>
      </c>
      <c r="K558" t="s">
        <v>52</v>
      </c>
      <c r="L558" t="s">
        <v>53</v>
      </c>
      <c r="M558" t="s">
        <v>48</v>
      </c>
      <c r="N558" t="s">
        <v>48</v>
      </c>
      <c r="O558" t="s">
        <v>48</v>
      </c>
      <c r="P558" t="s">
        <v>48</v>
      </c>
      <c r="Q558" t="s">
        <v>48</v>
      </c>
      <c r="R558" t="s">
        <v>48</v>
      </c>
      <c r="S558" t="s">
        <v>48</v>
      </c>
      <c r="T558" t="s">
        <v>48</v>
      </c>
      <c r="U558" t="s">
        <v>49</v>
      </c>
      <c r="V558" t="s">
        <v>48</v>
      </c>
      <c r="W558" t="s">
        <v>48</v>
      </c>
      <c r="X558" t="s">
        <v>50</v>
      </c>
      <c r="Y558" t="s">
        <v>48</v>
      </c>
      <c r="Z558" t="s">
        <v>48</v>
      </c>
      <c r="AA558" t="s">
        <v>49</v>
      </c>
      <c r="AB558" t="s">
        <v>48</v>
      </c>
      <c r="AC558" t="s">
        <v>49</v>
      </c>
      <c r="AD558" t="s">
        <v>48</v>
      </c>
      <c r="AE558" t="s">
        <v>48</v>
      </c>
      <c r="AF558" t="s">
        <v>50</v>
      </c>
      <c r="AG558" t="s">
        <v>48</v>
      </c>
      <c r="AH558" t="s">
        <v>50</v>
      </c>
      <c r="AI558" t="s">
        <v>48</v>
      </c>
      <c r="AJ558" t="s">
        <v>48</v>
      </c>
      <c r="AK558" t="s">
        <v>48</v>
      </c>
      <c r="AL558" t="s">
        <v>49</v>
      </c>
      <c r="AM558" t="s">
        <v>48</v>
      </c>
      <c r="AN558" t="s">
        <v>48</v>
      </c>
      <c r="AO558" t="s">
        <v>48</v>
      </c>
      <c r="AP558" t="s">
        <v>1052</v>
      </c>
      <c r="AQ558" s="1" t="s">
        <v>1053</v>
      </c>
      <c r="AR558" t="s">
        <v>51</v>
      </c>
      <c r="AS558" t="s">
        <v>184</v>
      </c>
      <c r="AT558" t="s">
        <v>192</v>
      </c>
      <c r="AW558" s="4">
        <f t="shared" si="316"/>
        <v>6</v>
      </c>
      <c r="AX558" s="4">
        <f t="shared" si="317"/>
        <v>4</v>
      </c>
      <c r="AY558" s="4">
        <f t="shared" si="318"/>
        <v>4</v>
      </c>
      <c r="AZ558" s="4">
        <f t="shared" si="319"/>
        <v>2</v>
      </c>
      <c r="BA558" s="4">
        <f t="shared" si="320"/>
        <v>4</v>
      </c>
      <c r="BB558" s="4">
        <f t="shared" si="321"/>
        <v>4</v>
      </c>
      <c r="BC558" s="4">
        <f t="shared" si="322"/>
        <v>4</v>
      </c>
      <c r="BD558" s="4">
        <f t="shared" si="323"/>
        <v>2</v>
      </c>
      <c r="BE558" s="4" t="str">
        <f t="shared" si="324"/>
        <v>0</v>
      </c>
      <c r="BF558" s="4">
        <f t="shared" si="325"/>
        <v>2</v>
      </c>
      <c r="BG558" s="4">
        <f t="shared" si="326"/>
        <v>4</v>
      </c>
      <c r="BH558" s="4">
        <f t="shared" si="327"/>
        <v>4</v>
      </c>
      <c r="BI558" s="4">
        <f t="shared" si="328"/>
        <v>4</v>
      </c>
      <c r="BJ558" s="4">
        <f t="shared" si="329"/>
        <v>2</v>
      </c>
      <c r="BK558" s="4" t="str">
        <f t="shared" si="330"/>
        <v>0</v>
      </c>
      <c r="BL558" s="4">
        <f t="shared" si="331"/>
        <v>2</v>
      </c>
      <c r="BM558" s="4" t="str">
        <f t="shared" si="332"/>
        <v>0</v>
      </c>
      <c r="BN558" s="4">
        <f t="shared" si="333"/>
        <v>4</v>
      </c>
      <c r="BO558" s="4">
        <f t="shared" si="334"/>
        <v>4</v>
      </c>
      <c r="BP558" s="4">
        <f t="shared" si="335"/>
        <v>4</v>
      </c>
      <c r="BQ558" s="4">
        <f t="shared" si="336"/>
        <v>6</v>
      </c>
      <c r="BR558" s="4">
        <f t="shared" si="337"/>
        <v>4</v>
      </c>
      <c r="BS558" s="4">
        <f t="shared" si="338"/>
        <v>4</v>
      </c>
      <c r="BT558" s="4">
        <f t="shared" si="339"/>
        <v>4</v>
      </c>
      <c r="BU558" s="4">
        <f t="shared" si="340"/>
        <v>4</v>
      </c>
      <c r="BV558" s="4" t="str">
        <f t="shared" si="341"/>
        <v>0</v>
      </c>
      <c r="BW558" s="4">
        <f t="shared" si="342"/>
        <v>6</v>
      </c>
      <c r="BX558" s="4">
        <f t="shared" si="343"/>
        <v>0</v>
      </c>
      <c r="BY558" s="4">
        <f t="shared" si="344"/>
        <v>0</v>
      </c>
      <c r="BZ558" s="37">
        <f t="shared" si="345"/>
        <v>88</v>
      </c>
      <c r="CA558" s="32" t="str">
        <f>VLOOKUP(J:J,'Agent wise'!A:C,3,0)</f>
        <v xml:space="preserve">Shiny </v>
      </c>
      <c r="CB558" s="32">
        <f t="shared" si="311"/>
        <v>45922</v>
      </c>
      <c r="CC558" t="str">
        <f t="shared" si="312"/>
        <v>Average</v>
      </c>
      <c r="CJ558">
        <f t="shared" si="313"/>
        <v>22</v>
      </c>
      <c r="CK558">
        <f t="shared" si="314"/>
        <v>9</v>
      </c>
      <c r="CL558">
        <f t="shared" si="315"/>
        <v>2025</v>
      </c>
    </row>
    <row r="559" spans="1:90" ht="15" customHeight="1" x14ac:dyDescent="0.35">
      <c r="A559" s="32">
        <v>45922.945367233799</v>
      </c>
      <c r="B559" t="s">
        <v>173</v>
      </c>
      <c r="C559" s="32">
        <v>0</v>
      </c>
      <c r="D559" t="s">
        <v>56</v>
      </c>
      <c r="E559" s="32">
        <v>45922</v>
      </c>
      <c r="F559" t="s">
        <v>140</v>
      </c>
      <c r="G559" s="32">
        <v>45922</v>
      </c>
      <c r="H559">
        <v>9176016133</v>
      </c>
      <c r="I559">
        <v>133</v>
      </c>
      <c r="J559" t="s">
        <v>272</v>
      </c>
      <c r="K559" t="s">
        <v>52</v>
      </c>
      <c r="L559" t="s">
        <v>53</v>
      </c>
      <c r="M559" t="s">
        <v>48</v>
      </c>
      <c r="N559" t="s">
        <v>48</v>
      </c>
      <c r="O559" t="s">
        <v>48</v>
      </c>
      <c r="P559" t="s">
        <v>48</v>
      </c>
      <c r="Q559" t="s">
        <v>48</v>
      </c>
      <c r="R559" t="s">
        <v>48</v>
      </c>
      <c r="S559" t="s">
        <v>48</v>
      </c>
      <c r="T559" t="s">
        <v>48</v>
      </c>
      <c r="U559" t="s">
        <v>49</v>
      </c>
      <c r="V559" t="s">
        <v>48</v>
      </c>
      <c r="W559" t="s">
        <v>48</v>
      </c>
      <c r="X559" t="s">
        <v>50</v>
      </c>
      <c r="Y559" t="s">
        <v>48</v>
      </c>
      <c r="Z559" t="s">
        <v>48</v>
      </c>
      <c r="AA559" t="s">
        <v>49</v>
      </c>
      <c r="AB559" t="s">
        <v>49</v>
      </c>
      <c r="AC559" t="s">
        <v>49</v>
      </c>
      <c r="AD559" t="s">
        <v>50</v>
      </c>
      <c r="AE559" t="s">
        <v>48</v>
      </c>
      <c r="AF559" t="s">
        <v>50</v>
      </c>
      <c r="AG559" t="s">
        <v>48</v>
      </c>
      <c r="AH559" t="s">
        <v>50</v>
      </c>
      <c r="AI559" t="s">
        <v>50</v>
      </c>
      <c r="AJ559" t="s">
        <v>48</v>
      </c>
      <c r="AK559" t="s">
        <v>48</v>
      </c>
      <c r="AL559" t="s">
        <v>49</v>
      </c>
      <c r="AM559" t="s">
        <v>48</v>
      </c>
      <c r="AN559" t="s">
        <v>48</v>
      </c>
      <c r="AO559" t="s">
        <v>48</v>
      </c>
      <c r="AP559" t="s">
        <v>1054</v>
      </c>
      <c r="AQ559" s="1" t="s">
        <v>1055</v>
      </c>
      <c r="AR559" t="s">
        <v>51</v>
      </c>
      <c r="AS559" t="s">
        <v>819</v>
      </c>
      <c r="AT559" t="s">
        <v>1056</v>
      </c>
      <c r="AW559" s="4">
        <f t="shared" si="316"/>
        <v>6</v>
      </c>
      <c r="AX559" s="4">
        <f t="shared" si="317"/>
        <v>4</v>
      </c>
      <c r="AY559" s="4">
        <f t="shared" si="318"/>
        <v>4</v>
      </c>
      <c r="AZ559" s="4">
        <f t="shared" si="319"/>
        <v>2</v>
      </c>
      <c r="BA559" s="4">
        <f t="shared" si="320"/>
        <v>4</v>
      </c>
      <c r="BB559" s="4">
        <f t="shared" si="321"/>
        <v>4</v>
      </c>
      <c r="BC559" s="4">
        <f t="shared" si="322"/>
        <v>4</v>
      </c>
      <c r="BD559" s="4">
        <f t="shared" si="323"/>
        <v>2</v>
      </c>
      <c r="BE559" s="4" t="str">
        <f t="shared" si="324"/>
        <v>0</v>
      </c>
      <c r="BF559" s="4">
        <f t="shared" si="325"/>
        <v>2</v>
      </c>
      <c r="BG559" s="4">
        <f t="shared" si="326"/>
        <v>4</v>
      </c>
      <c r="BH559" s="4">
        <f t="shared" si="327"/>
        <v>4</v>
      </c>
      <c r="BI559" s="4">
        <f t="shared" si="328"/>
        <v>4</v>
      </c>
      <c r="BJ559" s="4">
        <f t="shared" si="329"/>
        <v>2</v>
      </c>
      <c r="BK559" s="4" t="str">
        <f t="shared" si="330"/>
        <v>0</v>
      </c>
      <c r="BL559" s="4" t="str">
        <f t="shared" si="331"/>
        <v>0</v>
      </c>
      <c r="BM559" s="4" t="str">
        <f t="shared" si="332"/>
        <v>0</v>
      </c>
      <c r="BN559" s="4">
        <f t="shared" si="333"/>
        <v>4</v>
      </c>
      <c r="BO559" s="4">
        <f t="shared" si="334"/>
        <v>4</v>
      </c>
      <c r="BP559" s="4">
        <f t="shared" si="335"/>
        <v>4</v>
      </c>
      <c r="BQ559" s="4">
        <f t="shared" si="336"/>
        <v>6</v>
      </c>
      <c r="BR559" s="4">
        <f t="shared" si="337"/>
        <v>4</v>
      </c>
      <c r="BS559" s="4">
        <f t="shared" si="338"/>
        <v>4</v>
      </c>
      <c r="BT559" s="4">
        <f t="shared" si="339"/>
        <v>4</v>
      </c>
      <c r="BU559" s="4">
        <f t="shared" si="340"/>
        <v>4</v>
      </c>
      <c r="BV559" s="4" t="str">
        <f t="shared" si="341"/>
        <v>0</v>
      </c>
      <c r="BW559" s="4">
        <f t="shared" si="342"/>
        <v>6</v>
      </c>
      <c r="BX559" s="4">
        <f t="shared" si="343"/>
        <v>0</v>
      </c>
      <c r="BY559" s="4">
        <f t="shared" si="344"/>
        <v>0</v>
      </c>
      <c r="BZ559" s="37">
        <f t="shared" si="345"/>
        <v>86</v>
      </c>
      <c r="CA559" s="32" t="str">
        <f>VLOOKUP(J:J,'Agent wise'!A:C,3,0)</f>
        <v xml:space="preserve">Shiny </v>
      </c>
      <c r="CB559" s="32">
        <f t="shared" si="311"/>
        <v>45922</v>
      </c>
      <c r="CC559" t="str">
        <f t="shared" si="312"/>
        <v>Average</v>
      </c>
      <c r="CJ559">
        <f t="shared" si="313"/>
        <v>22</v>
      </c>
      <c r="CK559">
        <f t="shared" si="314"/>
        <v>9</v>
      </c>
      <c r="CL559">
        <f t="shared" si="315"/>
        <v>2025</v>
      </c>
    </row>
    <row r="560" spans="1:90" ht="15" customHeight="1" x14ac:dyDescent="0.35">
      <c r="A560" s="32">
        <v>45922.94890206019</v>
      </c>
      <c r="B560" t="s">
        <v>173</v>
      </c>
      <c r="C560" s="32">
        <v>0</v>
      </c>
      <c r="D560" t="s">
        <v>56</v>
      </c>
      <c r="E560" s="32">
        <v>45922</v>
      </c>
      <c r="F560" t="s">
        <v>140</v>
      </c>
      <c r="G560" s="32">
        <v>45922</v>
      </c>
      <c r="H560">
        <v>9488020129</v>
      </c>
      <c r="I560">
        <v>126</v>
      </c>
      <c r="J560" t="s">
        <v>272</v>
      </c>
      <c r="K560" t="s">
        <v>52</v>
      </c>
      <c r="L560" t="s">
        <v>53</v>
      </c>
      <c r="M560" t="s">
        <v>48</v>
      </c>
      <c r="N560" t="s">
        <v>48</v>
      </c>
      <c r="O560" t="s">
        <v>49</v>
      </c>
      <c r="P560" t="s">
        <v>48</v>
      </c>
      <c r="Q560" t="s">
        <v>48</v>
      </c>
      <c r="R560" t="s">
        <v>48</v>
      </c>
      <c r="S560" t="s">
        <v>49</v>
      </c>
      <c r="T560" t="s">
        <v>48</v>
      </c>
      <c r="U560" t="s">
        <v>49</v>
      </c>
      <c r="V560" t="s">
        <v>48</v>
      </c>
      <c r="W560" t="s">
        <v>48</v>
      </c>
      <c r="X560" t="s">
        <v>50</v>
      </c>
      <c r="Y560" t="s">
        <v>48</v>
      </c>
      <c r="Z560" t="s">
        <v>48</v>
      </c>
      <c r="AA560" t="s">
        <v>49</v>
      </c>
      <c r="AB560" t="s">
        <v>49</v>
      </c>
      <c r="AC560" t="s">
        <v>49</v>
      </c>
      <c r="AD560" t="s">
        <v>50</v>
      </c>
      <c r="AE560" t="s">
        <v>48</v>
      </c>
      <c r="AF560" t="s">
        <v>50</v>
      </c>
      <c r="AG560" t="s">
        <v>48</v>
      </c>
      <c r="AH560" t="s">
        <v>50</v>
      </c>
      <c r="AI560" t="s">
        <v>48</v>
      </c>
      <c r="AJ560" t="s">
        <v>48</v>
      </c>
      <c r="AK560" t="s">
        <v>48</v>
      </c>
      <c r="AL560" t="s">
        <v>49</v>
      </c>
      <c r="AM560" t="s">
        <v>48</v>
      </c>
      <c r="AN560" t="s">
        <v>48</v>
      </c>
      <c r="AO560" t="s">
        <v>48</v>
      </c>
      <c r="AP560" t="s">
        <v>1057</v>
      </c>
      <c r="AQ560" s="1" t="s">
        <v>1058</v>
      </c>
      <c r="AR560" t="s">
        <v>51</v>
      </c>
      <c r="AS560" t="s">
        <v>184</v>
      </c>
      <c r="AT560" t="s">
        <v>511</v>
      </c>
      <c r="AW560" s="4">
        <f t="shared" si="316"/>
        <v>6</v>
      </c>
      <c r="AX560" s="4">
        <f t="shared" si="317"/>
        <v>4</v>
      </c>
      <c r="AY560" s="4" t="str">
        <f t="shared" si="318"/>
        <v>0</v>
      </c>
      <c r="AZ560" s="4">
        <f t="shared" si="319"/>
        <v>2</v>
      </c>
      <c r="BA560" s="4">
        <f t="shared" si="320"/>
        <v>4</v>
      </c>
      <c r="BB560" s="4">
        <f t="shared" si="321"/>
        <v>4</v>
      </c>
      <c r="BC560" s="4" t="str">
        <f t="shared" si="322"/>
        <v>0</v>
      </c>
      <c r="BD560" s="4">
        <f t="shared" si="323"/>
        <v>2</v>
      </c>
      <c r="BE560" s="4" t="str">
        <f t="shared" si="324"/>
        <v>0</v>
      </c>
      <c r="BF560" s="4">
        <f t="shared" si="325"/>
        <v>2</v>
      </c>
      <c r="BG560" s="4">
        <f t="shared" si="326"/>
        <v>4</v>
      </c>
      <c r="BH560" s="4">
        <f t="shared" si="327"/>
        <v>4</v>
      </c>
      <c r="BI560" s="4">
        <f t="shared" si="328"/>
        <v>4</v>
      </c>
      <c r="BJ560" s="4">
        <f t="shared" si="329"/>
        <v>2</v>
      </c>
      <c r="BK560" s="4" t="str">
        <f t="shared" si="330"/>
        <v>0</v>
      </c>
      <c r="BL560" s="4" t="str">
        <f t="shared" si="331"/>
        <v>0</v>
      </c>
      <c r="BM560" s="4" t="str">
        <f t="shared" si="332"/>
        <v>0</v>
      </c>
      <c r="BN560" s="4">
        <f t="shared" si="333"/>
        <v>4</v>
      </c>
      <c r="BO560" s="4">
        <f t="shared" si="334"/>
        <v>4</v>
      </c>
      <c r="BP560" s="4">
        <f t="shared" si="335"/>
        <v>4</v>
      </c>
      <c r="BQ560" s="4">
        <f t="shared" si="336"/>
        <v>6</v>
      </c>
      <c r="BR560" s="4">
        <f t="shared" si="337"/>
        <v>4</v>
      </c>
      <c r="BS560" s="4">
        <f t="shared" si="338"/>
        <v>4</v>
      </c>
      <c r="BT560" s="4">
        <f t="shared" si="339"/>
        <v>4</v>
      </c>
      <c r="BU560" s="4">
        <f t="shared" si="340"/>
        <v>4</v>
      </c>
      <c r="BV560" s="4" t="str">
        <f t="shared" si="341"/>
        <v>0</v>
      </c>
      <c r="BW560" s="4">
        <f t="shared" si="342"/>
        <v>6</v>
      </c>
      <c r="BX560" s="4">
        <f t="shared" si="343"/>
        <v>0</v>
      </c>
      <c r="BY560" s="4">
        <f t="shared" si="344"/>
        <v>0</v>
      </c>
      <c r="BZ560" s="37">
        <f t="shared" si="345"/>
        <v>78</v>
      </c>
      <c r="CA560" s="32" t="str">
        <f>VLOOKUP(J:J,'Agent wise'!A:C,3,0)</f>
        <v xml:space="preserve">Shiny </v>
      </c>
      <c r="CB560" s="32">
        <f t="shared" si="311"/>
        <v>45922</v>
      </c>
      <c r="CC560" t="str">
        <f t="shared" si="312"/>
        <v>FC</v>
      </c>
      <c r="CJ560">
        <f t="shared" si="313"/>
        <v>22</v>
      </c>
      <c r="CK560">
        <f t="shared" si="314"/>
        <v>9</v>
      </c>
      <c r="CL560">
        <f t="shared" si="315"/>
        <v>2025</v>
      </c>
    </row>
    <row r="561" spans="1:90" ht="15" customHeight="1" x14ac:dyDescent="0.35">
      <c r="A561" s="32">
        <v>45922.951635254634</v>
      </c>
      <c r="B561" t="s">
        <v>188</v>
      </c>
      <c r="C561" s="32">
        <v>0</v>
      </c>
      <c r="D561" t="s">
        <v>61</v>
      </c>
      <c r="E561" s="32">
        <v>45922</v>
      </c>
      <c r="F561" t="s">
        <v>140</v>
      </c>
      <c r="G561" s="32">
        <v>45922</v>
      </c>
      <c r="H561">
        <v>9961401289</v>
      </c>
      <c r="I561">
        <v>147</v>
      </c>
      <c r="J561" t="s">
        <v>1059</v>
      </c>
      <c r="K561" t="s">
        <v>46</v>
      </c>
      <c r="L561" t="s">
        <v>47</v>
      </c>
      <c r="M561" t="s">
        <v>48</v>
      </c>
      <c r="N561" t="s">
        <v>48</v>
      </c>
      <c r="O561" t="s">
        <v>48</v>
      </c>
      <c r="P561" t="s">
        <v>48</v>
      </c>
      <c r="Q561" t="s">
        <v>48</v>
      </c>
      <c r="R561" t="s">
        <v>48</v>
      </c>
      <c r="S561" t="s">
        <v>48</v>
      </c>
      <c r="T561" t="s">
        <v>48</v>
      </c>
      <c r="U561" t="s">
        <v>49</v>
      </c>
      <c r="V561" t="s">
        <v>48</v>
      </c>
      <c r="W561" t="s">
        <v>48</v>
      </c>
      <c r="X561" t="s">
        <v>48</v>
      </c>
      <c r="Y561" t="s">
        <v>48</v>
      </c>
      <c r="Z561" t="s">
        <v>49</v>
      </c>
      <c r="AA561" t="s">
        <v>48</v>
      </c>
      <c r="AB561" t="s">
        <v>49</v>
      </c>
      <c r="AC561" t="s">
        <v>49</v>
      </c>
      <c r="AD561" t="s">
        <v>48</v>
      </c>
      <c r="AE561" t="s">
        <v>48</v>
      </c>
      <c r="AF561" t="s">
        <v>50</v>
      </c>
      <c r="AG561" t="s">
        <v>49</v>
      </c>
      <c r="AH561" t="s">
        <v>50</v>
      </c>
      <c r="AI561" t="s">
        <v>48</v>
      </c>
      <c r="AJ561" t="s">
        <v>50</v>
      </c>
      <c r="AK561" t="s">
        <v>48</v>
      </c>
      <c r="AL561" t="s">
        <v>49</v>
      </c>
      <c r="AM561" t="s">
        <v>48</v>
      </c>
      <c r="AN561" t="s">
        <v>48</v>
      </c>
      <c r="AO561" t="s">
        <v>48</v>
      </c>
      <c r="AP561" t="s">
        <v>1060</v>
      </c>
      <c r="AQ561" s="1" t="s">
        <v>194</v>
      </c>
      <c r="AR561" t="s">
        <v>51</v>
      </c>
      <c r="AS561" t="s">
        <v>1061</v>
      </c>
      <c r="AT561" t="s">
        <v>123</v>
      </c>
      <c r="AW561" s="4">
        <f t="shared" si="316"/>
        <v>6</v>
      </c>
      <c r="AX561" s="4">
        <f t="shared" si="317"/>
        <v>4</v>
      </c>
      <c r="AY561" s="4">
        <f t="shared" si="318"/>
        <v>4</v>
      </c>
      <c r="AZ561" s="4">
        <f t="shared" si="319"/>
        <v>2</v>
      </c>
      <c r="BA561" s="4">
        <f t="shared" si="320"/>
        <v>4</v>
      </c>
      <c r="BB561" s="4">
        <f t="shared" si="321"/>
        <v>4</v>
      </c>
      <c r="BC561" s="4">
        <f t="shared" si="322"/>
        <v>4</v>
      </c>
      <c r="BD561" s="4">
        <f t="shared" si="323"/>
        <v>2</v>
      </c>
      <c r="BE561" s="4" t="str">
        <f t="shared" si="324"/>
        <v>0</v>
      </c>
      <c r="BF561" s="4">
        <f t="shared" si="325"/>
        <v>2</v>
      </c>
      <c r="BG561" s="4">
        <f t="shared" si="326"/>
        <v>4</v>
      </c>
      <c r="BH561" s="4">
        <f t="shared" si="327"/>
        <v>4</v>
      </c>
      <c r="BI561" s="4">
        <f t="shared" si="328"/>
        <v>4</v>
      </c>
      <c r="BJ561" s="4" t="str">
        <f t="shared" si="329"/>
        <v>0</v>
      </c>
      <c r="BK561" s="4">
        <f t="shared" si="330"/>
        <v>4</v>
      </c>
      <c r="BL561" s="4" t="str">
        <f t="shared" si="331"/>
        <v>0</v>
      </c>
      <c r="BM561" s="4" t="str">
        <f t="shared" si="332"/>
        <v>0</v>
      </c>
      <c r="BN561" s="4">
        <f t="shared" si="333"/>
        <v>4</v>
      </c>
      <c r="BO561" s="4">
        <f t="shared" si="334"/>
        <v>4</v>
      </c>
      <c r="BP561" s="4">
        <f t="shared" si="335"/>
        <v>4</v>
      </c>
      <c r="BQ561" s="4" t="str">
        <f t="shared" si="336"/>
        <v>0</v>
      </c>
      <c r="BR561" s="4">
        <f t="shared" si="337"/>
        <v>4</v>
      </c>
      <c r="BS561" s="4">
        <f t="shared" si="338"/>
        <v>4</v>
      </c>
      <c r="BT561" s="4">
        <f t="shared" si="339"/>
        <v>4</v>
      </c>
      <c r="BU561" s="4">
        <f t="shared" si="340"/>
        <v>4</v>
      </c>
      <c r="BV561" s="4" t="str">
        <f t="shared" si="341"/>
        <v>0</v>
      </c>
      <c r="BW561" s="4">
        <f t="shared" si="342"/>
        <v>6</v>
      </c>
      <c r="BX561" s="4">
        <f t="shared" si="343"/>
        <v>0</v>
      </c>
      <c r="BY561" s="4">
        <f t="shared" si="344"/>
        <v>0</v>
      </c>
      <c r="BZ561" s="37">
        <f t="shared" si="345"/>
        <v>82</v>
      </c>
      <c r="CA561" s="32" t="e">
        <f>VLOOKUP(J:J,'Agent wise'!A:C,3,0)</f>
        <v>#N/A</v>
      </c>
      <c r="CB561" s="32">
        <f t="shared" si="311"/>
        <v>45922</v>
      </c>
      <c r="CC561" t="str">
        <f t="shared" si="312"/>
        <v>FC</v>
      </c>
      <c r="CJ561">
        <f t="shared" si="313"/>
        <v>22</v>
      </c>
      <c r="CK561">
        <f t="shared" si="314"/>
        <v>9</v>
      </c>
      <c r="CL561">
        <f t="shared" si="315"/>
        <v>2025</v>
      </c>
    </row>
    <row r="562" spans="1:90" ht="15" customHeight="1" x14ac:dyDescent="0.35">
      <c r="A562" s="32">
        <v>45922.955628622687</v>
      </c>
      <c r="B562" t="s">
        <v>188</v>
      </c>
      <c r="C562" s="32">
        <v>0</v>
      </c>
      <c r="D562" t="s">
        <v>61</v>
      </c>
      <c r="E562" s="32">
        <v>45922</v>
      </c>
      <c r="F562" t="s">
        <v>140</v>
      </c>
      <c r="G562" s="32">
        <v>45922</v>
      </c>
      <c r="H562">
        <v>8547999406</v>
      </c>
      <c r="I562">
        <v>147</v>
      </c>
      <c r="J562" t="s">
        <v>311</v>
      </c>
      <c r="K562" t="s">
        <v>46</v>
      </c>
      <c r="L562" t="s">
        <v>47</v>
      </c>
      <c r="M562" t="s">
        <v>48</v>
      </c>
      <c r="N562" t="s">
        <v>48</v>
      </c>
      <c r="O562" t="s">
        <v>48</v>
      </c>
      <c r="P562" t="s">
        <v>48</v>
      </c>
      <c r="Q562" t="s">
        <v>48</v>
      </c>
      <c r="R562" t="s">
        <v>48</v>
      </c>
      <c r="S562" t="s">
        <v>48</v>
      </c>
      <c r="T562" t="s">
        <v>48</v>
      </c>
      <c r="U562" t="s">
        <v>49</v>
      </c>
      <c r="V562" t="s">
        <v>48</v>
      </c>
      <c r="W562" t="s">
        <v>48</v>
      </c>
      <c r="X562" t="s">
        <v>48</v>
      </c>
      <c r="Y562" t="s">
        <v>48</v>
      </c>
      <c r="Z562" t="s">
        <v>48</v>
      </c>
      <c r="AA562" t="s">
        <v>48</v>
      </c>
      <c r="AB562" t="s">
        <v>49</v>
      </c>
      <c r="AC562" t="s">
        <v>50</v>
      </c>
      <c r="AD562" t="s">
        <v>48</v>
      </c>
      <c r="AE562" t="s">
        <v>49</v>
      </c>
      <c r="AF562" t="s">
        <v>50</v>
      </c>
      <c r="AG562" t="s">
        <v>48</v>
      </c>
      <c r="AH562" t="s">
        <v>50</v>
      </c>
      <c r="AI562" t="s">
        <v>48</v>
      </c>
      <c r="AJ562" t="s">
        <v>48</v>
      </c>
      <c r="AK562" t="s">
        <v>48</v>
      </c>
      <c r="AL562" t="s">
        <v>49</v>
      </c>
      <c r="AM562" t="s">
        <v>48</v>
      </c>
      <c r="AN562" t="s">
        <v>48</v>
      </c>
      <c r="AO562" t="s">
        <v>48</v>
      </c>
      <c r="AP562" t="s">
        <v>1062</v>
      </c>
      <c r="AQ562" s="1" t="s">
        <v>966</v>
      </c>
      <c r="AR562" t="s">
        <v>51</v>
      </c>
      <c r="AS562" t="s">
        <v>68</v>
      </c>
      <c r="AT562" t="s">
        <v>69</v>
      </c>
      <c r="AW562" s="4">
        <f t="shared" si="316"/>
        <v>6</v>
      </c>
      <c r="AX562" s="4">
        <f t="shared" si="317"/>
        <v>4</v>
      </c>
      <c r="AY562" s="4">
        <f t="shared" si="318"/>
        <v>4</v>
      </c>
      <c r="AZ562" s="4">
        <f t="shared" si="319"/>
        <v>2</v>
      </c>
      <c r="BA562" s="4">
        <f t="shared" si="320"/>
        <v>4</v>
      </c>
      <c r="BB562" s="4">
        <f t="shared" si="321"/>
        <v>4</v>
      </c>
      <c r="BC562" s="4">
        <f t="shared" si="322"/>
        <v>4</v>
      </c>
      <c r="BD562" s="4">
        <f t="shared" si="323"/>
        <v>2</v>
      </c>
      <c r="BE562" s="4" t="str">
        <f t="shared" si="324"/>
        <v>0</v>
      </c>
      <c r="BF562" s="4">
        <f t="shared" si="325"/>
        <v>2</v>
      </c>
      <c r="BG562" s="4">
        <f t="shared" si="326"/>
        <v>4</v>
      </c>
      <c r="BH562" s="4">
        <f t="shared" si="327"/>
        <v>4</v>
      </c>
      <c r="BI562" s="4">
        <f t="shared" si="328"/>
        <v>4</v>
      </c>
      <c r="BJ562" s="4">
        <f t="shared" si="329"/>
        <v>2</v>
      </c>
      <c r="BK562" s="4">
        <f t="shared" si="330"/>
        <v>4</v>
      </c>
      <c r="BL562" s="4" t="str">
        <f t="shared" si="331"/>
        <v>0</v>
      </c>
      <c r="BM562" s="4">
        <f t="shared" si="332"/>
        <v>4</v>
      </c>
      <c r="BN562" s="4">
        <f t="shared" si="333"/>
        <v>4</v>
      </c>
      <c r="BO562" s="4" t="str">
        <f t="shared" si="334"/>
        <v>0</v>
      </c>
      <c r="BP562" s="4">
        <f t="shared" si="335"/>
        <v>4</v>
      </c>
      <c r="BQ562" s="4">
        <f t="shared" si="336"/>
        <v>6</v>
      </c>
      <c r="BR562" s="4">
        <f t="shared" si="337"/>
        <v>4</v>
      </c>
      <c r="BS562" s="4">
        <f t="shared" si="338"/>
        <v>4</v>
      </c>
      <c r="BT562" s="4">
        <f t="shared" si="339"/>
        <v>4</v>
      </c>
      <c r="BU562" s="4">
        <f t="shared" si="340"/>
        <v>4</v>
      </c>
      <c r="BV562" s="4" t="str">
        <f t="shared" si="341"/>
        <v>0</v>
      </c>
      <c r="BW562" s="4">
        <f t="shared" si="342"/>
        <v>6</v>
      </c>
      <c r="BX562" s="4">
        <f t="shared" si="343"/>
        <v>0</v>
      </c>
      <c r="BY562" s="4">
        <f t="shared" si="344"/>
        <v>0</v>
      </c>
      <c r="BZ562" s="37">
        <f t="shared" si="345"/>
        <v>90</v>
      </c>
      <c r="CA562" s="32" t="str">
        <f>VLOOKUP(J:J,'Agent wise'!A:C,3,0)</f>
        <v>Shakeer</v>
      </c>
      <c r="CB562" s="32">
        <f t="shared" si="311"/>
        <v>45922</v>
      </c>
      <c r="CC562" t="str">
        <f t="shared" si="312"/>
        <v>Good</v>
      </c>
      <c r="CJ562">
        <f t="shared" si="313"/>
        <v>22</v>
      </c>
      <c r="CK562">
        <f t="shared" si="314"/>
        <v>9</v>
      </c>
      <c r="CL562">
        <f t="shared" si="315"/>
        <v>2025</v>
      </c>
    </row>
    <row r="563" spans="1:90" ht="15" customHeight="1" x14ac:dyDescent="0.35">
      <c r="A563" s="32">
        <v>45922.958150300925</v>
      </c>
      <c r="B563" t="s">
        <v>188</v>
      </c>
      <c r="C563" s="32">
        <v>0</v>
      </c>
      <c r="D563" t="s">
        <v>61</v>
      </c>
      <c r="E563" s="32">
        <v>45922</v>
      </c>
      <c r="F563" t="s">
        <v>140</v>
      </c>
      <c r="G563" s="32">
        <v>45922</v>
      </c>
      <c r="H563">
        <v>9447420512</v>
      </c>
      <c r="I563">
        <v>147</v>
      </c>
      <c r="J563" t="s">
        <v>333</v>
      </c>
      <c r="K563" t="s">
        <v>46</v>
      </c>
      <c r="L563" t="s">
        <v>47</v>
      </c>
      <c r="M563" t="s">
        <v>48</v>
      </c>
      <c r="N563" t="s">
        <v>48</v>
      </c>
      <c r="O563" t="s">
        <v>48</v>
      </c>
      <c r="P563" t="s">
        <v>48</v>
      </c>
      <c r="Q563" t="s">
        <v>48</v>
      </c>
      <c r="R563" t="s">
        <v>48</v>
      </c>
      <c r="S563" t="s">
        <v>48</v>
      </c>
      <c r="T563" t="s">
        <v>48</v>
      </c>
      <c r="U563" t="s">
        <v>49</v>
      </c>
      <c r="V563" t="s">
        <v>48</v>
      </c>
      <c r="W563" t="s">
        <v>48</v>
      </c>
      <c r="X563" t="s">
        <v>48</v>
      </c>
      <c r="Y563" t="s">
        <v>48</v>
      </c>
      <c r="Z563" t="s">
        <v>49</v>
      </c>
      <c r="AA563" t="s">
        <v>48</v>
      </c>
      <c r="AB563" t="s">
        <v>49</v>
      </c>
      <c r="AC563" t="s">
        <v>49</v>
      </c>
      <c r="AD563" t="s">
        <v>48</v>
      </c>
      <c r="AE563" t="s">
        <v>48</v>
      </c>
      <c r="AF563" t="s">
        <v>50</v>
      </c>
      <c r="AG563" t="s">
        <v>48</v>
      </c>
      <c r="AH563" t="s">
        <v>50</v>
      </c>
      <c r="AI563" t="s">
        <v>50</v>
      </c>
      <c r="AJ563" t="s">
        <v>48</v>
      </c>
      <c r="AK563" t="s">
        <v>48</v>
      </c>
      <c r="AL563" t="s">
        <v>49</v>
      </c>
      <c r="AM563" t="s">
        <v>48</v>
      </c>
      <c r="AN563" t="s">
        <v>48</v>
      </c>
      <c r="AO563" t="s">
        <v>48</v>
      </c>
      <c r="AP563" t="s">
        <v>1063</v>
      </c>
      <c r="AQ563" s="1" t="s">
        <v>1064</v>
      </c>
      <c r="AR563" t="s">
        <v>51</v>
      </c>
      <c r="AS563" t="s">
        <v>64</v>
      </c>
      <c r="AT563" t="s">
        <v>385</v>
      </c>
      <c r="AW563" s="4">
        <f t="shared" si="316"/>
        <v>6</v>
      </c>
      <c r="AX563" s="4">
        <f t="shared" si="317"/>
        <v>4</v>
      </c>
      <c r="AY563" s="4">
        <f t="shared" si="318"/>
        <v>4</v>
      </c>
      <c r="AZ563" s="4">
        <f t="shared" si="319"/>
        <v>2</v>
      </c>
      <c r="BA563" s="4">
        <f t="shared" si="320"/>
        <v>4</v>
      </c>
      <c r="BB563" s="4">
        <f t="shared" si="321"/>
        <v>4</v>
      </c>
      <c r="BC563" s="4">
        <f t="shared" si="322"/>
        <v>4</v>
      </c>
      <c r="BD563" s="4">
        <f t="shared" si="323"/>
        <v>2</v>
      </c>
      <c r="BE563" s="4" t="str">
        <f t="shared" si="324"/>
        <v>0</v>
      </c>
      <c r="BF563" s="4">
        <f t="shared" si="325"/>
        <v>2</v>
      </c>
      <c r="BG563" s="4">
        <f t="shared" si="326"/>
        <v>4</v>
      </c>
      <c r="BH563" s="4">
        <f t="shared" si="327"/>
        <v>4</v>
      </c>
      <c r="BI563" s="4">
        <f t="shared" si="328"/>
        <v>4</v>
      </c>
      <c r="BJ563" s="4" t="str">
        <f t="shared" si="329"/>
        <v>0</v>
      </c>
      <c r="BK563" s="4">
        <f t="shared" si="330"/>
        <v>4</v>
      </c>
      <c r="BL563" s="4" t="str">
        <f t="shared" si="331"/>
        <v>0</v>
      </c>
      <c r="BM563" s="4" t="str">
        <f t="shared" si="332"/>
        <v>0</v>
      </c>
      <c r="BN563" s="4">
        <f t="shared" si="333"/>
        <v>4</v>
      </c>
      <c r="BO563" s="4">
        <f t="shared" si="334"/>
        <v>4</v>
      </c>
      <c r="BP563" s="4">
        <f t="shared" si="335"/>
        <v>4</v>
      </c>
      <c r="BQ563" s="4">
        <f t="shared" si="336"/>
        <v>6</v>
      </c>
      <c r="BR563" s="4">
        <f t="shared" si="337"/>
        <v>4</v>
      </c>
      <c r="BS563" s="4">
        <f t="shared" si="338"/>
        <v>4</v>
      </c>
      <c r="BT563" s="4">
        <f t="shared" si="339"/>
        <v>4</v>
      </c>
      <c r="BU563" s="4">
        <f t="shared" si="340"/>
        <v>4</v>
      </c>
      <c r="BV563" s="4" t="str">
        <f t="shared" si="341"/>
        <v>0</v>
      </c>
      <c r="BW563" s="4">
        <f t="shared" si="342"/>
        <v>6</v>
      </c>
      <c r="BX563" s="4">
        <f t="shared" si="343"/>
        <v>0</v>
      </c>
      <c r="BY563" s="4">
        <f t="shared" si="344"/>
        <v>0</v>
      </c>
      <c r="BZ563" s="37">
        <f t="shared" si="345"/>
        <v>88</v>
      </c>
      <c r="CA563" s="32" t="str">
        <f>VLOOKUP(J:J,'Agent wise'!A:C,3,0)</f>
        <v>Shakeer</v>
      </c>
      <c r="CB563" s="32">
        <f t="shared" si="311"/>
        <v>45922</v>
      </c>
      <c r="CC563" t="str">
        <f t="shared" si="312"/>
        <v>Average</v>
      </c>
      <c r="CJ563">
        <f t="shared" si="313"/>
        <v>22</v>
      </c>
      <c r="CK563">
        <f t="shared" si="314"/>
        <v>9</v>
      </c>
      <c r="CL563">
        <f t="shared" si="315"/>
        <v>2025</v>
      </c>
    </row>
    <row r="564" spans="1:90" ht="15" customHeight="1" x14ac:dyDescent="0.35">
      <c r="A564" s="32">
        <v>45922.95958451389</v>
      </c>
      <c r="B564" t="s">
        <v>173</v>
      </c>
      <c r="C564" s="32">
        <v>0</v>
      </c>
      <c r="D564" t="s">
        <v>56</v>
      </c>
      <c r="E564" s="32">
        <v>45922</v>
      </c>
      <c r="F564" t="s">
        <v>140</v>
      </c>
      <c r="G564" s="32">
        <v>45922</v>
      </c>
      <c r="H564">
        <v>9025797115</v>
      </c>
      <c r="I564">
        <v>149</v>
      </c>
      <c r="J564" t="s">
        <v>331</v>
      </c>
      <c r="K564" t="s">
        <v>52</v>
      </c>
      <c r="L564" t="s">
        <v>53</v>
      </c>
      <c r="M564" t="s">
        <v>48</v>
      </c>
      <c r="N564" t="s">
        <v>48</v>
      </c>
      <c r="O564" t="s">
        <v>48</v>
      </c>
      <c r="P564" t="s">
        <v>48</v>
      </c>
      <c r="Q564" t="s">
        <v>48</v>
      </c>
      <c r="R564" t="s">
        <v>48</v>
      </c>
      <c r="S564" t="s">
        <v>48</v>
      </c>
      <c r="T564" t="s">
        <v>48</v>
      </c>
      <c r="U564" t="s">
        <v>49</v>
      </c>
      <c r="V564" t="s">
        <v>48</v>
      </c>
      <c r="W564" t="s">
        <v>48</v>
      </c>
      <c r="X564" t="s">
        <v>50</v>
      </c>
      <c r="Y564" t="s">
        <v>48</v>
      </c>
      <c r="Z564" t="s">
        <v>49</v>
      </c>
      <c r="AA564" t="s">
        <v>48</v>
      </c>
      <c r="AB564" t="s">
        <v>48</v>
      </c>
      <c r="AC564" t="s">
        <v>50</v>
      </c>
      <c r="AD564" t="s">
        <v>50</v>
      </c>
      <c r="AE564" t="s">
        <v>48</v>
      </c>
      <c r="AF564" t="s">
        <v>50</v>
      </c>
      <c r="AG564" t="s">
        <v>48</v>
      </c>
      <c r="AH564" t="s">
        <v>50</v>
      </c>
      <c r="AI564" t="s">
        <v>50</v>
      </c>
      <c r="AJ564" t="s">
        <v>48</v>
      </c>
      <c r="AK564" t="s">
        <v>48</v>
      </c>
      <c r="AL564" t="s">
        <v>49</v>
      </c>
      <c r="AM564" t="s">
        <v>48</v>
      </c>
      <c r="AN564" t="s">
        <v>48</v>
      </c>
      <c r="AO564" t="s">
        <v>48</v>
      </c>
      <c r="AP564" t="s">
        <v>1004</v>
      </c>
      <c r="AQ564" s="1" t="s">
        <v>495</v>
      </c>
      <c r="AR564" t="s">
        <v>51</v>
      </c>
      <c r="AS564" t="s">
        <v>57</v>
      </c>
      <c r="AT564" t="s">
        <v>58</v>
      </c>
      <c r="AW564" s="4">
        <f t="shared" si="316"/>
        <v>6</v>
      </c>
      <c r="AX564" s="4">
        <f t="shared" si="317"/>
        <v>4</v>
      </c>
      <c r="AY564" s="4">
        <f t="shared" si="318"/>
        <v>4</v>
      </c>
      <c r="AZ564" s="4">
        <f t="shared" si="319"/>
        <v>2</v>
      </c>
      <c r="BA564" s="4">
        <f t="shared" si="320"/>
        <v>4</v>
      </c>
      <c r="BB564" s="4">
        <f t="shared" si="321"/>
        <v>4</v>
      </c>
      <c r="BC564" s="4">
        <f t="shared" si="322"/>
        <v>4</v>
      </c>
      <c r="BD564" s="4">
        <f t="shared" si="323"/>
        <v>2</v>
      </c>
      <c r="BE564" s="4" t="str">
        <f t="shared" si="324"/>
        <v>0</v>
      </c>
      <c r="BF564" s="4">
        <f t="shared" si="325"/>
        <v>2</v>
      </c>
      <c r="BG564" s="4">
        <f t="shared" si="326"/>
        <v>4</v>
      </c>
      <c r="BH564" s="4">
        <f t="shared" si="327"/>
        <v>4</v>
      </c>
      <c r="BI564" s="4">
        <f t="shared" si="328"/>
        <v>4</v>
      </c>
      <c r="BJ564" s="4" t="str">
        <f t="shared" si="329"/>
        <v>0</v>
      </c>
      <c r="BK564" s="4">
        <f t="shared" si="330"/>
        <v>4</v>
      </c>
      <c r="BL564" s="4">
        <f t="shared" si="331"/>
        <v>2</v>
      </c>
      <c r="BM564" s="4">
        <f t="shared" si="332"/>
        <v>4</v>
      </c>
      <c r="BN564" s="4">
        <f t="shared" si="333"/>
        <v>4</v>
      </c>
      <c r="BO564" s="4">
        <f t="shared" si="334"/>
        <v>4</v>
      </c>
      <c r="BP564" s="4">
        <f t="shared" si="335"/>
        <v>4</v>
      </c>
      <c r="BQ564" s="4">
        <f t="shared" si="336"/>
        <v>6</v>
      </c>
      <c r="BR564" s="4">
        <f t="shared" si="337"/>
        <v>4</v>
      </c>
      <c r="BS564" s="4">
        <f t="shared" si="338"/>
        <v>4</v>
      </c>
      <c r="BT564" s="4">
        <f t="shared" si="339"/>
        <v>4</v>
      </c>
      <c r="BU564" s="4">
        <f t="shared" si="340"/>
        <v>4</v>
      </c>
      <c r="BV564" s="4" t="str">
        <f t="shared" si="341"/>
        <v>0</v>
      </c>
      <c r="BW564" s="4">
        <f t="shared" si="342"/>
        <v>6</v>
      </c>
      <c r="BX564" s="4">
        <f t="shared" si="343"/>
        <v>0</v>
      </c>
      <c r="BY564" s="4">
        <f t="shared" si="344"/>
        <v>0</v>
      </c>
      <c r="BZ564" s="37">
        <f t="shared" si="345"/>
        <v>94</v>
      </c>
      <c r="CA564" s="32" t="str">
        <f>VLOOKUP(J:J,'Agent wise'!A:C,3,0)</f>
        <v>Shakeer</v>
      </c>
      <c r="CB564" s="32">
        <f t="shared" si="311"/>
        <v>45922</v>
      </c>
      <c r="CC564" t="str">
        <f t="shared" si="312"/>
        <v>Good</v>
      </c>
      <c r="CJ564">
        <f t="shared" si="313"/>
        <v>22</v>
      </c>
      <c r="CK564">
        <f t="shared" si="314"/>
        <v>9</v>
      </c>
      <c r="CL564">
        <f t="shared" si="315"/>
        <v>2025</v>
      </c>
    </row>
    <row r="565" spans="1:90" ht="15" customHeight="1" x14ac:dyDescent="0.35">
      <c r="A565" s="32">
        <v>45922.961963495371</v>
      </c>
      <c r="B565" t="s">
        <v>173</v>
      </c>
      <c r="C565" s="32">
        <v>0</v>
      </c>
      <c r="D565" t="s">
        <v>56</v>
      </c>
      <c r="E565" s="32">
        <v>45922</v>
      </c>
      <c r="F565" t="s">
        <v>140</v>
      </c>
      <c r="G565" s="32">
        <v>45922</v>
      </c>
      <c r="H565">
        <v>9445904887</v>
      </c>
      <c r="I565">
        <v>127</v>
      </c>
      <c r="J565" t="s">
        <v>331</v>
      </c>
      <c r="K565" t="s">
        <v>52</v>
      </c>
      <c r="L565" t="s">
        <v>53</v>
      </c>
      <c r="M565" t="s">
        <v>48</v>
      </c>
      <c r="N565" t="s">
        <v>48</v>
      </c>
      <c r="O565" t="s">
        <v>48</v>
      </c>
      <c r="P565" t="s">
        <v>48</v>
      </c>
      <c r="Q565" t="s">
        <v>48</v>
      </c>
      <c r="R565" t="s">
        <v>48</v>
      </c>
      <c r="S565" t="s">
        <v>48</v>
      </c>
      <c r="T565" t="s">
        <v>48</v>
      </c>
      <c r="U565" t="s">
        <v>49</v>
      </c>
      <c r="V565" t="s">
        <v>48</v>
      </c>
      <c r="W565" t="s">
        <v>48</v>
      </c>
      <c r="X565" t="s">
        <v>50</v>
      </c>
      <c r="Y565" t="s">
        <v>48</v>
      </c>
      <c r="Z565" t="s">
        <v>49</v>
      </c>
      <c r="AA565" t="s">
        <v>48</v>
      </c>
      <c r="AB565" t="s">
        <v>49</v>
      </c>
      <c r="AC565" t="s">
        <v>50</v>
      </c>
      <c r="AD565" t="s">
        <v>48</v>
      </c>
      <c r="AE565" t="s">
        <v>48</v>
      </c>
      <c r="AF565" t="s">
        <v>50</v>
      </c>
      <c r="AG565" t="s">
        <v>48</v>
      </c>
      <c r="AH565" t="s">
        <v>50</v>
      </c>
      <c r="AI565" t="s">
        <v>50</v>
      </c>
      <c r="AJ565" t="s">
        <v>48</v>
      </c>
      <c r="AK565" t="s">
        <v>48</v>
      </c>
      <c r="AL565" t="s">
        <v>49</v>
      </c>
      <c r="AM565" t="s">
        <v>48</v>
      </c>
      <c r="AN565" t="s">
        <v>48</v>
      </c>
      <c r="AO565" t="s">
        <v>48</v>
      </c>
      <c r="AP565" t="s">
        <v>1065</v>
      </c>
      <c r="AQ565" s="1" t="s">
        <v>1066</v>
      </c>
      <c r="AR565" t="s">
        <v>51</v>
      </c>
      <c r="AS565" t="s">
        <v>1067</v>
      </c>
      <c r="AT565" t="s">
        <v>1068</v>
      </c>
      <c r="AW565" s="4">
        <f t="shared" si="316"/>
        <v>6</v>
      </c>
      <c r="AX565" s="4">
        <f t="shared" si="317"/>
        <v>4</v>
      </c>
      <c r="AY565" s="4">
        <f t="shared" si="318"/>
        <v>4</v>
      </c>
      <c r="AZ565" s="4">
        <f t="shared" si="319"/>
        <v>2</v>
      </c>
      <c r="BA565" s="4">
        <f t="shared" si="320"/>
        <v>4</v>
      </c>
      <c r="BB565" s="4">
        <f t="shared" si="321"/>
        <v>4</v>
      </c>
      <c r="BC565" s="4">
        <f t="shared" si="322"/>
        <v>4</v>
      </c>
      <c r="BD565" s="4">
        <f t="shared" si="323"/>
        <v>2</v>
      </c>
      <c r="BE565" s="4" t="str">
        <f t="shared" si="324"/>
        <v>0</v>
      </c>
      <c r="BF565" s="4">
        <f t="shared" si="325"/>
        <v>2</v>
      </c>
      <c r="BG565" s="4">
        <f t="shared" si="326"/>
        <v>4</v>
      </c>
      <c r="BH565" s="4">
        <f t="shared" si="327"/>
        <v>4</v>
      </c>
      <c r="BI565" s="4">
        <f t="shared" si="328"/>
        <v>4</v>
      </c>
      <c r="BJ565" s="4" t="str">
        <f t="shared" si="329"/>
        <v>0</v>
      </c>
      <c r="BK565" s="4">
        <f t="shared" si="330"/>
        <v>4</v>
      </c>
      <c r="BL565" s="4" t="str">
        <f t="shared" si="331"/>
        <v>0</v>
      </c>
      <c r="BM565" s="4">
        <f t="shared" si="332"/>
        <v>4</v>
      </c>
      <c r="BN565" s="4">
        <f t="shared" si="333"/>
        <v>4</v>
      </c>
      <c r="BO565" s="4">
        <f t="shared" si="334"/>
        <v>4</v>
      </c>
      <c r="BP565" s="4">
        <f t="shared" si="335"/>
        <v>4</v>
      </c>
      <c r="BQ565" s="4">
        <f t="shared" si="336"/>
        <v>6</v>
      </c>
      <c r="BR565" s="4">
        <f t="shared" si="337"/>
        <v>4</v>
      </c>
      <c r="BS565" s="4">
        <f t="shared" si="338"/>
        <v>4</v>
      </c>
      <c r="BT565" s="4">
        <f t="shared" si="339"/>
        <v>4</v>
      </c>
      <c r="BU565" s="4">
        <f t="shared" si="340"/>
        <v>4</v>
      </c>
      <c r="BV565" s="4" t="str">
        <f t="shared" si="341"/>
        <v>0</v>
      </c>
      <c r="BW565" s="4">
        <f t="shared" si="342"/>
        <v>6</v>
      </c>
      <c r="BX565" s="4">
        <f t="shared" si="343"/>
        <v>0</v>
      </c>
      <c r="BY565" s="4">
        <f t="shared" si="344"/>
        <v>0</v>
      </c>
      <c r="BZ565" s="37">
        <f t="shared" si="345"/>
        <v>92</v>
      </c>
      <c r="CA565" s="32" t="str">
        <f>VLOOKUP(J:J,'Agent wise'!A:C,3,0)</f>
        <v>Shakeer</v>
      </c>
      <c r="CB565" s="32">
        <f t="shared" si="311"/>
        <v>45922</v>
      </c>
      <c r="CC565" t="str">
        <f t="shared" si="312"/>
        <v>Good</v>
      </c>
      <c r="CJ565">
        <f t="shared" si="313"/>
        <v>22</v>
      </c>
      <c r="CK565">
        <f t="shared" si="314"/>
        <v>9</v>
      </c>
      <c r="CL565">
        <f t="shared" si="315"/>
        <v>2025</v>
      </c>
    </row>
    <row r="566" spans="1:90" ht="15" customHeight="1" x14ac:dyDescent="0.35">
      <c r="A566" s="32">
        <v>45922.980831759254</v>
      </c>
      <c r="B566" t="s">
        <v>188</v>
      </c>
      <c r="C566" s="32">
        <v>0</v>
      </c>
      <c r="D566" t="s">
        <v>61</v>
      </c>
      <c r="E566" s="32">
        <v>45922</v>
      </c>
      <c r="F566" t="s">
        <v>140</v>
      </c>
      <c r="G566" s="32">
        <v>45922</v>
      </c>
      <c r="H566">
        <v>8078253734</v>
      </c>
      <c r="I566">
        <v>597</v>
      </c>
      <c r="J566" t="s">
        <v>464</v>
      </c>
      <c r="K566" t="s">
        <v>46</v>
      </c>
      <c r="L566" t="s">
        <v>47</v>
      </c>
      <c r="M566" t="s">
        <v>48</v>
      </c>
      <c r="N566" t="s">
        <v>48</v>
      </c>
      <c r="O566" t="s">
        <v>48</v>
      </c>
      <c r="P566" t="s">
        <v>48</v>
      </c>
      <c r="Q566" t="s">
        <v>48</v>
      </c>
      <c r="R566" t="s">
        <v>48</v>
      </c>
      <c r="S566" t="s">
        <v>48</v>
      </c>
      <c r="T566" t="s">
        <v>48</v>
      </c>
      <c r="U566" t="s">
        <v>49</v>
      </c>
      <c r="V566" t="s">
        <v>48</v>
      </c>
      <c r="W566" t="s">
        <v>48</v>
      </c>
      <c r="X566" t="s">
        <v>48</v>
      </c>
      <c r="Y566" t="s">
        <v>48</v>
      </c>
      <c r="Z566" t="s">
        <v>48</v>
      </c>
      <c r="AA566" t="s">
        <v>48</v>
      </c>
      <c r="AB566" t="s">
        <v>49</v>
      </c>
      <c r="AC566" t="s">
        <v>49</v>
      </c>
      <c r="AD566" t="s">
        <v>48</v>
      </c>
      <c r="AE566" t="s">
        <v>48</v>
      </c>
      <c r="AF566" t="s">
        <v>50</v>
      </c>
      <c r="AG566" t="s">
        <v>48</v>
      </c>
      <c r="AH566" t="s">
        <v>50</v>
      </c>
      <c r="AI566" t="s">
        <v>50</v>
      </c>
      <c r="AJ566" t="s">
        <v>48</v>
      </c>
      <c r="AK566" t="s">
        <v>48</v>
      </c>
      <c r="AL566" t="s">
        <v>49</v>
      </c>
      <c r="AM566" t="s">
        <v>48</v>
      </c>
      <c r="AN566" t="s">
        <v>48</v>
      </c>
      <c r="AO566" t="s">
        <v>48</v>
      </c>
      <c r="AP566" t="s">
        <v>1069</v>
      </c>
      <c r="AQ566" s="1" t="s">
        <v>1070</v>
      </c>
      <c r="AR566" t="s">
        <v>51</v>
      </c>
      <c r="AS566" t="s">
        <v>1071</v>
      </c>
      <c r="AT566" t="s">
        <v>1072</v>
      </c>
      <c r="AW566" s="4">
        <f t="shared" si="316"/>
        <v>6</v>
      </c>
      <c r="AX566" s="4">
        <f t="shared" si="317"/>
        <v>4</v>
      </c>
      <c r="AY566" s="4">
        <f t="shared" si="318"/>
        <v>4</v>
      </c>
      <c r="AZ566" s="4">
        <f t="shared" si="319"/>
        <v>2</v>
      </c>
      <c r="BA566" s="4">
        <f t="shared" si="320"/>
        <v>4</v>
      </c>
      <c r="BB566" s="4">
        <f t="shared" si="321"/>
        <v>4</v>
      </c>
      <c r="BC566" s="4">
        <f t="shared" si="322"/>
        <v>4</v>
      </c>
      <c r="BD566" s="4">
        <f t="shared" si="323"/>
        <v>2</v>
      </c>
      <c r="BE566" s="4" t="str">
        <f t="shared" si="324"/>
        <v>0</v>
      </c>
      <c r="BF566" s="4">
        <f t="shared" si="325"/>
        <v>2</v>
      </c>
      <c r="BG566" s="4">
        <f t="shared" si="326"/>
        <v>4</v>
      </c>
      <c r="BH566" s="4">
        <f t="shared" si="327"/>
        <v>4</v>
      </c>
      <c r="BI566" s="4">
        <f t="shared" si="328"/>
        <v>4</v>
      </c>
      <c r="BJ566" s="4">
        <f t="shared" si="329"/>
        <v>2</v>
      </c>
      <c r="BK566" s="4">
        <f t="shared" si="330"/>
        <v>4</v>
      </c>
      <c r="BL566" s="4" t="str">
        <f t="shared" si="331"/>
        <v>0</v>
      </c>
      <c r="BM566" s="4" t="str">
        <f t="shared" si="332"/>
        <v>0</v>
      </c>
      <c r="BN566" s="4">
        <f t="shared" si="333"/>
        <v>4</v>
      </c>
      <c r="BO566" s="4">
        <f t="shared" si="334"/>
        <v>4</v>
      </c>
      <c r="BP566" s="4">
        <f t="shared" si="335"/>
        <v>4</v>
      </c>
      <c r="BQ566" s="4">
        <f t="shared" si="336"/>
        <v>6</v>
      </c>
      <c r="BR566" s="4">
        <f t="shared" si="337"/>
        <v>4</v>
      </c>
      <c r="BS566" s="4">
        <f t="shared" si="338"/>
        <v>4</v>
      </c>
      <c r="BT566" s="4">
        <f t="shared" si="339"/>
        <v>4</v>
      </c>
      <c r="BU566" s="4">
        <f t="shared" si="340"/>
        <v>4</v>
      </c>
      <c r="BV566" s="4" t="str">
        <f t="shared" si="341"/>
        <v>0</v>
      </c>
      <c r="BW566" s="4">
        <f t="shared" si="342"/>
        <v>6</v>
      </c>
      <c r="BX566" s="4">
        <f t="shared" si="343"/>
        <v>0</v>
      </c>
      <c r="BY566" s="4">
        <f t="shared" si="344"/>
        <v>0</v>
      </c>
      <c r="BZ566" s="37">
        <f t="shared" si="345"/>
        <v>90</v>
      </c>
      <c r="CA566" s="32" t="str">
        <f>VLOOKUP(J:J,'Agent wise'!A:C,3,0)</f>
        <v>Adharsh</v>
      </c>
      <c r="CB566" s="32">
        <f t="shared" si="311"/>
        <v>45922</v>
      </c>
      <c r="CC566" t="str">
        <f t="shared" si="312"/>
        <v>Good</v>
      </c>
      <c r="CJ566">
        <f t="shared" si="313"/>
        <v>22</v>
      </c>
      <c r="CK566">
        <f t="shared" si="314"/>
        <v>9</v>
      </c>
      <c r="CL566">
        <f t="shared" si="315"/>
        <v>2025</v>
      </c>
    </row>
    <row r="567" spans="1:90" ht="15" customHeight="1" x14ac:dyDescent="0.35">
      <c r="A567" s="32">
        <v>45922.988825995373</v>
      </c>
      <c r="B567" t="s">
        <v>188</v>
      </c>
      <c r="C567" s="32">
        <v>0</v>
      </c>
      <c r="D567" t="s">
        <v>61</v>
      </c>
      <c r="E567" s="32">
        <v>45922</v>
      </c>
      <c r="F567" t="s">
        <v>140</v>
      </c>
      <c r="G567" s="32">
        <v>45922</v>
      </c>
      <c r="H567">
        <v>9447402892</v>
      </c>
      <c r="I567">
        <v>243</v>
      </c>
      <c r="J567" t="s">
        <v>335</v>
      </c>
      <c r="K567" t="s">
        <v>46</v>
      </c>
      <c r="L567" t="s">
        <v>47</v>
      </c>
      <c r="M567" t="s">
        <v>48</v>
      </c>
      <c r="N567" t="s">
        <v>49</v>
      </c>
      <c r="O567" t="s">
        <v>48</v>
      </c>
      <c r="P567" t="s">
        <v>48</v>
      </c>
      <c r="Q567" t="s">
        <v>48</v>
      </c>
      <c r="R567" t="s">
        <v>48</v>
      </c>
      <c r="S567" t="s">
        <v>48</v>
      </c>
      <c r="T567" t="s">
        <v>48</v>
      </c>
      <c r="U567" t="s">
        <v>49</v>
      </c>
      <c r="V567" t="s">
        <v>48</v>
      </c>
      <c r="W567" t="s">
        <v>48</v>
      </c>
      <c r="X567" t="s">
        <v>48</v>
      </c>
      <c r="Y567" t="s">
        <v>48</v>
      </c>
      <c r="Z567" t="s">
        <v>49</v>
      </c>
      <c r="AA567" t="s">
        <v>49</v>
      </c>
      <c r="AB567" t="s">
        <v>49</v>
      </c>
      <c r="AC567" t="s">
        <v>49</v>
      </c>
      <c r="AD567" t="s">
        <v>48</v>
      </c>
      <c r="AE567" t="s">
        <v>48</v>
      </c>
      <c r="AF567" t="s">
        <v>49</v>
      </c>
      <c r="AG567" t="s">
        <v>48</v>
      </c>
      <c r="AH567" t="s">
        <v>50</v>
      </c>
      <c r="AI567" t="s">
        <v>50</v>
      </c>
      <c r="AJ567" t="s">
        <v>48</v>
      </c>
      <c r="AK567" t="s">
        <v>48</v>
      </c>
      <c r="AL567" t="s">
        <v>49</v>
      </c>
      <c r="AM567" t="s">
        <v>48</v>
      </c>
      <c r="AN567" t="s">
        <v>48</v>
      </c>
      <c r="AO567" t="s">
        <v>48</v>
      </c>
      <c r="AP567" t="s">
        <v>1073</v>
      </c>
      <c r="AQ567" s="1" t="s">
        <v>1074</v>
      </c>
      <c r="AR567" t="s">
        <v>51</v>
      </c>
      <c r="AS567" t="s">
        <v>1061</v>
      </c>
      <c r="AT567" t="s">
        <v>1075</v>
      </c>
      <c r="AW567" s="4">
        <f t="shared" si="316"/>
        <v>6</v>
      </c>
      <c r="AX567" s="4" t="str">
        <f t="shared" si="317"/>
        <v>0</v>
      </c>
      <c r="AY567" s="4">
        <f t="shared" si="318"/>
        <v>4</v>
      </c>
      <c r="AZ567" s="4">
        <f t="shared" si="319"/>
        <v>2</v>
      </c>
      <c r="BA567" s="4">
        <f t="shared" si="320"/>
        <v>4</v>
      </c>
      <c r="BB567" s="4">
        <f t="shared" si="321"/>
        <v>4</v>
      </c>
      <c r="BC567" s="4">
        <f t="shared" si="322"/>
        <v>4</v>
      </c>
      <c r="BD567" s="4">
        <f t="shared" si="323"/>
        <v>2</v>
      </c>
      <c r="BE567" s="4" t="str">
        <f t="shared" si="324"/>
        <v>0</v>
      </c>
      <c r="BF567" s="4">
        <f t="shared" si="325"/>
        <v>2</v>
      </c>
      <c r="BG567" s="4">
        <f t="shared" si="326"/>
        <v>4</v>
      </c>
      <c r="BH567" s="4">
        <f t="shared" si="327"/>
        <v>4</v>
      </c>
      <c r="BI567" s="4">
        <f t="shared" si="328"/>
        <v>4</v>
      </c>
      <c r="BJ567" s="4" t="str">
        <f t="shared" si="329"/>
        <v>0</v>
      </c>
      <c r="BK567" s="4" t="str">
        <f t="shared" si="330"/>
        <v>0</v>
      </c>
      <c r="BL567" s="4" t="str">
        <f t="shared" si="331"/>
        <v>0</v>
      </c>
      <c r="BM567" s="4" t="str">
        <f t="shared" si="332"/>
        <v>0</v>
      </c>
      <c r="BN567" s="4">
        <f t="shared" si="333"/>
        <v>4</v>
      </c>
      <c r="BO567" s="4">
        <f t="shared" si="334"/>
        <v>4</v>
      </c>
      <c r="BP567" s="4" t="str">
        <f t="shared" si="335"/>
        <v>0</v>
      </c>
      <c r="BQ567" s="4">
        <f t="shared" si="336"/>
        <v>6</v>
      </c>
      <c r="BR567" s="4">
        <f t="shared" si="337"/>
        <v>4</v>
      </c>
      <c r="BS567" s="4">
        <f t="shared" si="338"/>
        <v>4</v>
      </c>
      <c r="BT567" s="4">
        <f t="shared" si="339"/>
        <v>4</v>
      </c>
      <c r="BU567" s="4">
        <f t="shared" si="340"/>
        <v>4</v>
      </c>
      <c r="BV567" s="4" t="str">
        <f t="shared" si="341"/>
        <v>0</v>
      </c>
      <c r="BW567" s="4">
        <f t="shared" si="342"/>
        <v>6</v>
      </c>
      <c r="BX567" s="4">
        <f t="shared" si="343"/>
        <v>0</v>
      </c>
      <c r="BY567" s="4">
        <f t="shared" si="344"/>
        <v>0</v>
      </c>
      <c r="BZ567" s="37">
        <f t="shared" si="345"/>
        <v>76</v>
      </c>
      <c r="CA567" s="32" t="str">
        <f>VLOOKUP(J:J,'Agent wise'!A:C,3,0)</f>
        <v>Adharsh</v>
      </c>
      <c r="CB567" s="32">
        <f t="shared" si="311"/>
        <v>45922</v>
      </c>
      <c r="CC567" t="str">
        <f t="shared" si="312"/>
        <v>FC</v>
      </c>
      <c r="CJ567">
        <f t="shared" si="313"/>
        <v>22</v>
      </c>
      <c r="CK567">
        <f t="shared" si="314"/>
        <v>9</v>
      </c>
      <c r="CL567">
        <f t="shared" si="315"/>
        <v>2025</v>
      </c>
    </row>
    <row r="568" spans="1:90" ht="15" customHeight="1" x14ac:dyDescent="0.35">
      <c r="A568" s="32">
        <v>45923.026679409726</v>
      </c>
      <c r="B568" t="s">
        <v>188</v>
      </c>
      <c r="C568" s="32">
        <v>0</v>
      </c>
      <c r="D568" t="s">
        <v>61</v>
      </c>
      <c r="E568" s="32">
        <v>45922</v>
      </c>
      <c r="F568" t="s">
        <v>140</v>
      </c>
      <c r="G568" s="32">
        <v>45922</v>
      </c>
      <c r="H568">
        <v>9387770007</v>
      </c>
      <c r="I568">
        <v>131</v>
      </c>
      <c r="J568" t="s">
        <v>63</v>
      </c>
      <c r="K568" t="s">
        <v>46</v>
      </c>
      <c r="L568" t="s">
        <v>47</v>
      </c>
      <c r="M568" t="s">
        <v>48</v>
      </c>
      <c r="N568" t="s">
        <v>48</v>
      </c>
      <c r="O568" t="s">
        <v>48</v>
      </c>
      <c r="P568" t="s">
        <v>48</v>
      </c>
      <c r="Q568" t="s">
        <v>48</v>
      </c>
      <c r="R568" t="s">
        <v>48</v>
      </c>
      <c r="S568" t="s">
        <v>48</v>
      </c>
      <c r="T568" t="s">
        <v>48</v>
      </c>
      <c r="U568" t="s">
        <v>49</v>
      </c>
      <c r="V568" t="s">
        <v>48</v>
      </c>
      <c r="W568" t="s">
        <v>48</v>
      </c>
      <c r="X568" t="s">
        <v>48</v>
      </c>
      <c r="Y568" t="s">
        <v>48</v>
      </c>
      <c r="Z568" t="s">
        <v>49</v>
      </c>
      <c r="AA568" t="s">
        <v>48</v>
      </c>
      <c r="AB568" t="s">
        <v>49</v>
      </c>
      <c r="AC568" t="s">
        <v>50</v>
      </c>
      <c r="AD568" t="s">
        <v>49</v>
      </c>
      <c r="AE568" t="s">
        <v>48</v>
      </c>
      <c r="AF568" t="s">
        <v>50</v>
      </c>
      <c r="AG568" t="s">
        <v>48</v>
      </c>
      <c r="AH568" t="s">
        <v>50</v>
      </c>
      <c r="AI568" t="s">
        <v>50</v>
      </c>
      <c r="AJ568" t="s">
        <v>48</v>
      </c>
      <c r="AK568" t="s">
        <v>48</v>
      </c>
      <c r="AL568" t="s">
        <v>49</v>
      </c>
      <c r="AM568" t="s">
        <v>48</v>
      </c>
      <c r="AN568" t="s">
        <v>48</v>
      </c>
      <c r="AO568" t="s">
        <v>48</v>
      </c>
      <c r="AP568" t="s">
        <v>1076</v>
      </c>
      <c r="AQ568" s="1" t="s">
        <v>1077</v>
      </c>
      <c r="AR568" t="s">
        <v>51</v>
      </c>
      <c r="AS568" t="s">
        <v>1061</v>
      </c>
      <c r="AT568" t="s">
        <v>1078</v>
      </c>
      <c r="AW568" s="4">
        <f t="shared" si="316"/>
        <v>6</v>
      </c>
      <c r="AX568" s="4">
        <f t="shared" si="317"/>
        <v>4</v>
      </c>
      <c r="AY568" s="4">
        <f t="shared" si="318"/>
        <v>4</v>
      </c>
      <c r="AZ568" s="4">
        <f t="shared" si="319"/>
        <v>2</v>
      </c>
      <c r="BA568" s="4">
        <f t="shared" si="320"/>
        <v>4</v>
      </c>
      <c r="BB568" s="4">
        <f t="shared" si="321"/>
        <v>4</v>
      </c>
      <c r="BC568" s="4">
        <f t="shared" si="322"/>
        <v>4</v>
      </c>
      <c r="BD568" s="4">
        <f t="shared" si="323"/>
        <v>2</v>
      </c>
      <c r="BE568" s="4" t="str">
        <f t="shared" si="324"/>
        <v>0</v>
      </c>
      <c r="BF568" s="4">
        <f t="shared" si="325"/>
        <v>2</v>
      </c>
      <c r="BG568" s="4">
        <f t="shared" si="326"/>
        <v>4</v>
      </c>
      <c r="BH568" s="4">
        <f t="shared" si="327"/>
        <v>4</v>
      </c>
      <c r="BI568" s="4">
        <f t="shared" si="328"/>
        <v>4</v>
      </c>
      <c r="BJ568" s="4" t="str">
        <f t="shared" si="329"/>
        <v>0</v>
      </c>
      <c r="BK568" s="4">
        <f t="shared" si="330"/>
        <v>4</v>
      </c>
      <c r="BL568" s="4" t="str">
        <f t="shared" si="331"/>
        <v>0</v>
      </c>
      <c r="BM568" s="4">
        <f t="shared" si="332"/>
        <v>4</v>
      </c>
      <c r="BN568" s="4" t="str">
        <f t="shared" si="333"/>
        <v>0</v>
      </c>
      <c r="BO568" s="4">
        <f t="shared" si="334"/>
        <v>4</v>
      </c>
      <c r="BP568" s="4">
        <f t="shared" si="335"/>
        <v>4</v>
      </c>
      <c r="BQ568" s="4">
        <f t="shared" si="336"/>
        <v>6</v>
      </c>
      <c r="BR568" s="4">
        <f t="shared" si="337"/>
        <v>4</v>
      </c>
      <c r="BS568" s="4">
        <f t="shared" si="338"/>
        <v>4</v>
      </c>
      <c r="BT568" s="4">
        <f t="shared" si="339"/>
        <v>4</v>
      </c>
      <c r="BU568" s="4">
        <f t="shared" si="340"/>
        <v>4</v>
      </c>
      <c r="BV568" s="4" t="str">
        <f t="shared" si="341"/>
        <v>0</v>
      </c>
      <c r="BW568" s="4">
        <f t="shared" si="342"/>
        <v>6</v>
      </c>
      <c r="BX568" s="4">
        <f t="shared" si="343"/>
        <v>0</v>
      </c>
      <c r="BY568" s="4">
        <f t="shared" si="344"/>
        <v>0</v>
      </c>
      <c r="BZ568" s="37">
        <f t="shared" si="345"/>
        <v>88</v>
      </c>
      <c r="CA568" s="32" t="str">
        <f>VLOOKUP(J:J,'Agent wise'!A:C,3,0)</f>
        <v>Saran S</v>
      </c>
      <c r="CB568" s="32">
        <f t="shared" si="311"/>
        <v>45922</v>
      </c>
      <c r="CC568" t="str">
        <f t="shared" si="312"/>
        <v>Average</v>
      </c>
      <c r="CJ568">
        <f t="shared" si="313"/>
        <v>22</v>
      </c>
      <c r="CK568">
        <f t="shared" si="314"/>
        <v>9</v>
      </c>
      <c r="CL568">
        <f t="shared" si="315"/>
        <v>2025</v>
      </c>
    </row>
    <row r="569" spans="1:90" ht="15" customHeight="1" x14ac:dyDescent="0.35">
      <c r="A569" s="32">
        <v>45923.581941261575</v>
      </c>
      <c r="B569" t="s">
        <v>368</v>
      </c>
      <c r="C569" s="32">
        <v>0</v>
      </c>
      <c r="D569" t="s">
        <v>73</v>
      </c>
      <c r="E569" s="32">
        <v>45923</v>
      </c>
      <c r="F569" t="s">
        <v>140</v>
      </c>
      <c r="G569" s="32">
        <v>45922</v>
      </c>
      <c r="H569">
        <v>9947709090</v>
      </c>
      <c r="I569">
        <v>243</v>
      </c>
      <c r="J569" t="s">
        <v>930</v>
      </c>
      <c r="K569" t="s">
        <v>46</v>
      </c>
      <c r="L569" t="s">
        <v>47</v>
      </c>
      <c r="M569" t="s">
        <v>48</v>
      </c>
      <c r="N569" t="s">
        <v>48</v>
      </c>
      <c r="O569" t="s">
        <v>48</v>
      </c>
      <c r="P569" t="s">
        <v>48</v>
      </c>
      <c r="Q569" t="s">
        <v>48</v>
      </c>
      <c r="R569" t="s">
        <v>48</v>
      </c>
      <c r="S569" t="s">
        <v>48</v>
      </c>
      <c r="T569" t="s">
        <v>48</v>
      </c>
      <c r="U569" t="s">
        <v>48</v>
      </c>
      <c r="V569" t="s">
        <v>49</v>
      </c>
      <c r="W569" t="s">
        <v>48</v>
      </c>
      <c r="X569" t="s">
        <v>48</v>
      </c>
      <c r="Y569" t="s">
        <v>48</v>
      </c>
      <c r="Z569" t="s">
        <v>48</v>
      </c>
      <c r="AA569" t="s">
        <v>49</v>
      </c>
      <c r="AB569" t="s">
        <v>49</v>
      </c>
      <c r="AC569" t="s">
        <v>50</v>
      </c>
      <c r="AD569" t="s">
        <v>48</v>
      </c>
      <c r="AE569" t="s">
        <v>48</v>
      </c>
      <c r="AF569" t="s">
        <v>50</v>
      </c>
      <c r="AG569" t="s">
        <v>48</v>
      </c>
      <c r="AH569" t="s">
        <v>50</v>
      </c>
      <c r="AI569" t="s">
        <v>49</v>
      </c>
      <c r="AJ569" t="s">
        <v>48</v>
      </c>
      <c r="AK569" t="s">
        <v>50</v>
      </c>
      <c r="AL569" t="s">
        <v>49</v>
      </c>
      <c r="AM569" t="s">
        <v>48</v>
      </c>
      <c r="AN569" t="s">
        <v>48</v>
      </c>
      <c r="AO569" t="s">
        <v>48</v>
      </c>
      <c r="AP569" t="s">
        <v>1080</v>
      </c>
      <c r="AQ569" s="1" t="s">
        <v>1081</v>
      </c>
      <c r="AR569" t="s">
        <v>51</v>
      </c>
      <c r="AS569" t="s">
        <v>410</v>
      </c>
      <c r="AT569" t="s">
        <v>538</v>
      </c>
      <c r="AW569" s="4">
        <f t="shared" si="316"/>
        <v>6</v>
      </c>
      <c r="AX569" s="4">
        <f t="shared" si="317"/>
        <v>4</v>
      </c>
      <c r="AY569" s="4">
        <f t="shared" si="318"/>
        <v>4</v>
      </c>
      <c r="AZ569" s="4">
        <f t="shared" si="319"/>
        <v>2</v>
      </c>
      <c r="BA569" s="4">
        <f t="shared" si="320"/>
        <v>4</v>
      </c>
      <c r="BB569" s="4">
        <f t="shared" si="321"/>
        <v>4</v>
      </c>
      <c r="BC569" s="4">
        <f t="shared" si="322"/>
        <v>4</v>
      </c>
      <c r="BD569" s="4">
        <f t="shared" si="323"/>
        <v>2</v>
      </c>
      <c r="BE569" s="4">
        <f t="shared" si="324"/>
        <v>4</v>
      </c>
      <c r="BF569" s="4" t="str">
        <f t="shared" si="325"/>
        <v>0</v>
      </c>
      <c r="BG569" s="4">
        <f t="shared" si="326"/>
        <v>4</v>
      </c>
      <c r="BH569" s="4">
        <f t="shared" si="327"/>
        <v>4</v>
      </c>
      <c r="BI569" s="4">
        <f t="shared" si="328"/>
        <v>4</v>
      </c>
      <c r="BJ569" s="4">
        <f t="shared" si="329"/>
        <v>2</v>
      </c>
      <c r="BK569" s="4" t="str">
        <f t="shared" si="330"/>
        <v>0</v>
      </c>
      <c r="BL569" s="4" t="str">
        <f t="shared" si="331"/>
        <v>0</v>
      </c>
      <c r="BM569" s="4">
        <f t="shared" si="332"/>
        <v>4</v>
      </c>
      <c r="BN569" s="4">
        <f t="shared" si="333"/>
        <v>4</v>
      </c>
      <c r="BO569" s="4">
        <f t="shared" si="334"/>
        <v>4</v>
      </c>
      <c r="BP569" s="4">
        <f t="shared" si="335"/>
        <v>4</v>
      </c>
      <c r="BQ569" s="4">
        <f t="shared" si="336"/>
        <v>6</v>
      </c>
      <c r="BR569" s="4">
        <f t="shared" si="337"/>
        <v>4</v>
      </c>
      <c r="BS569" s="4" t="str">
        <f t="shared" si="338"/>
        <v>0</v>
      </c>
      <c r="BT569" s="4">
        <f t="shared" si="339"/>
        <v>4</v>
      </c>
      <c r="BU569" s="4">
        <f t="shared" si="340"/>
        <v>4</v>
      </c>
      <c r="BV569" s="4" t="str">
        <f t="shared" si="341"/>
        <v>0</v>
      </c>
      <c r="BW569" s="4">
        <f t="shared" si="342"/>
        <v>6</v>
      </c>
      <c r="BX569" s="4">
        <f t="shared" si="343"/>
        <v>0</v>
      </c>
      <c r="BY569" s="4">
        <f t="shared" si="344"/>
        <v>0</v>
      </c>
      <c r="BZ569" s="37">
        <f t="shared" si="345"/>
        <v>88</v>
      </c>
      <c r="CA569" s="32" t="str">
        <f>VLOOKUP(J:J,'Agent wise'!A:C,3,0)</f>
        <v>Adharsh</v>
      </c>
      <c r="CB569" s="32">
        <f t="shared" si="311"/>
        <v>45923</v>
      </c>
      <c r="CC569" t="str">
        <f t="shared" si="312"/>
        <v>Average</v>
      </c>
      <c r="CJ569">
        <f t="shared" si="313"/>
        <v>23</v>
      </c>
      <c r="CK569">
        <f t="shared" si="314"/>
        <v>9</v>
      </c>
      <c r="CL569">
        <f t="shared" si="315"/>
        <v>2025</v>
      </c>
    </row>
    <row r="570" spans="1:90" ht="15" customHeight="1" x14ac:dyDescent="0.35">
      <c r="A570" s="32">
        <v>45923.588922025461</v>
      </c>
      <c r="B570" t="s">
        <v>368</v>
      </c>
      <c r="C570" s="32">
        <v>0</v>
      </c>
      <c r="D570" t="s">
        <v>73</v>
      </c>
      <c r="E570" s="32">
        <v>45923</v>
      </c>
      <c r="F570" t="s">
        <v>140</v>
      </c>
      <c r="G570" s="32">
        <v>45922</v>
      </c>
      <c r="H570">
        <v>9447865100</v>
      </c>
      <c r="I570">
        <v>197</v>
      </c>
      <c r="J570" t="s">
        <v>464</v>
      </c>
      <c r="K570" t="s">
        <v>46</v>
      </c>
      <c r="L570" t="s">
        <v>47</v>
      </c>
      <c r="M570" t="s">
        <v>48</v>
      </c>
      <c r="N570" t="s">
        <v>48</v>
      </c>
      <c r="O570" t="s">
        <v>48</v>
      </c>
      <c r="P570" t="s">
        <v>48</v>
      </c>
      <c r="Q570" t="s">
        <v>48</v>
      </c>
      <c r="R570" t="s">
        <v>49</v>
      </c>
      <c r="S570" t="s">
        <v>48</v>
      </c>
      <c r="T570" t="s">
        <v>48</v>
      </c>
      <c r="U570" t="s">
        <v>48</v>
      </c>
      <c r="V570" t="s">
        <v>48</v>
      </c>
      <c r="W570" t="s">
        <v>48</v>
      </c>
      <c r="X570" t="s">
        <v>48</v>
      </c>
      <c r="Y570" t="s">
        <v>48</v>
      </c>
      <c r="Z570" t="s">
        <v>48</v>
      </c>
      <c r="AA570" t="s">
        <v>49</v>
      </c>
      <c r="AB570" t="s">
        <v>49</v>
      </c>
      <c r="AC570" t="s">
        <v>50</v>
      </c>
      <c r="AD570" t="s">
        <v>48</v>
      </c>
      <c r="AE570" t="s">
        <v>48</v>
      </c>
      <c r="AF570" t="s">
        <v>48</v>
      </c>
      <c r="AG570" t="s">
        <v>48</v>
      </c>
      <c r="AH570" t="s">
        <v>50</v>
      </c>
      <c r="AI570" t="s">
        <v>49</v>
      </c>
      <c r="AJ570" t="s">
        <v>48</v>
      </c>
      <c r="AK570" t="s">
        <v>50</v>
      </c>
      <c r="AL570" t="s">
        <v>49</v>
      </c>
      <c r="AM570" t="s">
        <v>48</v>
      </c>
      <c r="AN570" t="s">
        <v>48</v>
      </c>
      <c r="AO570" t="s">
        <v>48</v>
      </c>
      <c r="AP570" t="s">
        <v>1082</v>
      </c>
      <c r="AQ570" s="1" t="s">
        <v>1013</v>
      </c>
      <c r="AR570" t="s">
        <v>51</v>
      </c>
      <c r="AS570" t="s">
        <v>393</v>
      </c>
      <c r="AT570" t="s">
        <v>394</v>
      </c>
      <c r="AW570" s="4">
        <f t="shared" si="316"/>
        <v>6</v>
      </c>
      <c r="AX570" s="4">
        <f t="shared" si="317"/>
        <v>4</v>
      </c>
      <c r="AY570" s="4">
        <f t="shared" si="318"/>
        <v>4</v>
      </c>
      <c r="AZ570" s="4">
        <f t="shared" si="319"/>
        <v>2</v>
      </c>
      <c r="BA570" s="4">
        <f t="shared" si="320"/>
        <v>4</v>
      </c>
      <c r="BB570" s="4" t="str">
        <f t="shared" si="321"/>
        <v>0</v>
      </c>
      <c r="BC570" s="4">
        <f t="shared" si="322"/>
        <v>4</v>
      </c>
      <c r="BD570" s="4">
        <f t="shared" si="323"/>
        <v>2</v>
      </c>
      <c r="BE570" s="4">
        <f t="shared" si="324"/>
        <v>4</v>
      </c>
      <c r="BF570" s="4">
        <f t="shared" si="325"/>
        <v>2</v>
      </c>
      <c r="BG570" s="4">
        <f t="shared" si="326"/>
        <v>4</v>
      </c>
      <c r="BH570" s="4">
        <f t="shared" si="327"/>
        <v>4</v>
      </c>
      <c r="BI570" s="4">
        <f t="shared" si="328"/>
        <v>4</v>
      </c>
      <c r="BJ570" s="4">
        <f t="shared" si="329"/>
        <v>2</v>
      </c>
      <c r="BK570" s="4" t="str">
        <f t="shared" si="330"/>
        <v>0</v>
      </c>
      <c r="BL570" s="4" t="str">
        <f t="shared" si="331"/>
        <v>0</v>
      </c>
      <c r="BM570" s="4">
        <f t="shared" si="332"/>
        <v>4</v>
      </c>
      <c r="BN570" s="4">
        <f t="shared" si="333"/>
        <v>4</v>
      </c>
      <c r="BO570" s="4">
        <f t="shared" si="334"/>
        <v>4</v>
      </c>
      <c r="BP570" s="4">
        <f t="shared" si="335"/>
        <v>4</v>
      </c>
      <c r="BQ570" s="4">
        <f t="shared" si="336"/>
        <v>6</v>
      </c>
      <c r="BR570" s="4">
        <f t="shared" si="337"/>
        <v>4</v>
      </c>
      <c r="BS570" s="4" t="str">
        <f t="shared" si="338"/>
        <v>0</v>
      </c>
      <c r="BT570" s="4">
        <f t="shared" si="339"/>
        <v>4</v>
      </c>
      <c r="BU570" s="4">
        <f t="shared" si="340"/>
        <v>4</v>
      </c>
      <c r="BV570" s="4" t="str">
        <f t="shared" si="341"/>
        <v>0</v>
      </c>
      <c r="BW570" s="4">
        <f t="shared" si="342"/>
        <v>6</v>
      </c>
      <c r="BX570" s="4">
        <f t="shared" si="343"/>
        <v>0</v>
      </c>
      <c r="BY570" s="4">
        <f t="shared" si="344"/>
        <v>0</v>
      </c>
      <c r="BZ570" s="37">
        <f t="shared" si="345"/>
        <v>86</v>
      </c>
      <c r="CA570" s="32" t="str">
        <f>VLOOKUP(J:J,'Agent wise'!A:C,3,0)</f>
        <v>Adharsh</v>
      </c>
      <c r="CB570" s="32">
        <f t="shared" si="311"/>
        <v>45923</v>
      </c>
      <c r="CC570" t="str">
        <f t="shared" si="312"/>
        <v>Average</v>
      </c>
      <c r="CJ570">
        <f t="shared" si="313"/>
        <v>23</v>
      </c>
      <c r="CK570">
        <f t="shared" si="314"/>
        <v>9</v>
      </c>
      <c r="CL570">
        <f t="shared" si="315"/>
        <v>2025</v>
      </c>
    </row>
    <row r="571" spans="1:90" ht="15" customHeight="1" x14ac:dyDescent="0.35">
      <c r="A571" s="32">
        <v>45923.599275335648</v>
      </c>
      <c r="B571" t="s">
        <v>368</v>
      </c>
      <c r="C571" s="32">
        <v>0</v>
      </c>
      <c r="D571" t="s">
        <v>73</v>
      </c>
      <c r="E571" s="32">
        <v>45923</v>
      </c>
      <c r="F571" t="s">
        <v>140</v>
      </c>
      <c r="G571" s="32">
        <v>45922</v>
      </c>
      <c r="H571">
        <v>9400210822</v>
      </c>
      <c r="I571">
        <v>297</v>
      </c>
      <c r="J571" t="s">
        <v>351</v>
      </c>
      <c r="K571" t="s">
        <v>46</v>
      </c>
      <c r="L571" t="s">
        <v>47</v>
      </c>
      <c r="M571" t="s">
        <v>48</v>
      </c>
      <c r="N571" t="s">
        <v>48</v>
      </c>
      <c r="O571" t="s">
        <v>48</v>
      </c>
      <c r="P571" t="s">
        <v>48</v>
      </c>
      <c r="Q571" t="s">
        <v>48</v>
      </c>
      <c r="R571" t="s">
        <v>49</v>
      </c>
      <c r="S571" t="s">
        <v>48</v>
      </c>
      <c r="T571" t="s">
        <v>48</v>
      </c>
      <c r="U571" t="s">
        <v>48</v>
      </c>
      <c r="V571" t="s">
        <v>48</v>
      </c>
      <c r="W571" t="s">
        <v>48</v>
      </c>
      <c r="X571" t="s">
        <v>48</v>
      </c>
      <c r="Y571" t="s">
        <v>48</v>
      </c>
      <c r="Z571" t="s">
        <v>48</v>
      </c>
      <c r="AA571" t="s">
        <v>49</v>
      </c>
      <c r="AB571" t="s">
        <v>49</v>
      </c>
      <c r="AC571" t="s">
        <v>50</v>
      </c>
      <c r="AD571" t="s">
        <v>48</v>
      </c>
      <c r="AE571" t="s">
        <v>48</v>
      </c>
      <c r="AF571" t="s">
        <v>50</v>
      </c>
      <c r="AG571" t="s">
        <v>48</v>
      </c>
      <c r="AH571" t="s">
        <v>50</v>
      </c>
      <c r="AI571" t="s">
        <v>49</v>
      </c>
      <c r="AJ571" t="s">
        <v>48</v>
      </c>
      <c r="AK571" t="s">
        <v>50</v>
      </c>
      <c r="AL571" t="s">
        <v>49</v>
      </c>
      <c r="AM571" t="s">
        <v>48</v>
      </c>
      <c r="AN571" t="s">
        <v>48</v>
      </c>
      <c r="AO571" t="s">
        <v>49</v>
      </c>
      <c r="AP571" t="s">
        <v>1083</v>
      </c>
      <c r="AQ571" s="1" t="s">
        <v>1084</v>
      </c>
      <c r="AR571" t="s">
        <v>51</v>
      </c>
      <c r="AS571" t="s">
        <v>393</v>
      </c>
      <c r="AT571" t="s">
        <v>394</v>
      </c>
      <c r="AW571" s="4">
        <f t="shared" si="316"/>
        <v>6</v>
      </c>
      <c r="AX571" s="4">
        <f t="shared" si="317"/>
        <v>4</v>
      </c>
      <c r="AY571" s="4">
        <f t="shared" si="318"/>
        <v>4</v>
      </c>
      <c r="AZ571" s="4">
        <f t="shared" si="319"/>
        <v>2</v>
      </c>
      <c r="BA571" s="4">
        <f t="shared" si="320"/>
        <v>4</v>
      </c>
      <c r="BB571" s="4" t="str">
        <f t="shared" si="321"/>
        <v>0</v>
      </c>
      <c r="BC571" s="4">
        <f t="shared" si="322"/>
        <v>4</v>
      </c>
      <c r="BD571" s="4">
        <f t="shared" si="323"/>
        <v>2</v>
      </c>
      <c r="BE571" s="4">
        <f t="shared" si="324"/>
        <v>4</v>
      </c>
      <c r="BF571" s="4">
        <f t="shared" si="325"/>
        <v>2</v>
      </c>
      <c r="BG571" s="4">
        <f t="shared" si="326"/>
        <v>4</v>
      </c>
      <c r="BH571" s="4">
        <f t="shared" si="327"/>
        <v>4</v>
      </c>
      <c r="BI571" s="4">
        <f t="shared" si="328"/>
        <v>4</v>
      </c>
      <c r="BJ571" s="4">
        <f t="shared" si="329"/>
        <v>2</v>
      </c>
      <c r="BK571" s="4" t="str">
        <f t="shared" si="330"/>
        <v>0</v>
      </c>
      <c r="BL571" s="4" t="str">
        <f t="shared" si="331"/>
        <v>0</v>
      </c>
      <c r="BM571" s="4">
        <f t="shared" si="332"/>
        <v>4</v>
      </c>
      <c r="BN571" s="4">
        <f t="shared" si="333"/>
        <v>4</v>
      </c>
      <c r="BO571" s="4">
        <f t="shared" si="334"/>
        <v>4</v>
      </c>
      <c r="BP571" s="4">
        <f t="shared" si="335"/>
        <v>4</v>
      </c>
      <c r="BQ571" s="4">
        <f t="shared" si="336"/>
        <v>6</v>
      </c>
      <c r="BR571" s="4">
        <f t="shared" si="337"/>
        <v>4</v>
      </c>
      <c r="BS571" s="4" t="str">
        <f t="shared" si="338"/>
        <v>0</v>
      </c>
      <c r="BT571" s="4">
        <f t="shared" si="339"/>
        <v>4</v>
      </c>
      <c r="BU571" s="4">
        <f t="shared" si="340"/>
        <v>4</v>
      </c>
      <c r="BV571" s="4" t="str">
        <f t="shared" si="341"/>
        <v>0</v>
      </c>
      <c r="BW571" s="4">
        <f t="shared" si="342"/>
        <v>6</v>
      </c>
      <c r="BX571" s="4">
        <f t="shared" si="343"/>
        <v>0</v>
      </c>
      <c r="BY571" s="4" t="str">
        <f t="shared" si="344"/>
        <v>0</v>
      </c>
      <c r="BZ571" s="37">
        <f t="shared" si="345"/>
        <v>86</v>
      </c>
      <c r="CA571" s="32" t="str">
        <f>VLOOKUP(J:J,'Agent wise'!A:C,3,0)</f>
        <v>Adharsh</v>
      </c>
      <c r="CB571" s="32">
        <f t="shared" si="311"/>
        <v>45923</v>
      </c>
      <c r="CC571" t="str">
        <f t="shared" si="312"/>
        <v>Average</v>
      </c>
      <c r="CJ571">
        <f t="shared" si="313"/>
        <v>23</v>
      </c>
      <c r="CK571">
        <f t="shared" si="314"/>
        <v>9</v>
      </c>
      <c r="CL571">
        <f t="shared" si="315"/>
        <v>2025</v>
      </c>
    </row>
    <row r="572" spans="1:90" ht="15" customHeight="1" x14ac:dyDescent="0.35">
      <c r="A572" s="32">
        <v>45923.600884166663</v>
      </c>
      <c r="B572" t="s">
        <v>368</v>
      </c>
      <c r="C572" s="32">
        <v>0</v>
      </c>
      <c r="D572" t="s">
        <v>73</v>
      </c>
      <c r="E572" s="32">
        <v>45923</v>
      </c>
      <c r="F572" t="s">
        <v>140</v>
      </c>
      <c r="G572" s="32">
        <v>45922</v>
      </c>
      <c r="H572">
        <v>9846981492</v>
      </c>
      <c r="I572">
        <v>177</v>
      </c>
      <c r="J572" t="s">
        <v>565</v>
      </c>
      <c r="K572" t="s">
        <v>46</v>
      </c>
      <c r="L572" t="s">
        <v>47</v>
      </c>
      <c r="M572" t="s">
        <v>48</v>
      </c>
      <c r="N572" t="s">
        <v>48</v>
      </c>
      <c r="O572" t="s">
        <v>48</v>
      </c>
      <c r="P572" t="s">
        <v>48</v>
      </c>
      <c r="Q572" t="s">
        <v>48</v>
      </c>
      <c r="R572" t="s">
        <v>49</v>
      </c>
      <c r="S572" t="s">
        <v>48</v>
      </c>
      <c r="T572" t="s">
        <v>48</v>
      </c>
      <c r="U572" t="s">
        <v>48</v>
      </c>
      <c r="V572" t="s">
        <v>48</v>
      </c>
      <c r="W572" t="s">
        <v>48</v>
      </c>
      <c r="X572" t="s">
        <v>48</v>
      </c>
      <c r="Y572" t="s">
        <v>48</v>
      </c>
      <c r="Z572" t="s">
        <v>48</v>
      </c>
      <c r="AA572" t="s">
        <v>48</v>
      </c>
      <c r="AB572" t="s">
        <v>49</v>
      </c>
      <c r="AC572" t="s">
        <v>50</v>
      </c>
      <c r="AD572" t="s">
        <v>48</v>
      </c>
      <c r="AE572" t="s">
        <v>48</v>
      </c>
      <c r="AF572" t="s">
        <v>50</v>
      </c>
      <c r="AG572" t="s">
        <v>48</v>
      </c>
      <c r="AH572" t="s">
        <v>50</v>
      </c>
      <c r="AI572" t="s">
        <v>49</v>
      </c>
      <c r="AJ572" t="s">
        <v>48</v>
      </c>
      <c r="AK572" t="s">
        <v>50</v>
      </c>
      <c r="AL572" t="s">
        <v>49</v>
      </c>
      <c r="AM572" t="s">
        <v>48</v>
      </c>
      <c r="AN572" t="s">
        <v>48</v>
      </c>
      <c r="AO572" t="s">
        <v>48</v>
      </c>
      <c r="AP572" t="s">
        <v>805</v>
      </c>
      <c r="AQ572" s="1" t="s">
        <v>631</v>
      </c>
      <c r="AR572" t="s">
        <v>51</v>
      </c>
      <c r="AS572" t="s">
        <v>874</v>
      </c>
      <c r="AT572" t="s">
        <v>875</v>
      </c>
      <c r="AW572" s="4">
        <f t="shared" si="316"/>
        <v>6</v>
      </c>
      <c r="AX572" s="4">
        <f t="shared" si="317"/>
        <v>4</v>
      </c>
      <c r="AY572" s="4">
        <f t="shared" si="318"/>
        <v>4</v>
      </c>
      <c r="AZ572" s="4">
        <f t="shared" si="319"/>
        <v>2</v>
      </c>
      <c r="BA572" s="4">
        <f t="shared" si="320"/>
        <v>4</v>
      </c>
      <c r="BB572" s="4" t="str">
        <f t="shared" si="321"/>
        <v>0</v>
      </c>
      <c r="BC572" s="4">
        <f t="shared" si="322"/>
        <v>4</v>
      </c>
      <c r="BD572" s="4">
        <f t="shared" si="323"/>
        <v>2</v>
      </c>
      <c r="BE572" s="4">
        <f t="shared" si="324"/>
        <v>4</v>
      </c>
      <c r="BF572" s="4">
        <f t="shared" si="325"/>
        <v>2</v>
      </c>
      <c r="BG572" s="4">
        <f t="shared" si="326"/>
        <v>4</v>
      </c>
      <c r="BH572" s="4">
        <f t="shared" si="327"/>
        <v>4</v>
      </c>
      <c r="BI572" s="4">
        <f t="shared" si="328"/>
        <v>4</v>
      </c>
      <c r="BJ572" s="4">
        <f t="shared" si="329"/>
        <v>2</v>
      </c>
      <c r="BK572" s="4">
        <f t="shared" si="330"/>
        <v>4</v>
      </c>
      <c r="BL572" s="4" t="str">
        <f t="shared" si="331"/>
        <v>0</v>
      </c>
      <c r="BM572" s="4">
        <f t="shared" si="332"/>
        <v>4</v>
      </c>
      <c r="BN572" s="4">
        <f t="shared" si="333"/>
        <v>4</v>
      </c>
      <c r="BO572" s="4">
        <f t="shared" si="334"/>
        <v>4</v>
      </c>
      <c r="BP572" s="4">
        <f t="shared" si="335"/>
        <v>4</v>
      </c>
      <c r="BQ572" s="4">
        <f t="shared" si="336"/>
        <v>6</v>
      </c>
      <c r="BR572" s="4">
        <f t="shared" si="337"/>
        <v>4</v>
      </c>
      <c r="BS572" s="4" t="str">
        <f t="shared" si="338"/>
        <v>0</v>
      </c>
      <c r="BT572" s="4">
        <f t="shared" si="339"/>
        <v>4</v>
      </c>
      <c r="BU572" s="4">
        <f t="shared" si="340"/>
        <v>4</v>
      </c>
      <c r="BV572" s="4" t="str">
        <f t="shared" si="341"/>
        <v>0</v>
      </c>
      <c r="BW572" s="4">
        <f t="shared" si="342"/>
        <v>6</v>
      </c>
      <c r="BX572" s="4">
        <f t="shared" si="343"/>
        <v>0</v>
      </c>
      <c r="BY572" s="4">
        <f t="shared" si="344"/>
        <v>0</v>
      </c>
      <c r="BZ572" s="37">
        <f t="shared" si="345"/>
        <v>90</v>
      </c>
      <c r="CA572" s="32" t="str">
        <f>VLOOKUP(J:J,'Agent wise'!A:C,3,0)</f>
        <v>Adharsh</v>
      </c>
      <c r="CB572" s="32">
        <f t="shared" si="311"/>
        <v>45923</v>
      </c>
      <c r="CC572" t="str">
        <f t="shared" si="312"/>
        <v>Good</v>
      </c>
      <c r="CJ572">
        <f t="shared" si="313"/>
        <v>23</v>
      </c>
      <c r="CK572">
        <f t="shared" si="314"/>
        <v>9</v>
      </c>
      <c r="CL572">
        <f t="shared" si="315"/>
        <v>2025</v>
      </c>
    </row>
    <row r="573" spans="1:90" ht="15" customHeight="1" x14ac:dyDescent="0.35">
      <c r="A573" s="32">
        <v>45923.605184328699</v>
      </c>
      <c r="B573" t="s">
        <v>368</v>
      </c>
      <c r="C573" s="32">
        <v>0</v>
      </c>
      <c r="D573" t="s">
        <v>73</v>
      </c>
      <c r="E573" s="32">
        <v>45923</v>
      </c>
      <c r="F573" t="s">
        <v>140</v>
      </c>
      <c r="G573" s="32">
        <v>45922</v>
      </c>
      <c r="H573">
        <v>9445785653</v>
      </c>
      <c r="I573">
        <v>318</v>
      </c>
      <c r="J573" t="s">
        <v>344</v>
      </c>
      <c r="K573" t="s">
        <v>52</v>
      </c>
      <c r="L573" t="s">
        <v>53</v>
      </c>
      <c r="M573" t="s">
        <v>48</v>
      </c>
      <c r="N573" t="s">
        <v>48</v>
      </c>
      <c r="O573" t="s">
        <v>48</v>
      </c>
      <c r="P573" t="s">
        <v>48</v>
      </c>
      <c r="Q573" t="s">
        <v>48</v>
      </c>
      <c r="R573" t="s">
        <v>49</v>
      </c>
      <c r="S573" t="s">
        <v>48</v>
      </c>
      <c r="T573" t="s">
        <v>48</v>
      </c>
      <c r="U573" t="s">
        <v>48</v>
      </c>
      <c r="V573" t="s">
        <v>48</v>
      </c>
      <c r="W573" t="s">
        <v>48</v>
      </c>
      <c r="X573" t="s">
        <v>48</v>
      </c>
      <c r="Y573" t="s">
        <v>48</v>
      </c>
      <c r="Z573" t="s">
        <v>48</v>
      </c>
      <c r="AA573" t="s">
        <v>49</v>
      </c>
      <c r="AB573" t="s">
        <v>49</v>
      </c>
      <c r="AC573" t="s">
        <v>49</v>
      </c>
      <c r="AD573" t="s">
        <v>48</v>
      </c>
      <c r="AE573" t="s">
        <v>48</v>
      </c>
      <c r="AF573" t="s">
        <v>50</v>
      </c>
      <c r="AG573" t="s">
        <v>48</v>
      </c>
      <c r="AH573" t="s">
        <v>50</v>
      </c>
      <c r="AI573" t="s">
        <v>49</v>
      </c>
      <c r="AJ573" t="s">
        <v>48</v>
      </c>
      <c r="AK573" t="s">
        <v>50</v>
      </c>
      <c r="AL573" t="s">
        <v>49</v>
      </c>
      <c r="AM573" t="s">
        <v>48</v>
      </c>
      <c r="AN573" t="s">
        <v>48</v>
      </c>
      <c r="AO573" t="s">
        <v>48</v>
      </c>
      <c r="AP573" t="s">
        <v>1085</v>
      </c>
      <c r="AQ573" s="1" t="s">
        <v>780</v>
      </c>
      <c r="AR573" t="s">
        <v>51</v>
      </c>
      <c r="AS573" t="s">
        <v>396</v>
      </c>
      <c r="AT573" t="s">
        <v>149</v>
      </c>
      <c r="AW573" s="4">
        <f t="shared" si="316"/>
        <v>6</v>
      </c>
      <c r="AX573" s="4">
        <f t="shared" si="317"/>
        <v>4</v>
      </c>
      <c r="AY573" s="4">
        <f t="shared" si="318"/>
        <v>4</v>
      </c>
      <c r="AZ573" s="4">
        <f t="shared" si="319"/>
        <v>2</v>
      </c>
      <c r="BA573" s="4">
        <f t="shared" si="320"/>
        <v>4</v>
      </c>
      <c r="BB573" s="4" t="str">
        <f t="shared" si="321"/>
        <v>0</v>
      </c>
      <c r="BC573" s="4">
        <f t="shared" si="322"/>
        <v>4</v>
      </c>
      <c r="BD573" s="4">
        <f t="shared" si="323"/>
        <v>2</v>
      </c>
      <c r="BE573" s="4">
        <f t="shared" si="324"/>
        <v>4</v>
      </c>
      <c r="BF573" s="4">
        <f t="shared" si="325"/>
        <v>2</v>
      </c>
      <c r="BG573" s="4">
        <f t="shared" si="326"/>
        <v>4</v>
      </c>
      <c r="BH573" s="4">
        <f t="shared" si="327"/>
        <v>4</v>
      </c>
      <c r="BI573" s="4">
        <f t="shared" si="328"/>
        <v>4</v>
      </c>
      <c r="BJ573" s="4">
        <f t="shared" si="329"/>
        <v>2</v>
      </c>
      <c r="BK573" s="4" t="str">
        <f t="shared" si="330"/>
        <v>0</v>
      </c>
      <c r="BL573" s="4" t="str">
        <f t="shared" si="331"/>
        <v>0</v>
      </c>
      <c r="BM573" s="4" t="str">
        <f t="shared" si="332"/>
        <v>0</v>
      </c>
      <c r="BN573" s="4">
        <f t="shared" si="333"/>
        <v>4</v>
      </c>
      <c r="BO573" s="4">
        <f t="shared" si="334"/>
        <v>4</v>
      </c>
      <c r="BP573" s="4">
        <f t="shared" si="335"/>
        <v>4</v>
      </c>
      <c r="BQ573" s="4">
        <f t="shared" si="336"/>
        <v>6</v>
      </c>
      <c r="BR573" s="4">
        <f t="shared" si="337"/>
        <v>4</v>
      </c>
      <c r="BS573" s="4" t="str">
        <f t="shared" si="338"/>
        <v>0</v>
      </c>
      <c r="BT573" s="4">
        <f t="shared" si="339"/>
        <v>4</v>
      </c>
      <c r="BU573" s="4">
        <f t="shared" si="340"/>
        <v>4</v>
      </c>
      <c r="BV573" s="4" t="str">
        <f t="shared" si="341"/>
        <v>0</v>
      </c>
      <c r="BW573" s="4">
        <f t="shared" si="342"/>
        <v>6</v>
      </c>
      <c r="BX573" s="4">
        <f t="shared" si="343"/>
        <v>0</v>
      </c>
      <c r="BY573" s="4">
        <f t="shared" si="344"/>
        <v>0</v>
      </c>
      <c r="BZ573" s="37">
        <f t="shared" si="345"/>
        <v>82</v>
      </c>
      <c r="CA573" s="32" t="str">
        <f>VLOOKUP(J:J,'Agent wise'!A:C,3,0)</f>
        <v>Adharsh</v>
      </c>
      <c r="CB573" s="32">
        <f t="shared" si="311"/>
        <v>45923</v>
      </c>
      <c r="CC573" t="str">
        <f t="shared" si="312"/>
        <v>FC</v>
      </c>
      <c r="CJ573">
        <f t="shared" si="313"/>
        <v>23</v>
      </c>
      <c r="CK573">
        <f t="shared" si="314"/>
        <v>9</v>
      </c>
      <c r="CL573">
        <f t="shared" si="315"/>
        <v>2025</v>
      </c>
    </row>
    <row r="574" spans="1:90" ht="15" customHeight="1" x14ac:dyDescent="0.35">
      <c r="A574" s="32">
        <v>45923.607948773148</v>
      </c>
      <c r="B574" t="s">
        <v>368</v>
      </c>
      <c r="C574" s="32">
        <v>0</v>
      </c>
      <c r="D574" t="s">
        <v>73</v>
      </c>
      <c r="E574" s="32">
        <v>45923</v>
      </c>
      <c r="F574" t="s">
        <v>140</v>
      </c>
      <c r="G574" s="32">
        <v>45922</v>
      </c>
      <c r="H574">
        <v>9447081560</v>
      </c>
      <c r="I574">
        <v>168</v>
      </c>
      <c r="J574" t="s">
        <v>335</v>
      </c>
      <c r="K574" t="s">
        <v>46</v>
      </c>
      <c r="L574" t="s">
        <v>47</v>
      </c>
      <c r="M574" t="s">
        <v>48</v>
      </c>
      <c r="N574" t="s">
        <v>48</v>
      </c>
      <c r="O574" t="s">
        <v>48</v>
      </c>
      <c r="P574" t="s">
        <v>48</v>
      </c>
      <c r="Q574" t="s">
        <v>48</v>
      </c>
      <c r="R574" t="s">
        <v>48</v>
      </c>
      <c r="S574" t="s">
        <v>48</v>
      </c>
      <c r="T574" t="s">
        <v>48</v>
      </c>
      <c r="U574" t="s">
        <v>48</v>
      </c>
      <c r="V574" t="s">
        <v>48</v>
      </c>
      <c r="W574" t="s">
        <v>48</v>
      </c>
      <c r="X574" t="s">
        <v>49</v>
      </c>
      <c r="Y574" t="s">
        <v>48</v>
      </c>
      <c r="Z574" t="s">
        <v>48</v>
      </c>
      <c r="AA574" t="s">
        <v>49</v>
      </c>
      <c r="AB574" t="s">
        <v>49</v>
      </c>
      <c r="AC574" t="s">
        <v>49</v>
      </c>
      <c r="AD574" t="s">
        <v>48</v>
      </c>
      <c r="AE574" t="s">
        <v>48</v>
      </c>
      <c r="AF574" t="s">
        <v>48</v>
      </c>
      <c r="AG574" t="s">
        <v>49</v>
      </c>
      <c r="AH574" t="s">
        <v>50</v>
      </c>
      <c r="AI574" t="s">
        <v>50</v>
      </c>
      <c r="AJ574" t="s">
        <v>48</v>
      </c>
      <c r="AK574" t="s">
        <v>50</v>
      </c>
      <c r="AL574" t="s">
        <v>49</v>
      </c>
      <c r="AM574" t="s">
        <v>48</v>
      </c>
      <c r="AN574" t="s">
        <v>48</v>
      </c>
      <c r="AO574" t="s">
        <v>48</v>
      </c>
      <c r="AP574" t="s">
        <v>1086</v>
      </c>
      <c r="AQ574" s="1" t="s">
        <v>1087</v>
      </c>
      <c r="AR574" t="s">
        <v>51</v>
      </c>
      <c r="AS574" t="s">
        <v>68</v>
      </c>
      <c r="AT574" t="s">
        <v>69</v>
      </c>
      <c r="AW574" s="4">
        <f t="shared" si="316"/>
        <v>6</v>
      </c>
      <c r="AX574" s="4">
        <f t="shared" si="317"/>
        <v>4</v>
      </c>
      <c r="AY574" s="4">
        <f t="shared" si="318"/>
        <v>4</v>
      </c>
      <c r="AZ574" s="4">
        <f t="shared" si="319"/>
        <v>2</v>
      </c>
      <c r="BA574" s="4">
        <f t="shared" si="320"/>
        <v>4</v>
      </c>
      <c r="BB574" s="4">
        <f t="shared" si="321"/>
        <v>4</v>
      </c>
      <c r="BC574" s="4">
        <f t="shared" si="322"/>
        <v>4</v>
      </c>
      <c r="BD574" s="4">
        <f t="shared" si="323"/>
        <v>2</v>
      </c>
      <c r="BE574" s="4">
        <f t="shared" si="324"/>
        <v>4</v>
      </c>
      <c r="BF574" s="4">
        <f t="shared" si="325"/>
        <v>2</v>
      </c>
      <c r="BG574" s="4">
        <f t="shared" si="326"/>
        <v>4</v>
      </c>
      <c r="BH574" s="4" t="str">
        <f t="shared" si="327"/>
        <v>0</v>
      </c>
      <c r="BI574" s="4">
        <f t="shared" si="328"/>
        <v>4</v>
      </c>
      <c r="BJ574" s="4">
        <f t="shared" si="329"/>
        <v>2</v>
      </c>
      <c r="BK574" s="4" t="str">
        <f t="shared" si="330"/>
        <v>0</v>
      </c>
      <c r="BL574" s="4" t="str">
        <f t="shared" si="331"/>
        <v>0</v>
      </c>
      <c r="BM574" s="4" t="str">
        <f t="shared" si="332"/>
        <v>0</v>
      </c>
      <c r="BN574" s="4">
        <f t="shared" si="333"/>
        <v>4</v>
      </c>
      <c r="BO574" s="4">
        <f t="shared" si="334"/>
        <v>4</v>
      </c>
      <c r="BP574" s="4">
        <f t="shared" si="335"/>
        <v>4</v>
      </c>
      <c r="BQ574" s="4" t="str">
        <f t="shared" si="336"/>
        <v>0</v>
      </c>
      <c r="BR574" s="4">
        <f t="shared" si="337"/>
        <v>4</v>
      </c>
      <c r="BS574" s="4">
        <f t="shared" si="338"/>
        <v>4</v>
      </c>
      <c r="BT574" s="4">
        <f t="shared" si="339"/>
        <v>4</v>
      </c>
      <c r="BU574" s="4">
        <f t="shared" si="340"/>
        <v>4</v>
      </c>
      <c r="BV574" s="4" t="str">
        <f t="shared" si="341"/>
        <v>0</v>
      </c>
      <c r="BW574" s="4">
        <f t="shared" si="342"/>
        <v>6</v>
      </c>
      <c r="BX574" s="4">
        <f t="shared" si="343"/>
        <v>0</v>
      </c>
      <c r="BY574" s="4">
        <f t="shared" si="344"/>
        <v>0</v>
      </c>
      <c r="BZ574" s="37">
        <f t="shared" si="345"/>
        <v>80</v>
      </c>
      <c r="CA574" s="32" t="str">
        <f>VLOOKUP(J:J,'Agent wise'!A:C,3,0)</f>
        <v>Adharsh</v>
      </c>
      <c r="CB574" s="32">
        <f t="shared" si="311"/>
        <v>45923</v>
      </c>
      <c r="CC574" t="str">
        <f t="shared" si="312"/>
        <v>FC</v>
      </c>
      <c r="CJ574">
        <f t="shared" si="313"/>
        <v>23</v>
      </c>
      <c r="CK574">
        <f t="shared" si="314"/>
        <v>9</v>
      </c>
      <c r="CL574">
        <f t="shared" si="315"/>
        <v>2025</v>
      </c>
    </row>
    <row r="575" spans="1:90" ht="15" customHeight="1" x14ac:dyDescent="0.35">
      <c r="A575" s="32">
        <v>45923.91167342593</v>
      </c>
      <c r="B575" t="s">
        <v>173</v>
      </c>
      <c r="C575" s="32">
        <v>0</v>
      </c>
      <c r="D575" t="s">
        <v>56</v>
      </c>
      <c r="E575" s="32">
        <v>45923</v>
      </c>
      <c r="F575" t="s">
        <v>140</v>
      </c>
      <c r="G575" s="32">
        <v>45923</v>
      </c>
      <c r="H575">
        <v>9846200051</v>
      </c>
      <c r="I575">
        <v>131</v>
      </c>
      <c r="J575" t="s">
        <v>89</v>
      </c>
      <c r="K575" t="s">
        <v>46</v>
      </c>
      <c r="L575" t="s">
        <v>47</v>
      </c>
      <c r="M575" t="s">
        <v>48</v>
      </c>
      <c r="N575" t="s">
        <v>48</v>
      </c>
      <c r="O575" t="s">
        <v>48</v>
      </c>
      <c r="P575" t="s">
        <v>48</v>
      </c>
      <c r="Q575" t="s">
        <v>48</v>
      </c>
      <c r="R575" t="s">
        <v>48</v>
      </c>
      <c r="S575" t="s">
        <v>48</v>
      </c>
      <c r="T575" t="s">
        <v>48</v>
      </c>
      <c r="U575" t="s">
        <v>49</v>
      </c>
      <c r="V575" t="s">
        <v>48</v>
      </c>
      <c r="W575" t="s">
        <v>48</v>
      </c>
      <c r="X575" t="s">
        <v>50</v>
      </c>
      <c r="Y575" t="s">
        <v>48</v>
      </c>
      <c r="Z575" t="s">
        <v>49</v>
      </c>
      <c r="AA575" t="s">
        <v>48</v>
      </c>
      <c r="AB575" t="s">
        <v>48</v>
      </c>
      <c r="AC575" t="s">
        <v>50</v>
      </c>
      <c r="AD575" t="s">
        <v>50</v>
      </c>
      <c r="AE575" t="s">
        <v>48</v>
      </c>
      <c r="AF575" t="s">
        <v>50</v>
      </c>
      <c r="AG575" t="s">
        <v>48</v>
      </c>
      <c r="AH575" t="s">
        <v>50</v>
      </c>
      <c r="AI575" t="s">
        <v>50</v>
      </c>
      <c r="AJ575" t="s">
        <v>48</v>
      </c>
      <c r="AK575" t="s">
        <v>48</v>
      </c>
      <c r="AL575" t="s">
        <v>48</v>
      </c>
      <c r="AM575" t="s">
        <v>48</v>
      </c>
      <c r="AN575" t="s">
        <v>48</v>
      </c>
      <c r="AO575" t="s">
        <v>48</v>
      </c>
      <c r="AP575" t="s">
        <v>109</v>
      </c>
      <c r="AQ575" s="1" t="s">
        <v>1095</v>
      </c>
      <c r="AR575" t="s">
        <v>51</v>
      </c>
      <c r="AS575" t="s">
        <v>616</v>
      </c>
      <c r="AT575" t="s">
        <v>764</v>
      </c>
      <c r="AW575" s="4">
        <f t="shared" si="316"/>
        <v>6</v>
      </c>
      <c r="AX575" s="4">
        <f t="shared" si="317"/>
        <v>4</v>
      </c>
      <c r="AY575" s="4">
        <f t="shared" si="318"/>
        <v>4</v>
      </c>
      <c r="AZ575" s="4">
        <f t="shared" si="319"/>
        <v>2</v>
      </c>
      <c r="BA575" s="4">
        <f t="shared" si="320"/>
        <v>4</v>
      </c>
      <c r="BB575" s="4">
        <f t="shared" si="321"/>
        <v>4</v>
      </c>
      <c r="BC575" s="4">
        <f t="shared" si="322"/>
        <v>4</v>
      </c>
      <c r="BD575" s="4">
        <f t="shared" si="323"/>
        <v>2</v>
      </c>
      <c r="BE575" s="4" t="str">
        <f t="shared" si="324"/>
        <v>0</v>
      </c>
      <c r="BF575" s="4">
        <f t="shared" si="325"/>
        <v>2</v>
      </c>
      <c r="BG575" s="4">
        <f t="shared" si="326"/>
        <v>4</v>
      </c>
      <c r="BH575" s="4">
        <f t="shared" si="327"/>
        <v>4</v>
      </c>
      <c r="BI575" s="4">
        <f t="shared" si="328"/>
        <v>4</v>
      </c>
      <c r="BJ575" s="4" t="str">
        <f t="shared" si="329"/>
        <v>0</v>
      </c>
      <c r="BK575" s="4">
        <f t="shared" si="330"/>
        <v>4</v>
      </c>
      <c r="BL575" s="4">
        <f t="shared" si="331"/>
        <v>2</v>
      </c>
      <c r="BM575" s="4">
        <f t="shared" si="332"/>
        <v>4</v>
      </c>
      <c r="BN575" s="4">
        <f t="shared" si="333"/>
        <v>4</v>
      </c>
      <c r="BO575" s="4">
        <f t="shared" si="334"/>
        <v>4</v>
      </c>
      <c r="BP575" s="4">
        <f t="shared" si="335"/>
        <v>4</v>
      </c>
      <c r="BQ575" s="4">
        <f t="shared" si="336"/>
        <v>6</v>
      </c>
      <c r="BR575" s="4">
        <f t="shared" si="337"/>
        <v>4</v>
      </c>
      <c r="BS575" s="4">
        <f t="shared" si="338"/>
        <v>4</v>
      </c>
      <c r="BT575" s="4">
        <f t="shared" si="339"/>
        <v>4</v>
      </c>
      <c r="BU575" s="4">
        <f t="shared" si="340"/>
        <v>4</v>
      </c>
      <c r="BV575" s="4">
        <f t="shared" si="341"/>
        <v>0</v>
      </c>
      <c r="BW575" s="4">
        <f t="shared" si="342"/>
        <v>6</v>
      </c>
      <c r="BX575" s="4">
        <f t="shared" si="343"/>
        <v>0</v>
      </c>
      <c r="BY575" s="4">
        <f t="shared" si="344"/>
        <v>0</v>
      </c>
      <c r="BZ575" s="37">
        <f t="shared" si="345"/>
        <v>94</v>
      </c>
      <c r="CA575" s="32" t="str">
        <f>VLOOKUP(J:J,'Agent wise'!A:C,3,0)</f>
        <v>Adharsh</v>
      </c>
      <c r="CB575" s="32">
        <f t="shared" si="311"/>
        <v>45923</v>
      </c>
      <c r="CC575" t="str">
        <f t="shared" si="312"/>
        <v>Good</v>
      </c>
      <c r="CJ575">
        <f t="shared" si="313"/>
        <v>23</v>
      </c>
      <c r="CK575">
        <f t="shared" si="314"/>
        <v>9</v>
      </c>
      <c r="CL575">
        <f t="shared" si="315"/>
        <v>2025</v>
      </c>
    </row>
    <row r="576" spans="1:90" ht="15" customHeight="1" x14ac:dyDescent="0.35">
      <c r="A576" s="32">
        <v>45923.914867812498</v>
      </c>
      <c r="B576" t="s">
        <v>173</v>
      </c>
      <c r="C576" s="32">
        <v>0</v>
      </c>
      <c r="D576" t="s">
        <v>56</v>
      </c>
      <c r="E576" s="32">
        <v>45923</v>
      </c>
      <c r="F576" t="s">
        <v>140</v>
      </c>
      <c r="G576" s="32">
        <v>45923</v>
      </c>
      <c r="H576">
        <v>9895306481</v>
      </c>
      <c r="I576">
        <v>153</v>
      </c>
      <c r="J576" t="s">
        <v>89</v>
      </c>
      <c r="K576" t="s">
        <v>46</v>
      </c>
      <c r="L576" t="s">
        <v>47</v>
      </c>
      <c r="M576" t="s">
        <v>48</v>
      </c>
      <c r="N576" t="s">
        <v>48</v>
      </c>
      <c r="O576" t="s">
        <v>48</v>
      </c>
      <c r="P576" t="s">
        <v>48</v>
      </c>
      <c r="Q576" t="s">
        <v>48</v>
      </c>
      <c r="R576" t="s">
        <v>48</v>
      </c>
      <c r="S576" t="s">
        <v>48</v>
      </c>
      <c r="T576" t="s">
        <v>48</v>
      </c>
      <c r="U576" t="s">
        <v>49</v>
      </c>
      <c r="V576" t="s">
        <v>48</v>
      </c>
      <c r="W576" t="s">
        <v>48</v>
      </c>
      <c r="X576" t="s">
        <v>50</v>
      </c>
      <c r="Y576" t="s">
        <v>48</v>
      </c>
      <c r="Z576" t="s">
        <v>48</v>
      </c>
      <c r="AA576" t="s">
        <v>48</v>
      </c>
      <c r="AB576" t="s">
        <v>49</v>
      </c>
      <c r="AC576" t="s">
        <v>50</v>
      </c>
      <c r="AD576" t="s">
        <v>48</v>
      </c>
      <c r="AE576" t="s">
        <v>48</v>
      </c>
      <c r="AF576" t="s">
        <v>50</v>
      </c>
      <c r="AG576" t="s">
        <v>48</v>
      </c>
      <c r="AH576" t="s">
        <v>50</v>
      </c>
      <c r="AI576" t="s">
        <v>48</v>
      </c>
      <c r="AJ576" t="s">
        <v>48</v>
      </c>
      <c r="AK576" t="s">
        <v>48</v>
      </c>
      <c r="AL576" t="s">
        <v>48</v>
      </c>
      <c r="AM576" t="s">
        <v>48</v>
      </c>
      <c r="AN576" t="s">
        <v>48</v>
      </c>
      <c r="AO576" t="s">
        <v>48</v>
      </c>
      <c r="AP576" t="s">
        <v>1096</v>
      </c>
      <c r="AQ576" s="1" t="s">
        <v>1097</v>
      </c>
      <c r="AR576" t="s">
        <v>51</v>
      </c>
      <c r="AS576" t="s">
        <v>1098</v>
      </c>
      <c r="AT576" t="s">
        <v>511</v>
      </c>
      <c r="AW576" s="4">
        <f t="shared" si="316"/>
        <v>6</v>
      </c>
      <c r="AX576" s="4">
        <f t="shared" si="317"/>
        <v>4</v>
      </c>
      <c r="AY576" s="4">
        <f t="shared" si="318"/>
        <v>4</v>
      </c>
      <c r="AZ576" s="4">
        <f t="shared" si="319"/>
        <v>2</v>
      </c>
      <c r="BA576" s="4">
        <f t="shared" si="320"/>
        <v>4</v>
      </c>
      <c r="BB576" s="4">
        <f t="shared" si="321"/>
        <v>4</v>
      </c>
      <c r="BC576" s="4">
        <f t="shared" si="322"/>
        <v>4</v>
      </c>
      <c r="BD576" s="4">
        <f t="shared" si="323"/>
        <v>2</v>
      </c>
      <c r="BE576" s="4" t="str">
        <f t="shared" si="324"/>
        <v>0</v>
      </c>
      <c r="BF576" s="4">
        <f t="shared" si="325"/>
        <v>2</v>
      </c>
      <c r="BG576" s="4">
        <f t="shared" si="326"/>
        <v>4</v>
      </c>
      <c r="BH576" s="4">
        <f t="shared" si="327"/>
        <v>4</v>
      </c>
      <c r="BI576" s="4">
        <f t="shared" si="328"/>
        <v>4</v>
      </c>
      <c r="BJ576" s="4">
        <f t="shared" si="329"/>
        <v>2</v>
      </c>
      <c r="BK576" s="4">
        <f t="shared" si="330"/>
        <v>4</v>
      </c>
      <c r="BL576" s="4" t="str">
        <f t="shared" si="331"/>
        <v>0</v>
      </c>
      <c r="BM576" s="4">
        <f t="shared" si="332"/>
        <v>4</v>
      </c>
      <c r="BN576" s="4">
        <f t="shared" si="333"/>
        <v>4</v>
      </c>
      <c r="BO576" s="4">
        <f t="shared" si="334"/>
        <v>4</v>
      </c>
      <c r="BP576" s="4">
        <f t="shared" si="335"/>
        <v>4</v>
      </c>
      <c r="BQ576" s="4">
        <f t="shared" si="336"/>
        <v>6</v>
      </c>
      <c r="BR576" s="4">
        <f t="shared" si="337"/>
        <v>4</v>
      </c>
      <c r="BS576" s="4">
        <f t="shared" si="338"/>
        <v>4</v>
      </c>
      <c r="BT576" s="4">
        <f t="shared" si="339"/>
        <v>4</v>
      </c>
      <c r="BU576" s="4">
        <f t="shared" si="340"/>
        <v>4</v>
      </c>
      <c r="BV576" s="4">
        <f t="shared" si="341"/>
        <v>0</v>
      </c>
      <c r="BW576" s="4">
        <f t="shared" si="342"/>
        <v>6</v>
      </c>
      <c r="BX576" s="4">
        <f t="shared" si="343"/>
        <v>0</v>
      </c>
      <c r="BY576" s="4">
        <f t="shared" si="344"/>
        <v>0</v>
      </c>
      <c r="BZ576" s="37">
        <f t="shared" si="345"/>
        <v>94</v>
      </c>
      <c r="CA576" s="32" t="str">
        <f>VLOOKUP(J:J,'Agent wise'!A:C,3,0)</f>
        <v>Adharsh</v>
      </c>
      <c r="CB576" s="32">
        <f t="shared" si="311"/>
        <v>45923</v>
      </c>
      <c r="CC576" t="str">
        <f t="shared" si="312"/>
        <v>Good</v>
      </c>
      <c r="CJ576">
        <f t="shared" si="313"/>
        <v>23</v>
      </c>
      <c r="CK576">
        <f t="shared" si="314"/>
        <v>9</v>
      </c>
      <c r="CL576">
        <f t="shared" si="315"/>
        <v>2025</v>
      </c>
    </row>
    <row r="577" spans="1:90" ht="15" customHeight="1" x14ac:dyDescent="0.35">
      <c r="A577" s="32">
        <v>45923.92089883102</v>
      </c>
      <c r="B577" t="s">
        <v>173</v>
      </c>
      <c r="C577" s="32">
        <v>0</v>
      </c>
      <c r="D577" t="s">
        <v>56</v>
      </c>
      <c r="E577" s="32">
        <v>45923</v>
      </c>
      <c r="F577" t="s">
        <v>140</v>
      </c>
      <c r="G577" s="32">
        <v>45923</v>
      </c>
      <c r="H577">
        <v>8281430836</v>
      </c>
      <c r="I577">
        <v>128</v>
      </c>
      <c r="J577" t="s">
        <v>275</v>
      </c>
      <c r="K577" t="s">
        <v>46</v>
      </c>
      <c r="L577" t="s">
        <v>47</v>
      </c>
      <c r="M577" t="s">
        <v>48</v>
      </c>
      <c r="N577" t="s">
        <v>48</v>
      </c>
      <c r="O577" t="s">
        <v>48</v>
      </c>
      <c r="P577" t="s">
        <v>48</v>
      </c>
      <c r="Q577" t="s">
        <v>48</v>
      </c>
      <c r="R577" t="s">
        <v>48</v>
      </c>
      <c r="S577" t="s">
        <v>48</v>
      </c>
      <c r="T577" t="s">
        <v>49</v>
      </c>
      <c r="U577" t="s">
        <v>49</v>
      </c>
      <c r="V577" t="s">
        <v>48</v>
      </c>
      <c r="W577" t="s">
        <v>48</v>
      </c>
      <c r="X577" t="s">
        <v>50</v>
      </c>
      <c r="Y577" t="s">
        <v>48</v>
      </c>
      <c r="Z577" t="s">
        <v>49</v>
      </c>
      <c r="AA577" t="s">
        <v>48</v>
      </c>
      <c r="AB577" t="s">
        <v>48</v>
      </c>
      <c r="AC577" t="s">
        <v>50</v>
      </c>
      <c r="AD577" t="s">
        <v>50</v>
      </c>
      <c r="AE577" t="s">
        <v>49</v>
      </c>
      <c r="AF577" t="s">
        <v>50</v>
      </c>
      <c r="AG577" t="s">
        <v>48</v>
      </c>
      <c r="AH577" t="s">
        <v>50</v>
      </c>
      <c r="AI577" t="s">
        <v>50</v>
      </c>
      <c r="AJ577" t="s">
        <v>48</v>
      </c>
      <c r="AK577" t="s">
        <v>48</v>
      </c>
      <c r="AL577" t="s">
        <v>49</v>
      </c>
      <c r="AM577" t="s">
        <v>48</v>
      </c>
      <c r="AN577" t="s">
        <v>48</v>
      </c>
      <c r="AO577" t="s">
        <v>48</v>
      </c>
      <c r="AP577" t="s">
        <v>1099</v>
      </c>
      <c r="AQ577" s="1" t="s">
        <v>1100</v>
      </c>
      <c r="AR577" t="s">
        <v>51</v>
      </c>
      <c r="AS577" t="s">
        <v>57</v>
      </c>
      <c r="AT577" t="s">
        <v>1101</v>
      </c>
      <c r="AW577" s="4">
        <f t="shared" si="316"/>
        <v>6</v>
      </c>
      <c r="AX577" s="4">
        <f t="shared" si="317"/>
        <v>4</v>
      </c>
      <c r="AY577" s="4">
        <f t="shared" si="318"/>
        <v>4</v>
      </c>
      <c r="AZ577" s="4">
        <f t="shared" si="319"/>
        <v>2</v>
      </c>
      <c r="BA577" s="4">
        <f t="shared" si="320"/>
        <v>4</v>
      </c>
      <c r="BB577" s="4">
        <f t="shared" si="321"/>
        <v>4</v>
      </c>
      <c r="BC577" s="4">
        <f t="shared" si="322"/>
        <v>4</v>
      </c>
      <c r="BD577" s="4" t="str">
        <f t="shared" si="323"/>
        <v>0</v>
      </c>
      <c r="BE577" s="4" t="str">
        <f t="shared" si="324"/>
        <v>0</v>
      </c>
      <c r="BF577" s="4">
        <f t="shared" si="325"/>
        <v>2</v>
      </c>
      <c r="BG577" s="4">
        <f t="shared" si="326"/>
        <v>4</v>
      </c>
      <c r="BH577" s="4">
        <f t="shared" si="327"/>
        <v>4</v>
      </c>
      <c r="BI577" s="4">
        <f t="shared" si="328"/>
        <v>4</v>
      </c>
      <c r="BJ577" s="4" t="str">
        <f t="shared" si="329"/>
        <v>0</v>
      </c>
      <c r="BK577" s="4">
        <f t="shared" si="330"/>
        <v>4</v>
      </c>
      <c r="BL577" s="4">
        <f t="shared" si="331"/>
        <v>2</v>
      </c>
      <c r="BM577" s="4">
        <f t="shared" si="332"/>
        <v>4</v>
      </c>
      <c r="BN577" s="4">
        <f t="shared" si="333"/>
        <v>4</v>
      </c>
      <c r="BO577" s="4" t="str">
        <f t="shared" si="334"/>
        <v>0</v>
      </c>
      <c r="BP577" s="4">
        <f t="shared" si="335"/>
        <v>4</v>
      </c>
      <c r="BQ577" s="4">
        <f t="shared" si="336"/>
        <v>6</v>
      </c>
      <c r="BR577" s="4">
        <f t="shared" si="337"/>
        <v>4</v>
      </c>
      <c r="BS577" s="4">
        <f t="shared" si="338"/>
        <v>4</v>
      </c>
      <c r="BT577" s="4">
        <f t="shared" si="339"/>
        <v>4</v>
      </c>
      <c r="BU577" s="4">
        <f t="shared" si="340"/>
        <v>4</v>
      </c>
      <c r="BV577" s="4" t="str">
        <f t="shared" si="341"/>
        <v>0</v>
      </c>
      <c r="BW577" s="4">
        <f t="shared" si="342"/>
        <v>6</v>
      </c>
      <c r="BX577" s="4">
        <f t="shared" si="343"/>
        <v>0</v>
      </c>
      <c r="BY577" s="4">
        <f t="shared" si="344"/>
        <v>0</v>
      </c>
      <c r="BZ577" s="37">
        <f t="shared" si="345"/>
        <v>88</v>
      </c>
      <c r="CA577" s="32" t="str">
        <f>VLOOKUP(J:J,'Agent wise'!A:C,3,0)</f>
        <v>Adharsh</v>
      </c>
      <c r="CB577" s="32">
        <f t="shared" si="311"/>
        <v>45923</v>
      </c>
      <c r="CC577" t="str">
        <f t="shared" si="312"/>
        <v>Average</v>
      </c>
      <c r="CJ577">
        <f t="shared" si="313"/>
        <v>23</v>
      </c>
      <c r="CK577">
        <f t="shared" si="314"/>
        <v>9</v>
      </c>
      <c r="CL577">
        <f t="shared" si="315"/>
        <v>2025</v>
      </c>
    </row>
    <row r="578" spans="1:90" ht="15" customHeight="1" x14ac:dyDescent="0.35">
      <c r="A578" s="32">
        <v>45923.927060509261</v>
      </c>
      <c r="B578" t="s">
        <v>173</v>
      </c>
      <c r="C578" s="32">
        <v>0</v>
      </c>
      <c r="D578" t="s">
        <v>56</v>
      </c>
      <c r="E578" s="32">
        <v>45923</v>
      </c>
      <c r="F578" t="s">
        <v>140</v>
      </c>
      <c r="G578" s="32">
        <v>45923</v>
      </c>
      <c r="H578">
        <v>8086568180</v>
      </c>
      <c r="I578">
        <v>161</v>
      </c>
      <c r="J578" t="s">
        <v>275</v>
      </c>
      <c r="K578" t="s">
        <v>46</v>
      </c>
      <c r="L578" t="s">
        <v>47</v>
      </c>
      <c r="M578" t="s">
        <v>48</v>
      </c>
      <c r="N578" t="s">
        <v>48</v>
      </c>
      <c r="O578" t="s">
        <v>48</v>
      </c>
      <c r="P578" t="s">
        <v>48</v>
      </c>
      <c r="Q578" t="s">
        <v>48</v>
      </c>
      <c r="R578" t="s">
        <v>48</v>
      </c>
      <c r="S578" t="s">
        <v>48</v>
      </c>
      <c r="T578" t="s">
        <v>48</v>
      </c>
      <c r="U578" t="s">
        <v>49</v>
      </c>
      <c r="V578" t="s">
        <v>48</v>
      </c>
      <c r="W578" t="s">
        <v>48</v>
      </c>
      <c r="X578" t="s">
        <v>50</v>
      </c>
      <c r="Y578" t="s">
        <v>48</v>
      </c>
      <c r="Z578" t="s">
        <v>49</v>
      </c>
      <c r="AA578" t="s">
        <v>48</v>
      </c>
      <c r="AB578" t="s">
        <v>48</v>
      </c>
      <c r="AC578" t="s">
        <v>49</v>
      </c>
      <c r="AD578" t="s">
        <v>50</v>
      </c>
      <c r="AE578" t="s">
        <v>49</v>
      </c>
      <c r="AF578" t="s">
        <v>48</v>
      </c>
      <c r="AG578" t="s">
        <v>48</v>
      </c>
      <c r="AH578" t="s">
        <v>50</v>
      </c>
      <c r="AI578" t="s">
        <v>48</v>
      </c>
      <c r="AJ578" t="s">
        <v>48</v>
      </c>
      <c r="AK578" t="s">
        <v>48</v>
      </c>
      <c r="AL578" t="s">
        <v>49</v>
      </c>
      <c r="AM578" t="s">
        <v>48</v>
      </c>
      <c r="AN578" t="s">
        <v>48</v>
      </c>
      <c r="AO578" t="s">
        <v>48</v>
      </c>
      <c r="AP578" t="s">
        <v>1102</v>
      </c>
      <c r="AQ578" s="1" t="s">
        <v>1097</v>
      </c>
      <c r="AR578" t="s">
        <v>51</v>
      </c>
      <c r="AS578" t="s">
        <v>1098</v>
      </c>
      <c r="AT578" t="s">
        <v>511</v>
      </c>
      <c r="AW578" s="4">
        <f t="shared" si="316"/>
        <v>6</v>
      </c>
      <c r="AX578" s="4">
        <f t="shared" si="317"/>
        <v>4</v>
      </c>
      <c r="AY578" s="4">
        <f t="shared" si="318"/>
        <v>4</v>
      </c>
      <c r="AZ578" s="4">
        <f t="shared" si="319"/>
        <v>2</v>
      </c>
      <c r="BA578" s="4">
        <f t="shared" si="320"/>
        <v>4</v>
      </c>
      <c r="BB578" s="4">
        <f t="shared" si="321"/>
        <v>4</v>
      </c>
      <c r="BC578" s="4">
        <f t="shared" si="322"/>
        <v>4</v>
      </c>
      <c r="BD578" s="4">
        <f t="shared" si="323"/>
        <v>2</v>
      </c>
      <c r="BE578" s="4" t="str">
        <f t="shared" si="324"/>
        <v>0</v>
      </c>
      <c r="BF578" s="4">
        <f t="shared" si="325"/>
        <v>2</v>
      </c>
      <c r="BG578" s="4">
        <f t="shared" si="326"/>
        <v>4</v>
      </c>
      <c r="BH578" s="4">
        <f t="shared" si="327"/>
        <v>4</v>
      </c>
      <c r="BI578" s="4">
        <f t="shared" si="328"/>
        <v>4</v>
      </c>
      <c r="BJ578" s="4" t="str">
        <f t="shared" si="329"/>
        <v>0</v>
      </c>
      <c r="BK578" s="4">
        <f t="shared" si="330"/>
        <v>4</v>
      </c>
      <c r="BL578" s="4">
        <f t="shared" si="331"/>
        <v>2</v>
      </c>
      <c r="BM578" s="4" t="str">
        <f t="shared" si="332"/>
        <v>0</v>
      </c>
      <c r="BN578" s="4">
        <f t="shared" si="333"/>
        <v>4</v>
      </c>
      <c r="BO578" s="4" t="str">
        <f t="shared" si="334"/>
        <v>0</v>
      </c>
      <c r="BP578" s="4">
        <f t="shared" si="335"/>
        <v>4</v>
      </c>
      <c r="BQ578" s="4">
        <f t="shared" si="336"/>
        <v>6</v>
      </c>
      <c r="BR578" s="4">
        <f t="shared" si="337"/>
        <v>4</v>
      </c>
      <c r="BS578" s="4">
        <f t="shared" si="338"/>
        <v>4</v>
      </c>
      <c r="BT578" s="4">
        <f t="shared" si="339"/>
        <v>4</v>
      </c>
      <c r="BU578" s="4">
        <f t="shared" si="340"/>
        <v>4</v>
      </c>
      <c r="BV578" s="4" t="str">
        <f t="shared" si="341"/>
        <v>0</v>
      </c>
      <c r="BW578" s="4">
        <f t="shared" si="342"/>
        <v>6</v>
      </c>
      <c r="BX578" s="4">
        <f t="shared" si="343"/>
        <v>0</v>
      </c>
      <c r="BY578" s="4">
        <f t="shared" si="344"/>
        <v>0</v>
      </c>
      <c r="BZ578" s="37">
        <f t="shared" si="345"/>
        <v>86</v>
      </c>
      <c r="CA578" s="32" t="str">
        <f>VLOOKUP(J:J,'Agent wise'!A:C,3,0)</f>
        <v>Adharsh</v>
      </c>
      <c r="CB578" s="32">
        <f t="shared" si="311"/>
        <v>45923</v>
      </c>
      <c r="CC578" t="str">
        <f t="shared" si="312"/>
        <v>Average</v>
      </c>
      <c r="CJ578">
        <f t="shared" si="313"/>
        <v>23</v>
      </c>
      <c r="CK578">
        <f t="shared" si="314"/>
        <v>9</v>
      </c>
      <c r="CL578">
        <f t="shared" si="315"/>
        <v>2025</v>
      </c>
    </row>
    <row r="579" spans="1:90" ht="15" customHeight="1" x14ac:dyDescent="0.35">
      <c r="A579" s="32">
        <v>45923.929456342594</v>
      </c>
      <c r="B579" t="s">
        <v>173</v>
      </c>
      <c r="C579" s="32">
        <v>0</v>
      </c>
      <c r="D579" t="s">
        <v>56</v>
      </c>
      <c r="E579" s="32">
        <v>45923</v>
      </c>
      <c r="F579" t="s">
        <v>140</v>
      </c>
      <c r="G579" s="32">
        <v>45923</v>
      </c>
      <c r="H579">
        <v>8248562900</v>
      </c>
      <c r="I579">
        <v>137</v>
      </c>
      <c r="J579" t="s">
        <v>332</v>
      </c>
      <c r="K579" t="s">
        <v>52</v>
      </c>
      <c r="L579" t="s">
        <v>53</v>
      </c>
      <c r="M579" t="s">
        <v>48</v>
      </c>
      <c r="N579" t="s">
        <v>48</v>
      </c>
      <c r="O579" t="s">
        <v>48</v>
      </c>
      <c r="P579" t="s">
        <v>48</v>
      </c>
      <c r="Q579" t="s">
        <v>48</v>
      </c>
      <c r="R579" t="s">
        <v>48</v>
      </c>
      <c r="S579" t="s">
        <v>48</v>
      </c>
      <c r="T579" t="s">
        <v>48</v>
      </c>
      <c r="U579" t="s">
        <v>49</v>
      </c>
      <c r="V579" t="s">
        <v>48</v>
      </c>
      <c r="W579" t="s">
        <v>48</v>
      </c>
      <c r="X579" t="s">
        <v>50</v>
      </c>
      <c r="Y579" t="s">
        <v>48</v>
      </c>
      <c r="Z579" t="s">
        <v>48</v>
      </c>
      <c r="AA579" t="s">
        <v>49</v>
      </c>
      <c r="AB579" t="s">
        <v>48</v>
      </c>
      <c r="AC579" t="s">
        <v>49</v>
      </c>
      <c r="AD579" t="s">
        <v>50</v>
      </c>
      <c r="AE579" t="s">
        <v>48</v>
      </c>
      <c r="AF579" t="s">
        <v>50</v>
      </c>
      <c r="AG579" t="s">
        <v>48</v>
      </c>
      <c r="AH579" t="s">
        <v>50</v>
      </c>
      <c r="AI579" t="s">
        <v>50</v>
      </c>
      <c r="AJ579" t="s">
        <v>48</v>
      </c>
      <c r="AK579" t="s">
        <v>48</v>
      </c>
      <c r="AL579" t="s">
        <v>49</v>
      </c>
      <c r="AM579" t="s">
        <v>48</v>
      </c>
      <c r="AN579" t="s">
        <v>48</v>
      </c>
      <c r="AO579" t="s">
        <v>48</v>
      </c>
      <c r="AP579" t="s">
        <v>1103</v>
      </c>
      <c r="AQ579" s="1" t="s">
        <v>1104</v>
      </c>
      <c r="AR579" t="s">
        <v>51</v>
      </c>
      <c r="AS579" t="s">
        <v>616</v>
      </c>
      <c r="AT579" t="s">
        <v>764</v>
      </c>
      <c r="AW579" s="4">
        <f t="shared" si="316"/>
        <v>6</v>
      </c>
      <c r="AX579" s="4">
        <f t="shared" si="317"/>
        <v>4</v>
      </c>
      <c r="AY579" s="4">
        <f t="shared" si="318"/>
        <v>4</v>
      </c>
      <c r="AZ579" s="4">
        <f t="shared" si="319"/>
        <v>2</v>
      </c>
      <c r="BA579" s="4">
        <f t="shared" si="320"/>
        <v>4</v>
      </c>
      <c r="BB579" s="4">
        <f t="shared" si="321"/>
        <v>4</v>
      </c>
      <c r="BC579" s="4">
        <f t="shared" si="322"/>
        <v>4</v>
      </c>
      <c r="BD579" s="4">
        <f t="shared" si="323"/>
        <v>2</v>
      </c>
      <c r="BE579" s="4" t="str">
        <f t="shared" si="324"/>
        <v>0</v>
      </c>
      <c r="BF579" s="4">
        <f t="shared" si="325"/>
        <v>2</v>
      </c>
      <c r="BG579" s="4">
        <f t="shared" si="326"/>
        <v>4</v>
      </c>
      <c r="BH579" s="4">
        <f t="shared" si="327"/>
        <v>4</v>
      </c>
      <c r="BI579" s="4">
        <f t="shared" si="328"/>
        <v>4</v>
      </c>
      <c r="BJ579" s="4">
        <f t="shared" si="329"/>
        <v>2</v>
      </c>
      <c r="BK579" s="4" t="str">
        <f t="shared" si="330"/>
        <v>0</v>
      </c>
      <c r="BL579" s="4">
        <f t="shared" si="331"/>
        <v>2</v>
      </c>
      <c r="BM579" s="4" t="str">
        <f t="shared" si="332"/>
        <v>0</v>
      </c>
      <c r="BN579" s="4">
        <f t="shared" si="333"/>
        <v>4</v>
      </c>
      <c r="BO579" s="4">
        <f t="shared" si="334"/>
        <v>4</v>
      </c>
      <c r="BP579" s="4">
        <f t="shared" si="335"/>
        <v>4</v>
      </c>
      <c r="BQ579" s="4">
        <f t="shared" si="336"/>
        <v>6</v>
      </c>
      <c r="BR579" s="4">
        <f t="shared" si="337"/>
        <v>4</v>
      </c>
      <c r="BS579" s="4">
        <f t="shared" si="338"/>
        <v>4</v>
      </c>
      <c r="BT579" s="4">
        <f t="shared" si="339"/>
        <v>4</v>
      </c>
      <c r="BU579" s="4">
        <f t="shared" si="340"/>
        <v>4</v>
      </c>
      <c r="BV579" s="4" t="str">
        <f t="shared" si="341"/>
        <v>0</v>
      </c>
      <c r="BW579" s="4">
        <f t="shared" si="342"/>
        <v>6</v>
      </c>
      <c r="BX579" s="4">
        <f t="shared" si="343"/>
        <v>0</v>
      </c>
      <c r="BY579" s="4">
        <f t="shared" si="344"/>
        <v>0</v>
      </c>
      <c r="BZ579" s="37">
        <f t="shared" si="345"/>
        <v>88</v>
      </c>
      <c r="CA579" s="32" t="str">
        <f>VLOOKUP(J:J,'Agent wise'!A:C,3,0)</f>
        <v>Adharsh</v>
      </c>
      <c r="CB579" s="32">
        <f t="shared" si="311"/>
        <v>45923</v>
      </c>
      <c r="CC579" t="str">
        <f t="shared" si="312"/>
        <v>Average</v>
      </c>
      <c r="CJ579">
        <f t="shared" si="313"/>
        <v>23</v>
      </c>
      <c r="CK579">
        <f t="shared" si="314"/>
        <v>9</v>
      </c>
      <c r="CL579">
        <f t="shared" si="315"/>
        <v>2025</v>
      </c>
    </row>
    <row r="580" spans="1:90" ht="15" customHeight="1" x14ac:dyDescent="0.35">
      <c r="A580" s="32">
        <v>45923.932936145837</v>
      </c>
      <c r="B580" t="s">
        <v>173</v>
      </c>
      <c r="C580" s="32">
        <v>0</v>
      </c>
      <c r="D580" t="s">
        <v>56</v>
      </c>
      <c r="E580" s="32">
        <v>45923</v>
      </c>
      <c r="F580" t="s">
        <v>140</v>
      </c>
      <c r="G580" s="32">
        <v>45923</v>
      </c>
      <c r="H580">
        <v>9585018430</v>
      </c>
      <c r="I580">
        <v>145</v>
      </c>
      <c r="J580" t="s">
        <v>332</v>
      </c>
      <c r="K580" t="s">
        <v>52</v>
      </c>
      <c r="L580" t="s">
        <v>53</v>
      </c>
      <c r="M580" t="s">
        <v>48</v>
      </c>
      <c r="N580" t="s">
        <v>48</v>
      </c>
      <c r="O580" t="s">
        <v>48</v>
      </c>
      <c r="P580" t="s">
        <v>48</v>
      </c>
      <c r="Q580" t="s">
        <v>48</v>
      </c>
      <c r="R580" t="s">
        <v>48</v>
      </c>
      <c r="S580" t="s">
        <v>48</v>
      </c>
      <c r="T580" t="s">
        <v>48</v>
      </c>
      <c r="U580" t="s">
        <v>49</v>
      </c>
      <c r="V580" t="s">
        <v>48</v>
      </c>
      <c r="W580" t="s">
        <v>48</v>
      </c>
      <c r="X580" t="s">
        <v>50</v>
      </c>
      <c r="Y580" t="s">
        <v>48</v>
      </c>
      <c r="Z580" t="s">
        <v>48</v>
      </c>
      <c r="AA580" t="s">
        <v>49</v>
      </c>
      <c r="AB580" t="s">
        <v>48</v>
      </c>
      <c r="AC580" t="s">
        <v>49</v>
      </c>
      <c r="AD580" t="s">
        <v>48</v>
      </c>
      <c r="AE580" t="s">
        <v>49</v>
      </c>
      <c r="AF580" t="s">
        <v>48</v>
      </c>
      <c r="AG580" t="s">
        <v>48</v>
      </c>
      <c r="AH580" t="s">
        <v>50</v>
      </c>
      <c r="AI580" t="s">
        <v>50</v>
      </c>
      <c r="AJ580" t="s">
        <v>48</v>
      </c>
      <c r="AK580" t="s">
        <v>48</v>
      </c>
      <c r="AL580" t="s">
        <v>49</v>
      </c>
      <c r="AM580" t="s">
        <v>48</v>
      </c>
      <c r="AN580" t="s">
        <v>48</v>
      </c>
      <c r="AO580" t="s">
        <v>48</v>
      </c>
      <c r="AP580" t="s">
        <v>1103</v>
      </c>
      <c r="AQ580" s="1" t="s">
        <v>1105</v>
      </c>
      <c r="AR580" t="s">
        <v>51</v>
      </c>
      <c r="AS580" t="s">
        <v>496</v>
      </c>
      <c r="AT580" t="s">
        <v>823</v>
      </c>
      <c r="AW580" s="4">
        <f t="shared" si="316"/>
        <v>6</v>
      </c>
      <c r="AX580" s="4">
        <f t="shared" si="317"/>
        <v>4</v>
      </c>
      <c r="AY580" s="4">
        <f t="shared" si="318"/>
        <v>4</v>
      </c>
      <c r="AZ580" s="4">
        <f t="shared" si="319"/>
        <v>2</v>
      </c>
      <c r="BA580" s="4">
        <f t="shared" si="320"/>
        <v>4</v>
      </c>
      <c r="BB580" s="4">
        <f t="shared" si="321"/>
        <v>4</v>
      </c>
      <c r="BC580" s="4">
        <f t="shared" si="322"/>
        <v>4</v>
      </c>
      <c r="BD580" s="4">
        <f t="shared" si="323"/>
        <v>2</v>
      </c>
      <c r="BE580" s="4" t="str">
        <f t="shared" si="324"/>
        <v>0</v>
      </c>
      <c r="BF580" s="4">
        <f t="shared" si="325"/>
        <v>2</v>
      </c>
      <c r="BG580" s="4">
        <f t="shared" si="326"/>
        <v>4</v>
      </c>
      <c r="BH580" s="4">
        <f t="shared" si="327"/>
        <v>4</v>
      </c>
      <c r="BI580" s="4">
        <f t="shared" si="328"/>
        <v>4</v>
      </c>
      <c r="BJ580" s="4">
        <f t="shared" si="329"/>
        <v>2</v>
      </c>
      <c r="BK580" s="4" t="str">
        <f t="shared" si="330"/>
        <v>0</v>
      </c>
      <c r="BL580" s="4">
        <f t="shared" si="331"/>
        <v>2</v>
      </c>
      <c r="BM580" s="4" t="str">
        <f t="shared" si="332"/>
        <v>0</v>
      </c>
      <c r="BN580" s="4">
        <f t="shared" si="333"/>
        <v>4</v>
      </c>
      <c r="BO580" s="4" t="str">
        <f t="shared" si="334"/>
        <v>0</v>
      </c>
      <c r="BP580" s="4">
        <f t="shared" si="335"/>
        <v>4</v>
      </c>
      <c r="BQ580" s="4">
        <f t="shared" si="336"/>
        <v>6</v>
      </c>
      <c r="BR580" s="4">
        <f t="shared" si="337"/>
        <v>4</v>
      </c>
      <c r="BS580" s="4">
        <f t="shared" si="338"/>
        <v>4</v>
      </c>
      <c r="BT580" s="4">
        <f t="shared" si="339"/>
        <v>4</v>
      </c>
      <c r="BU580" s="4">
        <f t="shared" si="340"/>
        <v>4</v>
      </c>
      <c r="BV580" s="4" t="str">
        <f t="shared" si="341"/>
        <v>0</v>
      </c>
      <c r="BW580" s="4">
        <f t="shared" si="342"/>
        <v>6</v>
      </c>
      <c r="BX580" s="4">
        <f t="shared" si="343"/>
        <v>0</v>
      </c>
      <c r="BY580" s="4">
        <f t="shared" si="344"/>
        <v>0</v>
      </c>
      <c r="BZ580" s="37">
        <f t="shared" si="345"/>
        <v>84</v>
      </c>
      <c r="CA580" s="32" t="str">
        <f>VLOOKUP(J:J,'Agent wise'!A:C,3,0)</f>
        <v>Adharsh</v>
      </c>
      <c r="CB580" s="32">
        <f t="shared" ref="CB580:CB643" si="346">DATE(CL580,CK580,CJ580)</f>
        <v>45923</v>
      </c>
      <c r="CC580" t="str">
        <f t="shared" ref="CC580:CC643" si="347">IF(BZ580&gt;=94.5, "Excellent", IF(BZ580&gt;89.5, "Good", IF(BZ580&gt;84.5, "Average", "FC")))</f>
        <v>FC</v>
      </c>
      <c r="CJ580">
        <f t="shared" ref="CJ580:CJ643" si="348">DAY(E580)</f>
        <v>23</v>
      </c>
      <c r="CK580">
        <f t="shared" ref="CK580:CK643" si="349">MONTH(E580)</f>
        <v>9</v>
      </c>
      <c r="CL580">
        <f t="shared" ref="CL580:CL643" si="350">YEAR(E580)</f>
        <v>2025</v>
      </c>
    </row>
    <row r="581" spans="1:90" ht="15" customHeight="1" x14ac:dyDescent="0.35">
      <c r="A581" s="32">
        <v>45923.936004340278</v>
      </c>
      <c r="B581" t="s">
        <v>173</v>
      </c>
      <c r="C581" s="32">
        <v>0</v>
      </c>
      <c r="D581" t="s">
        <v>56</v>
      </c>
      <c r="E581" s="32">
        <v>45923</v>
      </c>
      <c r="F581" t="s">
        <v>140</v>
      </c>
      <c r="G581" s="32">
        <v>45923</v>
      </c>
      <c r="H581">
        <v>9400223517</v>
      </c>
      <c r="I581">
        <v>142</v>
      </c>
      <c r="J581" t="s">
        <v>62</v>
      </c>
      <c r="K581" t="s">
        <v>46</v>
      </c>
      <c r="L581" t="s">
        <v>47</v>
      </c>
      <c r="M581" t="s">
        <v>48</v>
      </c>
      <c r="N581" t="s">
        <v>48</v>
      </c>
      <c r="O581" t="s">
        <v>48</v>
      </c>
      <c r="P581" t="s">
        <v>48</v>
      </c>
      <c r="Q581" t="s">
        <v>48</v>
      </c>
      <c r="R581" t="s">
        <v>48</v>
      </c>
      <c r="S581" t="s">
        <v>48</v>
      </c>
      <c r="T581" t="s">
        <v>48</v>
      </c>
      <c r="U581" t="s">
        <v>49</v>
      </c>
      <c r="V581" t="s">
        <v>48</v>
      </c>
      <c r="W581" t="s">
        <v>48</v>
      </c>
      <c r="X581" t="s">
        <v>50</v>
      </c>
      <c r="Y581" t="s">
        <v>48</v>
      </c>
      <c r="Z581" t="s">
        <v>48</v>
      </c>
      <c r="AA581" t="s">
        <v>48</v>
      </c>
      <c r="AB581" t="s">
        <v>48</v>
      </c>
      <c r="AC581" t="s">
        <v>50</v>
      </c>
      <c r="AD581" t="s">
        <v>48</v>
      </c>
      <c r="AE581" t="s">
        <v>49</v>
      </c>
      <c r="AF581" t="s">
        <v>48</v>
      </c>
      <c r="AG581" t="s">
        <v>48</v>
      </c>
      <c r="AH581" t="s">
        <v>50</v>
      </c>
      <c r="AI581" t="s">
        <v>48</v>
      </c>
      <c r="AJ581" t="s">
        <v>48</v>
      </c>
      <c r="AK581" t="s">
        <v>48</v>
      </c>
      <c r="AL581" t="s">
        <v>49</v>
      </c>
      <c r="AM581" t="s">
        <v>48</v>
      </c>
      <c r="AN581" t="s">
        <v>48</v>
      </c>
      <c r="AO581" t="s">
        <v>48</v>
      </c>
      <c r="AP581" t="s">
        <v>828</v>
      </c>
      <c r="AQ581" s="1" t="s">
        <v>1106</v>
      </c>
      <c r="AR581" t="s">
        <v>51</v>
      </c>
      <c r="AS581" t="s">
        <v>184</v>
      </c>
      <c r="AT581" t="s">
        <v>192</v>
      </c>
      <c r="AW581" s="4">
        <f t="shared" si="316"/>
        <v>6</v>
      </c>
      <c r="AX581" s="4">
        <f t="shared" si="317"/>
        <v>4</v>
      </c>
      <c r="AY581" s="4">
        <f t="shared" si="318"/>
        <v>4</v>
      </c>
      <c r="AZ581" s="4">
        <f t="shared" si="319"/>
        <v>2</v>
      </c>
      <c r="BA581" s="4">
        <f t="shared" si="320"/>
        <v>4</v>
      </c>
      <c r="BB581" s="4">
        <f t="shared" si="321"/>
        <v>4</v>
      </c>
      <c r="BC581" s="4">
        <f t="shared" si="322"/>
        <v>4</v>
      </c>
      <c r="BD581" s="4">
        <f t="shared" si="323"/>
        <v>2</v>
      </c>
      <c r="BE581" s="4" t="str">
        <f t="shared" si="324"/>
        <v>0</v>
      </c>
      <c r="BF581" s="4">
        <f t="shared" si="325"/>
        <v>2</v>
      </c>
      <c r="BG581" s="4">
        <f t="shared" si="326"/>
        <v>4</v>
      </c>
      <c r="BH581" s="4">
        <f t="shared" si="327"/>
        <v>4</v>
      </c>
      <c r="BI581" s="4">
        <f t="shared" si="328"/>
        <v>4</v>
      </c>
      <c r="BJ581" s="4">
        <f t="shared" si="329"/>
        <v>2</v>
      </c>
      <c r="BK581" s="4">
        <f t="shared" si="330"/>
        <v>4</v>
      </c>
      <c r="BL581" s="4">
        <f t="shared" si="331"/>
        <v>2</v>
      </c>
      <c r="BM581" s="4">
        <f t="shared" si="332"/>
        <v>4</v>
      </c>
      <c r="BN581" s="4">
        <f t="shared" si="333"/>
        <v>4</v>
      </c>
      <c r="BO581" s="4" t="str">
        <f t="shared" si="334"/>
        <v>0</v>
      </c>
      <c r="BP581" s="4">
        <f t="shared" si="335"/>
        <v>4</v>
      </c>
      <c r="BQ581" s="4">
        <f t="shared" si="336"/>
        <v>6</v>
      </c>
      <c r="BR581" s="4">
        <f t="shared" si="337"/>
        <v>4</v>
      </c>
      <c r="BS581" s="4">
        <f t="shared" si="338"/>
        <v>4</v>
      </c>
      <c r="BT581" s="4">
        <f t="shared" si="339"/>
        <v>4</v>
      </c>
      <c r="BU581" s="4">
        <f t="shared" si="340"/>
        <v>4</v>
      </c>
      <c r="BV581" s="4" t="str">
        <f t="shared" si="341"/>
        <v>0</v>
      </c>
      <c r="BW581" s="4">
        <f t="shared" si="342"/>
        <v>6</v>
      </c>
      <c r="BX581" s="4">
        <f t="shared" si="343"/>
        <v>0</v>
      </c>
      <c r="BY581" s="4">
        <f t="shared" si="344"/>
        <v>0</v>
      </c>
      <c r="BZ581" s="37">
        <f t="shared" si="345"/>
        <v>92</v>
      </c>
      <c r="CA581" s="32" t="str">
        <f>VLOOKUP(J:J,'Agent wise'!A:C,3,0)</f>
        <v>Saran S</v>
      </c>
      <c r="CB581" s="32">
        <f t="shared" si="346"/>
        <v>45923</v>
      </c>
      <c r="CC581" t="str">
        <f t="shared" si="347"/>
        <v>Good</v>
      </c>
      <c r="CJ581">
        <f t="shared" si="348"/>
        <v>23</v>
      </c>
      <c r="CK581">
        <f t="shared" si="349"/>
        <v>9</v>
      </c>
      <c r="CL581">
        <f t="shared" si="350"/>
        <v>2025</v>
      </c>
    </row>
    <row r="582" spans="1:90" ht="15" customHeight="1" x14ac:dyDescent="0.35">
      <c r="A582" s="32">
        <v>45923.938876192129</v>
      </c>
      <c r="B582" t="s">
        <v>173</v>
      </c>
      <c r="C582" s="32">
        <v>0</v>
      </c>
      <c r="D582" t="s">
        <v>56</v>
      </c>
      <c r="E582" s="32">
        <v>45923</v>
      </c>
      <c r="F582" t="s">
        <v>140</v>
      </c>
      <c r="G582" s="32">
        <v>45923</v>
      </c>
      <c r="H582">
        <v>9495232116</v>
      </c>
      <c r="I582">
        <v>148</v>
      </c>
      <c r="J582" t="s">
        <v>62</v>
      </c>
      <c r="K582" t="s">
        <v>46</v>
      </c>
      <c r="L582" t="s">
        <v>47</v>
      </c>
      <c r="M582" t="s">
        <v>48</v>
      </c>
      <c r="N582" t="s">
        <v>48</v>
      </c>
      <c r="O582" t="s">
        <v>48</v>
      </c>
      <c r="P582" t="s">
        <v>48</v>
      </c>
      <c r="Q582" t="s">
        <v>48</v>
      </c>
      <c r="R582" t="s">
        <v>48</v>
      </c>
      <c r="S582" t="s">
        <v>48</v>
      </c>
      <c r="T582" t="s">
        <v>48</v>
      </c>
      <c r="U582" t="s">
        <v>49</v>
      </c>
      <c r="V582" t="s">
        <v>48</v>
      </c>
      <c r="W582" t="s">
        <v>48</v>
      </c>
      <c r="X582" t="s">
        <v>50</v>
      </c>
      <c r="Y582" t="s">
        <v>48</v>
      </c>
      <c r="Z582" t="s">
        <v>49</v>
      </c>
      <c r="AA582" t="s">
        <v>48</v>
      </c>
      <c r="AB582" t="s">
        <v>49</v>
      </c>
      <c r="AC582" t="s">
        <v>50</v>
      </c>
      <c r="AD582" t="s">
        <v>48</v>
      </c>
      <c r="AE582" t="s">
        <v>48</v>
      </c>
      <c r="AF582" t="s">
        <v>50</v>
      </c>
      <c r="AG582" t="s">
        <v>48</v>
      </c>
      <c r="AH582" t="s">
        <v>50</v>
      </c>
      <c r="AI582" t="s">
        <v>50</v>
      </c>
      <c r="AJ582" t="s">
        <v>48</v>
      </c>
      <c r="AK582" t="s">
        <v>48</v>
      </c>
      <c r="AL582" t="s">
        <v>48</v>
      </c>
      <c r="AM582" t="s">
        <v>48</v>
      </c>
      <c r="AN582" t="s">
        <v>48</v>
      </c>
      <c r="AO582" t="s">
        <v>48</v>
      </c>
      <c r="AP582" t="s">
        <v>109</v>
      </c>
      <c r="AQ582" s="1" t="s">
        <v>1107</v>
      </c>
      <c r="AR582" t="s">
        <v>51</v>
      </c>
      <c r="AS582" t="s">
        <v>895</v>
      </c>
      <c r="AT582" t="s">
        <v>1108</v>
      </c>
      <c r="AW582" s="4">
        <f t="shared" si="316"/>
        <v>6</v>
      </c>
      <c r="AX582" s="4">
        <f t="shared" si="317"/>
        <v>4</v>
      </c>
      <c r="AY582" s="4">
        <f t="shared" si="318"/>
        <v>4</v>
      </c>
      <c r="AZ582" s="4">
        <f t="shared" si="319"/>
        <v>2</v>
      </c>
      <c r="BA582" s="4">
        <f t="shared" si="320"/>
        <v>4</v>
      </c>
      <c r="BB582" s="4">
        <f t="shared" si="321"/>
        <v>4</v>
      </c>
      <c r="BC582" s="4">
        <f t="shared" si="322"/>
        <v>4</v>
      </c>
      <c r="BD582" s="4">
        <f t="shared" si="323"/>
        <v>2</v>
      </c>
      <c r="BE582" s="4" t="str">
        <f t="shared" si="324"/>
        <v>0</v>
      </c>
      <c r="BF582" s="4">
        <f t="shared" si="325"/>
        <v>2</v>
      </c>
      <c r="BG582" s="4">
        <f t="shared" si="326"/>
        <v>4</v>
      </c>
      <c r="BH582" s="4">
        <f t="shared" si="327"/>
        <v>4</v>
      </c>
      <c r="BI582" s="4">
        <f t="shared" si="328"/>
        <v>4</v>
      </c>
      <c r="BJ582" s="4" t="str">
        <f t="shared" si="329"/>
        <v>0</v>
      </c>
      <c r="BK582" s="4">
        <f t="shared" si="330"/>
        <v>4</v>
      </c>
      <c r="BL582" s="4" t="str">
        <f t="shared" si="331"/>
        <v>0</v>
      </c>
      <c r="BM582" s="4">
        <f t="shared" si="332"/>
        <v>4</v>
      </c>
      <c r="BN582" s="4">
        <f t="shared" si="333"/>
        <v>4</v>
      </c>
      <c r="BO582" s="4">
        <f t="shared" si="334"/>
        <v>4</v>
      </c>
      <c r="BP582" s="4">
        <f t="shared" si="335"/>
        <v>4</v>
      </c>
      <c r="BQ582" s="4">
        <f t="shared" si="336"/>
        <v>6</v>
      </c>
      <c r="BR582" s="4">
        <f t="shared" si="337"/>
        <v>4</v>
      </c>
      <c r="BS582" s="4">
        <f t="shared" si="338"/>
        <v>4</v>
      </c>
      <c r="BT582" s="4">
        <f t="shared" si="339"/>
        <v>4</v>
      </c>
      <c r="BU582" s="4">
        <f t="shared" si="340"/>
        <v>4</v>
      </c>
      <c r="BV582" s="4">
        <f t="shared" si="341"/>
        <v>0</v>
      </c>
      <c r="BW582" s="4">
        <f t="shared" si="342"/>
        <v>6</v>
      </c>
      <c r="BX582" s="4">
        <f t="shared" si="343"/>
        <v>0</v>
      </c>
      <c r="BY582" s="4">
        <f t="shared" si="344"/>
        <v>0</v>
      </c>
      <c r="BZ582" s="37">
        <f t="shared" si="345"/>
        <v>92</v>
      </c>
      <c r="CA582" s="32" t="str">
        <f>VLOOKUP(J:J,'Agent wise'!A:C,3,0)</f>
        <v>Saran S</v>
      </c>
      <c r="CB582" s="32">
        <f t="shared" si="346"/>
        <v>45923</v>
      </c>
      <c r="CC582" t="str">
        <f t="shared" si="347"/>
        <v>Good</v>
      </c>
      <c r="CJ582">
        <f t="shared" si="348"/>
        <v>23</v>
      </c>
      <c r="CK582">
        <f t="shared" si="349"/>
        <v>9</v>
      </c>
      <c r="CL582">
        <f t="shared" si="350"/>
        <v>2025</v>
      </c>
    </row>
    <row r="583" spans="1:90" ht="15" customHeight="1" x14ac:dyDescent="0.35">
      <c r="A583" s="32">
        <v>45923.984267939813</v>
      </c>
      <c r="B583" t="s">
        <v>188</v>
      </c>
      <c r="C583" s="32">
        <v>0</v>
      </c>
      <c r="D583" t="s">
        <v>61</v>
      </c>
      <c r="E583" s="32">
        <v>45923</v>
      </c>
      <c r="F583" t="s">
        <v>140</v>
      </c>
      <c r="G583" s="32">
        <v>45923</v>
      </c>
      <c r="H583">
        <v>9605507818</v>
      </c>
      <c r="I583">
        <v>137</v>
      </c>
      <c r="J583" t="s">
        <v>118</v>
      </c>
      <c r="K583" t="s">
        <v>46</v>
      </c>
      <c r="L583" t="s">
        <v>47</v>
      </c>
      <c r="M583" t="s">
        <v>48</v>
      </c>
      <c r="N583" t="s">
        <v>48</v>
      </c>
      <c r="O583" t="s">
        <v>48</v>
      </c>
      <c r="P583" t="s">
        <v>48</v>
      </c>
      <c r="Q583" t="s">
        <v>48</v>
      </c>
      <c r="R583" t="s">
        <v>48</v>
      </c>
      <c r="S583" t="s">
        <v>48</v>
      </c>
      <c r="T583" t="s">
        <v>48</v>
      </c>
      <c r="U583" t="s">
        <v>48</v>
      </c>
      <c r="V583" t="s">
        <v>48</v>
      </c>
      <c r="W583" t="s">
        <v>48</v>
      </c>
      <c r="X583" t="s">
        <v>48</v>
      </c>
      <c r="Y583" t="s">
        <v>48</v>
      </c>
      <c r="Z583" t="s">
        <v>48</v>
      </c>
      <c r="AA583" t="s">
        <v>48</v>
      </c>
      <c r="AB583" t="s">
        <v>48</v>
      </c>
      <c r="AC583" t="s">
        <v>50</v>
      </c>
      <c r="AD583" t="s">
        <v>48</v>
      </c>
      <c r="AE583" t="s">
        <v>48</v>
      </c>
      <c r="AF583" t="s">
        <v>50</v>
      </c>
      <c r="AG583" t="s">
        <v>48</v>
      </c>
      <c r="AH583" t="s">
        <v>50</v>
      </c>
      <c r="AI583" t="s">
        <v>50</v>
      </c>
      <c r="AJ583" t="s">
        <v>48</v>
      </c>
      <c r="AK583" t="s">
        <v>48</v>
      </c>
      <c r="AL583" t="s">
        <v>48</v>
      </c>
      <c r="AM583" t="s">
        <v>48</v>
      </c>
      <c r="AN583" t="s">
        <v>48</v>
      </c>
      <c r="AO583" t="s">
        <v>48</v>
      </c>
      <c r="AP583" t="s">
        <v>408</v>
      </c>
      <c r="AQ583" s="1" t="s">
        <v>1109</v>
      </c>
      <c r="AR583" t="s">
        <v>51</v>
      </c>
      <c r="AS583" t="s">
        <v>126</v>
      </c>
      <c r="AT583" t="s">
        <v>127</v>
      </c>
      <c r="AW583" s="4">
        <f t="shared" si="316"/>
        <v>6</v>
      </c>
      <c r="AX583" s="4">
        <f t="shared" si="317"/>
        <v>4</v>
      </c>
      <c r="AY583" s="4">
        <f t="shared" si="318"/>
        <v>4</v>
      </c>
      <c r="AZ583" s="4">
        <f t="shared" si="319"/>
        <v>2</v>
      </c>
      <c r="BA583" s="4">
        <f t="shared" si="320"/>
        <v>4</v>
      </c>
      <c r="BB583" s="4">
        <f t="shared" si="321"/>
        <v>4</v>
      </c>
      <c r="BC583" s="4">
        <f t="shared" si="322"/>
        <v>4</v>
      </c>
      <c r="BD583" s="4">
        <f t="shared" si="323"/>
        <v>2</v>
      </c>
      <c r="BE583" s="4">
        <f t="shared" si="324"/>
        <v>4</v>
      </c>
      <c r="BF583" s="4">
        <f t="shared" si="325"/>
        <v>2</v>
      </c>
      <c r="BG583" s="4">
        <f t="shared" si="326"/>
        <v>4</v>
      </c>
      <c r="BH583" s="4">
        <f t="shared" si="327"/>
        <v>4</v>
      </c>
      <c r="BI583" s="4">
        <f t="shared" si="328"/>
        <v>4</v>
      </c>
      <c r="BJ583" s="4">
        <f t="shared" si="329"/>
        <v>2</v>
      </c>
      <c r="BK583" s="4">
        <f t="shared" si="330"/>
        <v>4</v>
      </c>
      <c r="BL583" s="4">
        <f t="shared" si="331"/>
        <v>2</v>
      </c>
      <c r="BM583" s="4">
        <f t="shared" si="332"/>
        <v>4</v>
      </c>
      <c r="BN583" s="4">
        <f t="shared" si="333"/>
        <v>4</v>
      </c>
      <c r="BO583" s="4">
        <f t="shared" si="334"/>
        <v>4</v>
      </c>
      <c r="BP583" s="4">
        <f t="shared" si="335"/>
        <v>4</v>
      </c>
      <c r="BQ583" s="4">
        <f t="shared" si="336"/>
        <v>6</v>
      </c>
      <c r="BR583" s="4">
        <f t="shared" si="337"/>
        <v>4</v>
      </c>
      <c r="BS583" s="4">
        <f t="shared" si="338"/>
        <v>4</v>
      </c>
      <c r="BT583" s="4">
        <f t="shared" si="339"/>
        <v>4</v>
      </c>
      <c r="BU583" s="4">
        <f t="shared" si="340"/>
        <v>4</v>
      </c>
      <c r="BV583" s="4">
        <f t="shared" si="341"/>
        <v>0</v>
      </c>
      <c r="BW583" s="4">
        <f t="shared" si="342"/>
        <v>6</v>
      </c>
      <c r="BX583" s="4">
        <f t="shared" si="343"/>
        <v>0</v>
      </c>
      <c r="BY583" s="4">
        <f t="shared" si="344"/>
        <v>0</v>
      </c>
      <c r="BZ583" s="37">
        <f t="shared" si="345"/>
        <v>100</v>
      </c>
      <c r="CA583" s="32" t="str">
        <f>VLOOKUP(J:J,'Agent wise'!A:C,3,0)</f>
        <v>Adharsh</v>
      </c>
      <c r="CB583" s="32">
        <f t="shared" si="346"/>
        <v>45923</v>
      </c>
      <c r="CC583" t="str">
        <f t="shared" si="347"/>
        <v>Excellent</v>
      </c>
      <c r="CJ583">
        <f t="shared" si="348"/>
        <v>23</v>
      </c>
      <c r="CK583">
        <f t="shared" si="349"/>
        <v>9</v>
      </c>
      <c r="CL583">
        <f t="shared" si="350"/>
        <v>2025</v>
      </c>
    </row>
    <row r="584" spans="1:90" ht="15" customHeight="1" x14ac:dyDescent="0.35">
      <c r="A584" s="32">
        <v>45923.987023321759</v>
      </c>
      <c r="B584" t="s">
        <v>188</v>
      </c>
      <c r="C584" s="32">
        <v>0</v>
      </c>
      <c r="D584" t="s">
        <v>61</v>
      </c>
      <c r="E584" s="32">
        <v>45923</v>
      </c>
      <c r="F584" t="s">
        <v>140</v>
      </c>
      <c r="G584" s="32">
        <v>45923</v>
      </c>
      <c r="H584">
        <v>9150932043</v>
      </c>
      <c r="I584">
        <v>167</v>
      </c>
      <c r="J584" t="s">
        <v>102</v>
      </c>
      <c r="K584" t="s">
        <v>52</v>
      </c>
      <c r="L584" t="s">
        <v>53</v>
      </c>
      <c r="M584" t="s">
        <v>48</v>
      </c>
      <c r="N584" t="s">
        <v>48</v>
      </c>
      <c r="O584" t="s">
        <v>48</v>
      </c>
      <c r="P584" t="s">
        <v>48</v>
      </c>
      <c r="Q584" t="s">
        <v>48</v>
      </c>
      <c r="R584" t="s">
        <v>48</v>
      </c>
      <c r="S584" t="s">
        <v>48</v>
      </c>
      <c r="T584" t="s">
        <v>48</v>
      </c>
      <c r="U584" t="s">
        <v>49</v>
      </c>
      <c r="V584" t="s">
        <v>48</v>
      </c>
      <c r="W584" t="s">
        <v>48</v>
      </c>
      <c r="X584" t="s">
        <v>48</v>
      </c>
      <c r="Y584" t="s">
        <v>48</v>
      </c>
      <c r="Z584" t="s">
        <v>48</v>
      </c>
      <c r="AA584" t="s">
        <v>49</v>
      </c>
      <c r="AB584" t="s">
        <v>49</v>
      </c>
      <c r="AC584" t="s">
        <v>48</v>
      </c>
      <c r="AD584" t="s">
        <v>48</v>
      </c>
      <c r="AE584" t="s">
        <v>49</v>
      </c>
      <c r="AF584" t="s">
        <v>50</v>
      </c>
      <c r="AG584" t="s">
        <v>49</v>
      </c>
      <c r="AH584" t="s">
        <v>50</v>
      </c>
      <c r="AI584" t="s">
        <v>50</v>
      </c>
      <c r="AJ584" t="s">
        <v>48</v>
      </c>
      <c r="AK584" t="s">
        <v>48</v>
      </c>
      <c r="AL584" t="s">
        <v>49</v>
      </c>
      <c r="AM584" t="s">
        <v>48</v>
      </c>
      <c r="AN584" t="s">
        <v>48</v>
      </c>
      <c r="AO584" t="s">
        <v>48</v>
      </c>
      <c r="AP584" t="s">
        <v>1110</v>
      </c>
      <c r="AQ584" s="1" t="s">
        <v>689</v>
      </c>
      <c r="AR584" t="s">
        <v>51</v>
      </c>
      <c r="AS584" t="s">
        <v>72</v>
      </c>
      <c r="AT584" t="s">
        <v>76</v>
      </c>
      <c r="AW584" s="4">
        <f t="shared" si="316"/>
        <v>6</v>
      </c>
      <c r="AX584" s="4">
        <f t="shared" si="317"/>
        <v>4</v>
      </c>
      <c r="AY584" s="4">
        <f t="shared" si="318"/>
        <v>4</v>
      </c>
      <c r="AZ584" s="4">
        <f t="shared" si="319"/>
        <v>2</v>
      </c>
      <c r="BA584" s="4">
        <f t="shared" si="320"/>
        <v>4</v>
      </c>
      <c r="BB584" s="4">
        <f t="shared" si="321"/>
        <v>4</v>
      </c>
      <c r="BC584" s="4">
        <f t="shared" si="322"/>
        <v>4</v>
      </c>
      <c r="BD584" s="4">
        <f t="shared" si="323"/>
        <v>2</v>
      </c>
      <c r="BE584" s="4" t="str">
        <f t="shared" si="324"/>
        <v>0</v>
      </c>
      <c r="BF584" s="4">
        <f t="shared" si="325"/>
        <v>2</v>
      </c>
      <c r="BG584" s="4">
        <f t="shared" si="326"/>
        <v>4</v>
      </c>
      <c r="BH584" s="4">
        <f t="shared" si="327"/>
        <v>4</v>
      </c>
      <c r="BI584" s="4">
        <f t="shared" si="328"/>
        <v>4</v>
      </c>
      <c r="BJ584" s="4">
        <f t="shared" si="329"/>
        <v>2</v>
      </c>
      <c r="BK584" s="4" t="str">
        <f t="shared" si="330"/>
        <v>0</v>
      </c>
      <c r="BL584" s="4" t="str">
        <f t="shared" si="331"/>
        <v>0</v>
      </c>
      <c r="BM584" s="4">
        <f t="shared" si="332"/>
        <v>4</v>
      </c>
      <c r="BN584" s="4">
        <f t="shared" si="333"/>
        <v>4</v>
      </c>
      <c r="BO584" s="4" t="str">
        <f t="shared" si="334"/>
        <v>0</v>
      </c>
      <c r="BP584" s="4">
        <f t="shared" si="335"/>
        <v>4</v>
      </c>
      <c r="BQ584" s="4" t="str">
        <f t="shared" si="336"/>
        <v>0</v>
      </c>
      <c r="BR584" s="4">
        <f t="shared" si="337"/>
        <v>4</v>
      </c>
      <c r="BS584" s="4">
        <f t="shared" si="338"/>
        <v>4</v>
      </c>
      <c r="BT584" s="4">
        <f t="shared" si="339"/>
        <v>4</v>
      </c>
      <c r="BU584" s="4">
        <f t="shared" si="340"/>
        <v>4</v>
      </c>
      <c r="BV584" s="4" t="str">
        <f t="shared" si="341"/>
        <v>0</v>
      </c>
      <c r="BW584" s="4">
        <f t="shared" si="342"/>
        <v>6</v>
      </c>
      <c r="BX584" s="4">
        <f t="shared" si="343"/>
        <v>0</v>
      </c>
      <c r="BY584" s="4">
        <f t="shared" si="344"/>
        <v>0</v>
      </c>
      <c r="BZ584" s="37">
        <f t="shared" si="345"/>
        <v>80</v>
      </c>
      <c r="CA584" s="32" t="str">
        <f>VLOOKUP(J:J,'Agent wise'!A:C,3,0)</f>
        <v>Adharsh</v>
      </c>
      <c r="CB584" s="32">
        <f t="shared" si="346"/>
        <v>45923</v>
      </c>
      <c r="CC584" t="str">
        <f t="shared" si="347"/>
        <v>FC</v>
      </c>
      <c r="CJ584">
        <f t="shared" si="348"/>
        <v>23</v>
      </c>
      <c r="CK584">
        <f t="shared" si="349"/>
        <v>9</v>
      </c>
      <c r="CL584">
        <f t="shared" si="350"/>
        <v>2025</v>
      </c>
    </row>
    <row r="585" spans="1:90" ht="15" customHeight="1" x14ac:dyDescent="0.35">
      <c r="A585" s="32">
        <v>45923.989917418978</v>
      </c>
      <c r="B585" t="s">
        <v>188</v>
      </c>
      <c r="C585" s="32">
        <v>0</v>
      </c>
      <c r="D585" t="s">
        <v>61</v>
      </c>
      <c r="E585" s="32">
        <v>45923</v>
      </c>
      <c r="F585" t="s">
        <v>140</v>
      </c>
      <c r="G585" s="32">
        <v>45923</v>
      </c>
      <c r="H585">
        <v>9446246675</v>
      </c>
      <c r="I585">
        <v>128</v>
      </c>
      <c r="J585" t="s">
        <v>89</v>
      </c>
      <c r="K585" t="s">
        <v>46</v>
      </c>
      <c r="L585" t="s">
        <v>47</v>
      </c>
      <c r="M585" t="s">
        <v>48</v>
      </c>
      <c r="N585" t="s">
        <v>48</v>
      </c>
      <c r="O585" t="s">
        <v>48</v>
      </c>
      <c r="P585" t="s">
        <v>48</v>
      </c>
      <c r="Q585" t="s">
        <v>48</v>
      </c>
      <c r="R585" t="s">
        <v>48</v>
      </c>
      <c r="S585" t="s">
        <v>48</v>
      </c>
      <c r="T585" t="s">
        <v>48</v>
      </c>
      <c r="U585" t="s">
        <v>48</v>
      </c>
      <c r="V585" t="s">
        <v>48</v>
      </c>
      <c r="W585" t="s">
        <v>48</v>
      </c>
      <c r="X585" t="s">
        <v>48</v>
      </c>
      <c r="Y585" t="s">
        <v>48</v>
      </c>
      <c r="Z585" t="s">
        <v>48</v>
      </c>
      <c r="AA585" t="s">
        <v>48</v>
      </c>
      <c r="AB585" t="s">
        <v>48</v>
      </c>
      <c r="AC585" t="s">
        <v>50</v>
      </c>
      <c r="AD585" t="s">
        <v>48</v>
      </c>
      <c r="AE585" t="s">
        <v>48</v>
      </c>
      <c r="AF585" t="s">
        <v>50</v>
      </c>
      <c r="AG585" t="s">
        <v>48</v>
      </c>
      <c r="AH585" t="s">
        <v>50</v>
      </c>
      <c r="AI585" t="s">
        <v>50</v>
      </c>
      <c r="AJ585" t="s">
        <v>48</v>
      </c>
      <c r="AK585" t="s">
        <v>48</v>
      </c>
      <c r="AL585" t="s">
        <v>49</v>
      </c>
      <c r="AM585" t="s">
        <v>48</v>
      </c>
      <c r="AN585" t="s">
        <v>48</v>
      </c>
      <c r="AO585" t="s">
        <v>48</v>
      </c>
      <c r="AP585" t="s">
        <v>525</v>
      </c>
      <c r="AQ585" s="1" t="s">
        <v>1111</v>
      </c>
      <c r="AR585" t="s">
        <v>51</v>
      </c>
      <c r="AS585" t="s">
        <v>380</v>
      </c>
      <c r="AT585" t="s">
        <v>751</v>
      </c>
      <c r="AW585" s="4">
        <f t="shared" si="316"/>
        <v>6</v>
      </c>
      <c r="AX585" s="4">
        <f t="shared" si="317"/>
        <v>4</v>
      </c>
      <c r="AY585" s="4">
        <f t="shared" si="318"/>
        <v>4</v>
      </c>
      <c r="AZ585" s="4">
        <f t="shared" si="319"/>
        <v>2</v>
      </c>
      <c r="BA585" s="4">
        <f t="shared" si="320"/>
        <v>4</v>
      </c>
      <c r="BB585" s="4">
        <f t="shared" si="321"/>
        <v>4</v>
      </c>
      <c r="BC585" s="4">
        <f t="shared" si="322"/>
        <v>4</v>
      </c>
      <c r="BD585" s="4">
        <f t="shared" si="323"/>
        <v>2</v>
      </c>
      <c r="BE585" s="4">
        <f t="shared" si="324"/>
        <v>4</v>
      </c>
      <c r="BF585" s="4">
        <f t="shared" si="325"/>
        <v>2</v>
      </c>
      <c r="BG585" s="4">
        <f t="shared" si="326"/>
        <v>4</v>
      </c>
      <c r="BH585" s="4">
        <f t="shared" si="327"/>
        <v>4</v>
      </c>
      <c r="BI585" s="4">
        <f t="shared" si="328"/>
        <v>4</v>
      </c>
      <c r="BJ585" s="4">
        <f t="shared" si="329"/>
        <v>2</v>
      </c>
      <c r="BK585" s="4">
        <f t="shared" si="330"/>
        <v>4</v>
      </c>
      <c r="BL585" s="4">
        <f t="shared" si="331"/>
        <v>2</v>
      </c>
      <c r="BM585" s="4">
        <f t="shared" si="332"/>
        <v>4</v>
      </c>
      <c r="BN585" s="4">
        <f t="shared" si="333"/>
        <v>4</v>
      </c>
      <c r="BO585" s="4">
        <f t="shared" si="334"/>
        <v>4</v>
      </c>
      <c r="BP585" s="4">
        <f t="shared" si="335"/>
        <v>4</v>
      </c>
      <c r="BQ585" s="4">
        <f t="shared" si="336"/>
        <v>6</v>
      </c>
      <c r="BR585" s="4">
        <f t="shared" si="337"/>
        <v>4</v>
      </c>
      <c r="BS585" s="4">
        <f t="shared" si="338"/>
        <v>4</v>
      </c>
      <c r="BT585" s="4">
        <f t="shared" si="339"/>
        <v>4</v>
      </c>
      <c r="BU585" s="4">
        <f t="shared" si="340"/>
        <v>4</v>
      </c>
      <c r="BV585" s="4" t="str">
        <f t="shared" si="341"/>
        <v>0</v>
      </c>
      <c r="BW585" s="4">
        <f t="shared" si="342"/>
        <v>6</v>
      </c>
      <c r="BX585" s="4">
        <f t="shared" si="343"/>
        <v>0</v>
      </c>
      <c r="BY585" s="4">
        <f t="shared" si="344"/>
        <v>0</v>
      </c>
      <c r="BZ585" s="37">
        <f t="shared" si="345"/>
        <v>100</v>
      </c>
      <c r="CA585" s="32" t="str">
        <f>VLOOKUP(J:J,'Agent wise'!A:C,3,0)</f>
        <v>Adharsh</v>
      </c>
      <c r="CB585" s="32">
        <f t="shared" si="346"/>
        <v>45923</v>
      </c>
      <c r="CC585" t="str">
        <f t="shared" si="347"/>
        <v>Excellent</v>
      </c>
      <c r="CJ585">
        <f t="shared" si="348"/>
        <v>23</v>
      </c>
      <c r="CK585">
        <f t="shared" si="349"/>
        <v>9</v>
      </c>
      <c r="CL585">
        <f t="shared" si="350"/>
        <v>2025</v>
      </c>
    </row>
    <row r="586" spans="1:90" ht="15" customHeight="1" x14ac:dyDescent="0.35">
      <c r="A586" s="32">
        <v>45923.991919467589</v>
      </c>
      <c r="B586" t="s">
        <v>188</v>
      </c>
      <c r="C586" s="32">
        <v>0</v>
      </c>
      <c r="D586" t="s">
        <v>61</v>
      </c>
      <c r="E586" s="32">
        <v>45923</v>
      </c>
      <c r="F586" t="s">
        <v>140</v>
      </c>
      <c r="G586" s="32">
        <v>45923</v>
      </c>
      <c r="H586">
        <v>8903441705</v>
      </c>
      <c r="I586">
        <v>125</v>
      </c>
      <c r="J586" t="s">
        <v>116</v>
      </c>
      <c r="K586" t="s">
        <v>52</v>
      </c>
      <c r="L586" t="s">
        <v>53</v>
      </c>
      <c r="M586" t="s">
        <v>48</v>
      </c>
      <c r="N586" t="s">
        <v>48</v>
      </c>
      <c r="O586" t="s">
        <v>48</v>
      </c>
      <c r="P586" t="s">
        <v>48</v>
      </c>
      <c r="Q586" t="s">
        <v>48</v>
      </c>
      <c r="R586" t="s">
        <v>48</v>
      </c>
      <c r="S586" t="s">
        <v>48</v>
      </c>
      <c r="T586" t="s">
        <v>48</v>
      </c>
      <c r="U586" t="s">
        <v>49</v>
      </c>
      <c r="V586" t="s">
        <v>48</v>
      </c>
      <c r="W586" t="s">
        <v>48</v>
      </c>
      <c r="X586" t="s">
        <v>48</v>
      </c>
      <c r="Y586" t="s">
        <v>48</v>
      </c>
      <c r="Z586" t="s">
        <v>48</v>
      </c>
      <c r="AA586" t="s">
        <v>48</v>
      </c>
      <c r="AB586" t="s">
        <v>49</v>
      </c>
      <c r="AC586" t="s">
        <v>50</v>
      </c>
      <c r="AD586" t="s">
        <v>48</v>
      </c>
      <c r="AE586" t="s">
        <v>48</v>
      </c>
      <c r="AF586" t="s">
        <v>50</v>
      </c>
      <c r="AG586" t="s">
        <v>48</v>
      </c>
      <c r="AH586" t="s">
        <v>50</v>
      </c>
      <c r="AI586" t="s">
        <v>50</v>
      </c>
      <c r="AJ586" t="s">
        <v>48</v>
      </c>
      <c r="AK586" t="s">
        <v>48</v>
      </c>
      <c r="AL586" t="s">
        <v>49</v>
      </c>
      <c r="AM586" t="s">
        <v>48</v>
      </c>
      <c r="AN586" t="s">
        <v>48</v>
      </c>
      <c r="AO586" t="s">
        <v>48</v>
      </c>
      <c r="AP586" t="s">
        <v>1112</v>
      </c>
      <c r="AQ586" s="1" t="s">
        <v>1113</v>
      </c>
      <c r="AR586" t="s">
        <v>51</v>
      </c>
      <c r="AS586" t="s">
        <v>68</v>
      </c>
      <c r="AT586" t="s">
        <v>69</v>
      </c>
      <c r="AW586" s="4">
        <f t="shared" si="316"/>
        <v>6</v>
      </c>
      <c r="AX586" s="4">
        <f t="shared" si="317"/>
        <v>4</v>
      </c>
      <c r="AY586" s="4">
        <f t="shared" si="318"/>
        <v>4</v>
      </c>
      <c r="AZ586" s="4">
        <f t="shared" si="319"/>
        <v>2</v>
      </c>
      <c r="BA586" s="4">
        <f t="shared" si="320"/>
        <v>4</v>
      </c>
      <c r="BB586" s="4">
        <f t="shared" si="321"/>
        <v>4</v>
      </c>
      <c r="BC586" s="4">
        <f t="shared" si="322"/>
        <v>4</v>
      </c>
      <c r="BD586" s="4">
        <f t="shared" si="323"/>
        <v>2</v>
      </c>
      <c r="BE586" s="4" t="str">
        <f t="shared" si="324"/>
        <v>0</v>
      </c>
      <c r="BF586" s="4">
        <f t="shared" si="325"/>
        <v>2</v>
      </c>
      <c r="BG586" s="4">
        <f t="shared" si="326"/>
        <v>4</v>
      </c>
      <c r="BH586" s="4">
        <f t="shared" si="327"/>
        <v>4</v>
      </c>
      <c r="BI586" s="4">
        <f t="shared" si="328"/>
        <v>4</v>
      </c>
      <c r="BJ586" s="4">
        <f t="shared" si="329"/>
        <v>2</v>
      </c>
      <c r="BK586" s="4">
        <f t="shared" si="330"/>
        <v>4</v>
      </c>
      <c r="BL586" s="4" t="str">
        <f t="shared" si="331"/>
        <v>0</v>
      </c>
      <c r="BM586" s="4">
        <f t="shared" si="332"/>
        <v>4</v>
      </c>
      <c r="BN586" s="4">
        <f t="shared" si="333"/>
        <v>4</v>
      </c>
      <c r="BO586" s="4">
        <f t="shared" si="334"/>
        <v>4</v>
      </c>
      <c r="BP586" s="4">
        <f t="shared" si="335"/>
        <v>4</v>
      </c>
      <c r="BQ586" s="4">
        <f t="shared" si="336"/>
        <v>6</v>
      </c>
      <c r="BR586" s="4">
        <f t="shared" si="337"/>
        <v>4</v>
      </c>
      <c r="BS586" s="4">
        <f t="shared" si="338"/>
        <v>4</v>
      </c>
      <c r="BT586" s="4">
        <f t="shared" si="339"/>
        <v>4</v>
      </c>
      <c r="BU586" s="4">
        <f t="shared" si="340"/>
        <v>4</v>
      </c>
      <c r="BV586" s="4" t="str">
        <f t="shared" si="341"/>
        <v>0</v>
      </c>
      <c r="BW586" s="4">
        <f t="shared" si="342"/>
        <v>6</v>
      </c>
      <c r="BX586" s="4">
        <f t="shared" si="343"/>
        <v>0</v>
      </c>
      <c r="BY586" s="4">
        <f t="shared" si="344"/>
        <v>0</v>
      </c>
      <c r="BZ586" s="37">
        <f t="shared" si="345"/>
        <v>94</v>
      </c>
      <c r="CA586" s="32" t="str">
        <f>VLOOKUP(J:J,'Agent wise'!A:C,3,0)</f>
        <v>Adharsh</v>
      </c>
      <c r="CB586" s="32">
        <f t="shared" si="346"/>
        <v>45923</v>
      </c>
      <c r="CC586" t="str">
        <f t="shared" si="347"/>
        <v>Good</v>
      </c>
      <c r="CJ586">
        <f t="shared" si="348"/>
        <v>23</v>
      </c>
      <c r="CK586">
        <f t="shared" si="349"/>
        <v>9</v>
      </c>
      <c r="CL586">
        <f t="shared" si="350"/>
        <v>2025</v>
      </c>
    </row>
    <row r="587" spans="1:90" ht="15" customHeight="1" x14ac:dyDescent="0.35">
      <c r="A587" s="32">
        <v>45923.995507858795</v>
      </c>
      <c r="B587" t="s">
        <v>188</v>
      </c>
      <c r="C587" s="32">
        <v>0</v>
      </c>
      <c r="D587" t="s">
        <v>61</v>
      </c>
      <c r="E587" s="32">
        <v>45923</v>
      </c>
      <c r="F587" t="s">
        <v>140</v>
      </c>
      <c r="G587" s="32">
        <v>45904</v>
      </c>
      <c r="H587">
        <v>8300071583</v>
      </c>
      <c r="I587">
        <v>127</v>
      </c>
      <c r="J587" t="s">
        <v>332</v>
      </c>
      <c r="K587" t="s">
        <v>52</v>
      </c>
      <c r="L587" t="s">
        <v>53</v>
      </c>
      <c r="M587" t="s">
        <v>48</v>
      </c>
      <c r="N587" t="s">
        <v>48</v>
      </c>
      <c r="O587" t="s">
        <v>48</v>
      </c>
      <c r="P587" t="s">
        <v>48</v>
      </c>
      <c r="Q587" t="s">
        <v>48</v>
      </c>
      <c r="R587" t="s">
        <v>48</v>
      </c>
      <c r="S587" t="s">
        <v>48</v>
      </c>
      <c r="T587" t="s">
        <v>48</v>
      </c>
      <c r="U587" t="s">
        <v>49</v>
      </c>
      <c r="V587" t="s">
        <v>48</v>
      </c>
      <c r="W587" t="s">
        <v>48</v>
      </c>
      <c r="X587" t="s">
        <v>48</v>
      </c>
      <c r="Y587" t="s">
        <v>48</v>
      </c>
      <c r="Z587" t="s">
        <v>48</v>
      </c>
      <c r="AA587" t="s">
        <v>48</v>
      </c>
      <c r="AB587" t="s">
        <v>49</v>
      </c>
      <c r="AC587" t="s">
        <v>49</v>
      </c>
      <c r="AD587" t="s">
        <v>48</v>
      </c>
      <c r="AE587" t="s">
        <v>48</v>
      </c>
      <c r="AF587" t="s">
        <v>50</v>
      </c>
      <c r="AG587" t="s">
        <v>49</v>
      </c>
      <c r="AH587" t="s">
        <v>50</v>
      </c>
      <c r="AI587" t="s">
        <v>50</v>
      </c>
      <c r="AJ587" t="s">
        <v>48</v>
      </c>
      <c r="AK587" t="s">
        <v>48</v>
      </c>
      <c r="AL587" t="s">
        <v>49</v>
      </c>
      <c r="AM587" t="s">
        <v>48</v>
      </c>
      <c r="AN587" t="s">
        <v>48</v>
      </c>
      <c r="AO587" t="s">
        <v>48</v>
      </c>
      <c r="AP587" t="s">
        <v>1114</v>
      </c>
      <c r="AQ587" s="1" t="s">
        <v>524</v>
      </c>
      <c r="AR587" t="s">
        <v>51</v>
      </c>
      <c r="AS587" t="s">
        <v>68</v>
      </c>
      <c r="AT587" t="s">
        <v>69</v>
      </c>
      <c r="AW587" s="4">
        <f t="shared" si="316"/>
        <v>6</v>
      </c>
      <c r="AX587" s="4">
        <f t="shared" si="317"/>
        <v>4</v>
      </c>
      <c r="AY587" s="4">
        <f t="shared" si="318"/>
        <v>4</v>
      </c>
      <c r="AZ587" s="4">
        <f t="shared" si="319"/>
        <v>2</v>
      </c>
      <c r="BA587" s="4">
        <f t="shared" si="320"/>
        <v>4</v>
      </c>
      <c r="BB587" s="4">
        <f t="shared" si="321"/>
        <v>4</v>
      </c>
      <c r="BC587" s="4">
        <f t="shared" si="322"/>
        <v>4</v>
      </c>
      <c r="BD587" s="4">
        <f t="shared" si="323"/>
        <v>2</v>
      </c>
      <c r="BE587" s="4" t="str">
        <f t="shared" si="324"/>
        <v>0</v>
      </c>
      <c r="BF587" s="4">
        <f t="shared" si="325"/>
        <v>2</v>
      </c>
      <c r="BG587" s="4">
        <f t="shared" si="326"/>
        <v>4</v>
      </c>
      <c r="BH587" s="4">
        <f t="shared" si="327"/>
        <v>4</v>
      </c>
      <c r="BI587" s="4">
        <f t="shared" si="328"/>
        <v>4</v>
      </c>
      <c r="BJ587" s="4">
        <f t="shared" si="329"/>
        <v>2</v>
      </c>
      <c r="BK587" s="4">
        <f t="shared" si="330"/>
        <v>4</v>
      </c>
      <c r="BL587" s="4" t="str">
        <f t="shared" si="331"/>
        <v>0</v>
      </c>
      <c r="BM587" s="4" t="str">
        <f t="shared" si="332"/>
        <v>0</v>
      </c>
      <c r="BN587" s="4">
        <f t="shared" si="333"/>
        <v>4</v>
      </c>
      <c r="BO587" s="4">
        <f t="shared" si="334"/>
        <v>4</v>
      </c>
      <c r="BP587" s="4">
        <f t="shared" si="335"/>
        <v>4</v>
      </c>
      <c r="BQ587" s="4" t="str">
        <f t="shared" si="336"/>
        <v>0</v>
      </c>
      <c r="BR587" s="4">
        <f t="shared" si="337"/>
        <v>4</v>
      </c>
      <c r="BS587" s="4">
        <f t="shared" si="338"/>
        <v>4</v>
      </c>
      <c r="BT587" s="4">
        <f t="shared" si="339"/>
        <v>4</v>
      </c>
      <c r="BU587" s="4">
        <f t="shared" si="340"/>
        <v>4</v>
      </c>
      <c r="BV587" s="4" t="str">
        <f t="shared" si="341"/>
        <v>0</v>
      </c>
      <c r="BW587" s="4">
        <f t="shared" si="342"/>
        <v>6</v>
      </c>
      <c r="BX587" s="4">
        <f t="shared" si="343"/>
        <v>0</v>
      </c>
      <c r="BY587" s="4">
        <f t="shared" si="344"/>
        <v>0</v>
      </c>
      <c r="BZ587" s="37">
        <f t="shared" si="345"/>
        <v>84</v>
      </c>
      <c r="CA587" s="32" t="str">
        <f>VLOOKUP(J:J,'Agent wise'!A:C,3,0)</f>
        <v>Adharsh</v>
      </c>
      <c r="CB587" s="32">
        <f t="shared" si="346"/>
        <v>45923</v>
      </c>
      <c r="CC587" t="str">
        <f t="shared" si="347"/>
        <v>FC</v>
      </c>
      <c r="CJ587">
        <f t="shared" si="348"/>
        <v>23</v>
      </c>
      <c r="CK587">
        <f t="shared" si="349"/>
        <v>9</v>
      </c>
      <c r="CL587">
        <f t="shared" si="350"/>
        <v>2025</v>
      </c>
    </row>
    <row r="588" spans="1:90" ht="15" customHeight="1" x14ac:dyDescent="0.35">
      <c r="A588" s="32">
        <v>45923.997635729167</v>
      </c>
      <c r="B588" t="s">
        <v>188</v>
      </c>
      <c r="C588" s="32">
        <v>0</v>
      </c>
      <c r="D588" t="s">
        <v>61</v>
      </c>
      <c r="E588" s="32">
        <v>45923</v>
      </c>
      <c r="F588" t="s">
        <v>140</v>
      </c>
      <c r="G588" s="32">
        <v>45923</v>
      </c>
      <c r="H588">
        <v>8547689122</v>
      </c>
      <c r="I588">
        <v>120</v>
      </c>
      <c r="J588" t="s">
        <v>351</v>
      </c>
      <c r="K588" t="s">
        <v>46</v>
      </c>
      <c r="L588" t="s">
        <v>47</v>
      </c>
      <c r="M588" t="s">
        <v>48</v>
      </c>
      <c r="N588" t="s">
        <v>48</v>
      </c>
      <c r="O588" t="s">
        <v>48</v>
      </c>
      <c r="P588" t="s">
        <v>48</v>
      </c>
      <c r="Q588" t="s">
        <v>48</v>
      </c>
      <c r="R588" t="s">
        <v>48</v>
      </c>
      <c r="S588" t="s">
        <v>48</v>
      </c>
      <c r="T588" t="s">
        <v>48</v>
      </c>
      <c r="U588" t="s">
        <v>49</v>
      </c>
      <c r="V588" t="s">
        <v>48</v>
      </c>
      <c r="W588" t="s">
        <v>48</v>
      </c>
      <c r="X588" t="s">
        <v>48</v>
      </c>
      <c r="Y588" t="s">
        <v>48</v>
      </c>
      <c r="Z588" t="s">
        <v>48</v>
      </c>
      <c r="AA588" t="s">
        <v>48</v>
      </c>
      <c r="AB588" t="s">
        <v>49</v>
      </c>
      <c r="AC588" t="s">
        <v>49</v>
      </c>
      <c r="AD588" t="s">
        <v>48</v>
      </c>
      <c r="AE588" t="s">
        <v>48</v>
      </c>
      <c r="AF588" t="s">
        <v>50</v>
      </c>
      <c r="AG588" t="s">
        <v>48</v>
      </c>
      <c r="AH588" t="s">
        <v>50</v>
      </c>
      <c r="AI588" t="s">
        <v>50</v>
      </c>
      <c r="AJ588" t="s">
        <v>48</v>
      </c>
      <c r="AK588" t="s">
        <v>48</v>
      </c>
      <c r="AL588" t="s">
        <v>49</v>
      </c>
      <c r="AM588" t="s">
        <v>48</v>
      </c>
      <c r="AN588" t="s">
        <v>48</v>
      </c>
      <c r="AO588" t="s">
        <v>48</v>
      </c>
      <c r="AP588" t="s">
        <v>1115</v>
      </c>
      <c r="AQ588" s="1" t="s">
        <v>1116</v>
      </c>
      <c r="AR588" t="s">
        <v>51</v>
      </c>
      <c r="AS588" t="s">
        <v>117</v>
      </c>
      <c r="AT588" t="s">
        <v>641</v>
      </c>
      <c r="AW588" s="4">
        <f t="shared" si="316"/>
        <v>6</v>
      </c>
      <c r="AX588" s="4">
        <f t="shared" si="317"/>
        <v>4</v>
      </c>
      <c r="AY588" s="4">
        <f t="shared" si="318"/>
        <v>4</v>
      </c>
      <c r="AZ588" s="4">
        <f t="shared" si="319"/>
        <v>2</v>
      </c>
      <c r="BA588" s="4">
        <f t="shared" si="320"/>
        <v>4</v>
      </c>
      <c r="BB588" s="4">
        <f t="shared" si="321"/>
        <v>4</v>
      </c>
      <c r="BC588" s="4">
        <f t="shared" si="322"/>
        <v>4</v>
      </c>
      <c r="BD588" s="4">
        <f t="shared" si="323"/>
        <v>2</v>
      </c>
      <c r="BE588" s="4" t="str">
        <f t="shared" si="324"/>
        <v>0</v>
      </c>
      <c r="BF588" s="4">
        <f t="shared" si="325"/>
        <v>2</v>
      </c>
      <c r="BG588" s="4">
        <f t="shared" si="326"/>
        <v>4</v>
      </c>
      <c r="BH588" s="4">
        <f t="shared" si="327"/>
        <v>4</v>
      </c>
      <c r="BI588" s="4">
        <f t="shared" si="328"/>
        <v>4</v>
      </c>
      <c r="BJ588" s="4">
        <f t="shared" si="329"/>
        <v>2</v>
      </c>
      <c r="BK588" s="4">
        <f t="shared" si="330"/>
        <v>4</v>
      </c>
      <c r="BL588" s="4" t="str">
        <f t="shared" si="331"/>
        <v>0</v>
      </c>
      <c r="BM588" s="4" t="str">
        <f t="shared" si="332"/>
        <v>0</v>
      </c>
      <c r="BN588" s="4">
        <f t="shared" si="333"/>
        <v>4</v>
      </c>
      <c r="BO588" s="4">
        <f t="shared" si="334"/>
        <v>4</v>
      </c>
      <c r="BP588" s="4">
        <f t="shared" si="335"/>
        <v>4</v>
      </c>
      <c r="BQ588" s="4">
        <f t="shared" si="336"/>
        <v>6</v>
      </c>
      <c r="BR588" s="4">
        <f t="shared" si="337"/>
        <v>4</v>
      </c>
      <c r="BS588" s="4">
        <f t="shared" si="338"/>
        <v>4</v>
      </c>
      <c r="BT588" s="4">
        <f t="shared" si="339"/>
        <v>4</v>
      </c>
      <c r="BU588" s="4">
        <f t="shared" si="340"/>
        <v>4</v>
      </c>
      <c r="BV588" s="4" t="str">
        <f t="shared" si="341"/>
        <v>0</v>
      </c>
      <c r="BW588" s="4">
        <f t="shared" si="342"/>
        <v>6</v>
      </c>
      <c r="BX588" s="4">
        <f t="shared" si="343"/>
        <v>0</v>
      </c>
      <c r="BY588" s="4">
        <f t="shared" si="344"/>
        <v>0</v>
      </c>
      <c r="BZ588" s="37">
        <f t="shared" si="345"/>
        <v>90</v>
      </c>
      <c r="CA588" s="32" t="str">
        <f>VLOOKUP(J:J,'Agent wise'!A:C,3,0)</f>
        <v>Adharsh</v>
      </c>
      <c r="CB588" s="32">
        <f t="shared" si="346"/>
        <v>45923</v>
      </c>
      <c r="CC588" t="str">
        <f t="shared" si="347"/>
        <v>Good</v>
      </c>
      <c r="CJ588">
        <f t="shared" si="348"/>
        <v>23</v>
      </c>
      <c r="CK588">
        <f t="shared" si="349"/>
        <v>9</v>
      </c>
      <c r="CL588">
        <f t="shared" si="350"/>
        <v>2025</v>
      </c>
    </row>
    <row r="589" spans="1:90" ht="15" customHeight="1" x14ac:dyDescent="0.35">
      <c r="A589" s="32">
        <v>45923.999513888892</v>
      </c>
      <c r="B589" t="s">
        <v>188</v>
      </c>
      <c r="C589" s="32">
        <v>0</v>
      </c>
      <c r="D589" t="s">
        <v>61</v>
      </c>
      <c r="E589" s="32">
        <v>45923</v>
      </c>
      <c r="F589" t="s">
        <v>140</v>
      </c>
      <c r="G589" s="32">
        <v>45923</v>
      </c>
      <c r="H589">
        <v>9947197917</v>
      </c>
      <c r="I589">
        <v>131</v>
      </c>
      <c r="J589" t="s">
        <v>464</v>
      </c>
      <c r="K589" t="s">
        <v>46</v>
      </c>
      <c r="L589" t="s">
        <v>47</v>
      </c>
      <c r="M589" t="s">
        <v>48</v>
      </c>
      <c r="N589" t="s">
        <v>48</v>
      </c>
      <c r="O589" t="s">
        <v>48</v>
      </c>
      <c r="P589" t="s">
        <v>48</v>
      </c>
      <c r="Q589" t="s">
        <v>48</v>
      </c>
      <c r="R589" t="s">
        <v>48</v>
      </c>
      <c r="S589" t="s">
        <v>48</v>
      </c>
      <c r="T589" t="s">
        <v>48</v>
      </c>
      <c r="U589" t="s">
        <v>49</v>
      </c>
      <c r="V589" t="s">
        <v>48</v>
      </c>
      <c r="W589" t="s">
        <v>48</v>
      </c>
      <c r="X589" t="s">
        <v>48</v>
      </c>
      <c r="Y589" t="s">
        <v>48</v>
      </c>
      <c r="Z589" t="s">
        <v>48</v>
      </c>
      <c r="AA589" t="s">
        <v>48</v>
      </c>
      <c r="AB589" t="s">
        <v>49</v>
      </c>
      <c r="AC589" t="s">
        <v>49</v>
      </c>
      <c r="AD589" t="s">
        <v>48</v>
      </c>
      <c r="AE589" t="s">
        <v>48</v>
      </c>
      <c r="AF589" t="s">
        <v>50</v>
      </c>
      <c r="AG589" t="s">
        <v>48</v>
      </c>
      <c r="AH589" t="s">
        <v>50</v>
      </c>
      <c r="AI589" t="s">
        <v>50</v>
      </c>
      <c r="AJ589" t="s">
        <v>48</v>
      </c>
      <c r="AK589" t="s">
        <v>48</v>
      </c>
      <c r="AL589" t="s">
        <v>49</v>
      </c>
      <c r="AM589" t="s">
        <v>48</v>
      </c>
      <c r="AN589" t="s">
        <v>48</v>
      </c>
      <c r="AO589" t="s">
        <v>48</v>
      </c>
      <c r="AP589" t="s">
        <v>1117</v>
      </c>
      <c r="AQ589" s="1" t="s">
        <v>551</v>
      </c>
      <c r="AR589" t="s">
        <v>51</v>
      </c>
      <c r="AS589" t="s">
        <v>103</v>
      </c>
      <c r="AT589" t="s">
        <v>104</v>
      </c>
      <c r="AW589" s="4">
        <f t="shared" si="316"/>
        <v>6</v>
      </c>
      <c r="AX589" s="4">
        <f t="shared" si="317"/>
        <v>4</v>
      </c>
      <c r="AY589" s="4">
        <f t="shared" si="318"/>
        <v>4</v>
      </c>
      <c r="AZ589" s="4">
        <f t="shared" si="319"/>
        <v>2</v>
      </c>
      <c r="BA589" s="4">
        <f t="shared" si="320"/>
        <v>4</v>
      </c>
      <c r="BB589" s="4">
        <f t="shared" si="321"/>
        <v>4</v>
      </c>
      <c r="BC589" s="4">
        <f t="shared" si="322"/>
        <v>4</v>
      </c>
      <c r="BD589" s="4">
        <f t="shared" si="323"/>
        <v>2</v>
      </c>
      <c r="BE589" s="4" t="str">
        <f t="shared" si="324"/>
        <v>0</v>
      </c>
      <c r="BF589" s="4">
        <f t="shared" si="325"/>
        <v>2</v>
      </c>
      <c r="BG589" s="4">
        <f t="shared" si="326"/>
        <v>4</v>
      </c>
      <c r="BH589" s="4">
        <f t="shared" si="327"/>
        <v>4</v>
      </c>
      <c r="BI589" s="4">
        <f t="shared" si="328"/>
        <v>4</v>
      </c>
      <c r="BJ589" s="4">
        <f t="shared" si="329"/>
        <v>2</v>
      </c>
      <c r="BK589" s="4">
        <f t="shared" si="330"/>
        <v>4</v>
      </c>
      <c r="BL589" s="4" t="str">
        <f t="shared" si="331"/>
        <v>0</v>
      </c>
      <c r="BM589" s="4" t="str">
        <f t="shared" si="332"/>
        <v>0</v>
      </c>
      <c r="BN589" s="4">
        <f t="shared" si="333"/>
        <v>4</v>
      </c>
      <c r="BO589" s="4">
        <f t="shared" si="334"/>
        <v>4</v>
      </c>
      <c r="BP589" s="4">
        <f t="shared" si="335"/>
        <v>4</v>
      </c>
      <c r="BQ589" s="4">
        <f t="shared" si="336"/>
        <v>6</v>
      </c>
      <c r="BR589" s="4">
        <f t="shared" si="337"/>
        <v>4</v>
      </c>
      <c r="BS589" s="4">
        <f t="shared" si="338"/>
        <v>4</v>
      </c>
      <c r="BT589" s="4">
        <f t="shared" si="339"/>
        <v>4</v>
      </c>
      <c r="BU589" s="4">
        <f t="shared" si="340"/>
        <v>4</v>
      </c>
      <c r="BV589" s="4" t="str">
        <f t="shared" si="341"/>
        <v>0</v>
      </c>
      <c r="BW589" s="4">
        <f t="shared" si="342"/>
        <v>6</v>
      </c>
      <c r="BX589" s="4">
        <f t="shared" si="343"/>
        <v>0</v>
      </c>
      <c r="BY589" s="4">
        <f t="shared" si="344"/>
        <v>0</v>
      </c>
      <c r="BZ589" s="37">
        <f t="shared" si="345"/>
        <v>90</v>
      </c>
      <c r="CA589" s="32" t="str">
        <f>VLOOKUP(J:J,'Agent wise'!A:C,3,0)</f>
        <v>Adharsh</v>
      </c>
      <c r="CB589" s="32">
        <f t="shared" si="346"/>
        <v>45923</v>
      </c>
      <c r="CC589" t="str">
        <f t="shared" si="347"/>
        <v>Good</v>
      </c>
      <c r="CJ589">
        <f t="shared" si="348"/>
        <v>23</v>
      </c>
      <c r="CK589">
        <f t="shared" si="349"/>
        <v>9</v>
      </c>
      <c r="CL589">
        <f t="shared" si="350"/>
        <v>2025</v>
      </c>
    </row>
    <row r="590" spans="1:90" ht="15" customHeight="1" x14ac:dyDescent="0.35">
      <c r="A590" s="32">
        <v>45924.002993993054</v>
      </c>
      <c r="B590" t="s">
        <v>188</v>
      </c>
      <c r="C590" s="32">
        <v>0</v>
      </c>
      <c r="D590" t="s">
        <v>61</v>
      </c>
      <c r="E590" s="32">
        <v>45923</v>
      </c>
      <c r="F590" t="s">
        <v>140</v>
      </c>
      <c r="G590" s="32">
        <v>45923</v>
      </c>
      <c r="H590">
        <v>9442736255</v>
      </c>
      <c r="I590">
        <v>128</v>
      </c>
      <c r="J590" t="s">
        <v>315</v>
      </c>
      <c r="K590" t="s">
        <v>52</v>
      </c>
      <c r="L590" t="s">
        <v>53</v>
      </c>
      <c r="M590" t="s">
        <v>48</v>
      </c>
      <c r="N590" t="s">
        <v>48</v>
      </c>
      <c r="O590" t="s">
        <v>48</v>
      </c>
      <c r="P590" t="s">
        <v>48</v>
      </c>
      <c r="Q590" t="s">
        <v>48</v>
      </c>
      <c r="R590" t="s">
        <v>48</v>
      </c>
      <c r="S590" t="s">
        <v>48</v>
      </c>
      <c r="T590" t="s">
        <v>48</v>
      </c>
      <c r="U590" t="s">
        <v>49</v>
      </c>
      <c r="V590" t="s">
        <v>48</v>
      </c>
      <c r="W590" t="s">
        <v>48</v>
      </c>
      <c r="X590" t="s">
        <v>48</v>
      </c>
      <c r="Y590" t="s">
        <v>48</v>
      </c>
      <c r="Z590" t="s">
        <v>48</v>
      </c>
      <c r="AA590" t="s">
        <v>49</v>
      </c>
      <c r="AB590" t="s">
        <v>49</v>
      </c>
      <c r="AC590" t="s">
        <v>48</v>
      </c>
      <c r="AD590" t="s">
        <v>48</v>
      </c>
      <c r="AE590" t="s">
        <v>48</v>
      </c>
      <c r="AF590" t="s">
        <v>50</v>
      </c>
      <c r="AG590" t="s">
        <v>48</v>
      </c>
      <c r="AH590" t="s">
        <v>50</v>
      </c>
      <c r="AI590" t="s">
        <v>50</v>
      </c>
      <c r="AJ590" t="s">
        <v>48</v>
      </c>
      <c r="AK590" t="s">
        <v>48</v>
      </c>
      <c r="AL590" t="s">
        <v>49</v>
      </c>
      <c r="AM590" t="s">
        <v>48</v>
      </c>
      <c r="AN590" t="s">
        <v>48</v>
      </c>
      <c r="AO590" t="s">
        <v>48</v>
      </c>
      <c r="AP590" t="s">
        <v>189</v>
      </c>
      <c r="AQ590" s="1" t="s">
        <v>611</v>
      </c>
      <c r="AR590" t="s">
        <v>51</v>
      </c>
      <c r="AS590" t="s">
        <v>64</v>
      </c>
      <c r="AT590" t="s">
        <v>80</v>
      </c>
      <c r="AW590" s="4">
        <f t="shared" si="316"/>
        <v>6</v>
      </c>
      <c r="AX590" s="4">
        <f t="shared" si="317"/>
        <v>4</v>
      </c>
      <c r="AY590" s="4">
        <f t="shared" si="318"/>
        <v>4</v>
      </c>
      <c r="AZ590" s="4">
        <f t="shared" si="319"/>
        <v>2</v>
      </c>
      <c r="BA590" s="4">
        <f t="shared" si="320"/>
        <v>4</v>
      </c>
      <c r="BB590" s="4">
        <f t="shared" si="321"/>
        <v>4</v>
      </c>
      <c r="BC590" s="4">
        <f t="shared" si="322"/>
        <v>4</v>
      </c>
      <c r="BD590" s="4">
        <f t="shared" si="323"/>
        <v>2</v>
      </c>
      <c r="BE590" s="4" t="str">
        <f t="shared" si="324"/>
        <v>0</v>
      </c>
      <c r="BF590" s="4">
        <f t="shared" si="325"/>
        <v>2</v>
      </c>
      <c r="BG590" s="4">
        <f t="shared" si="326"/>
        <v>4</v>
      </c>
      <c r="BH590" s="4">
        <f t="shared" si="327"/>
        <v>4</v>
      </c>
      <c r="BI590" s="4">
        <f t="shared" si="328"/>
        <v>4</v>
      </c>
      <c r="BJ590" s="4">
        <f t="shared" si="329"/>
        <v>2</v>
      </c>
      <c r="BK590" s="4" t="str">
        <f t="shared" si="330"/>
        <v>0</v>
      </c>
      <c r="BL590" s="4" t="str">
        <f t="shared" si="331"/>
        <v>0</v>
      </c>
      <c r="BM590" s="4">
        <f t="shared" si="332"/>
        <v>4</v>
      </c>
      <c r="BN590" s="4">
        <f t="shared" si="333"/>
        <v>4</v>
      </c>
      <c r="BO590" s="4">
        <f t="shared" si="334"/>
        <v>4</v>
      </c>
      <c r="BP590" s="4">
        <f t="shared" si="335"/>
        <v>4</v>
      </c>
      <c r="BQ590" s="4">
        <f t="shared" si="336"/>
        <v>6</v>
      </c>
      <c r="BR590" s="4">
        <f t="shared" si="337"/>
        <v>4</v>
      </c>
      <c r="BS590" s="4">
        <f t="shared" si="338"/>
        <v>4</v>
      </c>
      <c r="BT590" s="4">
        <f t="shared" si="339"/>
        <v>4</v>
      </c>
      <c r="BU590" s="4">
        <f t="shared" si="340"/>
        <v>4</v>
      </c>
      <c r="BV590" s="4" t="str">
        <f t="shared" si="341"/>
        <v>0</v>
      </c>
      <c r="BW590" s="4">
        <f t="shared" si="342"/>
        <v>6</v>
      </c>
      <c r="BX590" s="4">
        <f t="shared" si="343"/>
        <v>0</v>
      </c>
      <c r="BY590" s="4">
        <f t="shared" si="344"/>
        <v>0</v>
      </c>
      <c r="BZ590" s="37">
        <f t="shared" si="345"/>
        <v>90</v>
      </c>
      <c r="CA590" s="32" t="str">
        <f>VLOOKUP(J:J,'Agent wise'!A:C,3,0)</f>
        <v>Adharsh</v>
      </c>
      <c r="CB590" s="32">
        <f t="shared" si="346"/>
        <v>45923</v>
      </c>
      <c r="CC590" t="str">
        <f t="shared" si="347"/>
        <v>Good</v>
      </c>
      <c r="CJ590">
        <f t="shared" si="348"/>
        <v>23</v>
      </c>
      <c r="CK590">
        <f t="shared" si="349"/>
        <v>9</v>
      </c>
      <c r="CL590">
        <f t="shared" si="350"/>
        <v>2025</v>
      </c>
    </row>
    <row r="591" spans="1:90" ht="15" customHeight="1" x14ac:dyDescent="0.35">
      <c r="A591" s="32">
        <v>45924.565152835647</v>
      </c>
      <c r="B591" t="s">
        <v>368</v>
      </c>
      <c r="C591" s="32">
        <v>0</v>
      </c>
      <c r="D591" t="s">
        <v>73</v>
      </c>
      <c r="E591" s="32">
        <v>45924</v>
      </c>
      <c r="F591" t="s">
        <v>140</v>
      </c>
      <c r="G591" s="32">
        <v>45923</v>
      </c>
      <c r="H591">
        <v>8281545070</v>
      </c>
      <c r="I591">
        <v>200</v>
      </c>
      <c r="J591" t="s">
        <v>88</v>
      </c>
      <c r="K591" t="s">
        <v>46</v>
      </c>
      <c r="L591" t="s">
        <v>47</v>
      </c>
      <c r="M591" t="s">
        <v>48</v>
      </c>
      <c r="N591" t="s">
        <v>48</v>
      </c>
      <c r="O591" t="s">
        <v>48</v>
      </c>
      <c r="P591" t="s">
        <v>48</v>
      </c>
      <c r="Q591" t="s">
        <v>48</v>
      </c>
      <c r="R591" t="s">
        <v>49</v>
      </c>
      <c r="S591" t="s">
        <v>48</v>
      </c>
      <c r="T591" t="s">
        <v>48</v>
      </c>
      <c r="U591" t="s">
        <v>48</v>
      </c>
      <c r="V591" t="s">
        <v>48</v>
      </c>
      <c r="W591" t="s">
        <v>48</v>
      </c>
      <c r="X591" t="s">
        <v>48</v>
      </c>
      <c r="Y591" t="s">
        <v>48</v>
      </c>
      <c r="Z591" t="s">
        <v>48</v>
      </c>
      <c r="AA591" t="s">
        <v>48</v>
      </c>
      <c r="AB591" t="s">
        <v>48</v>
      </c>
      <c r="AC591" t="s">
        <v>49</v>
      </c>
      <c r="AD591" t="s">
        <v>48</v>
      </c>
      <c r="AE591" t="s">
        <v>48</v>
      </c>
      <c r="AF591" t="s">
        <v>48</v>
      </c>
      <c r="AG591" t="s">
        <v>48</v>
      </c>
      <c r="AH591" t="s">
        <v>50</v>
      </c>
      <c r="AI591" t="s">
        <v>49</v>
      </c>
      <c r="AJ591" t="s">
        <v>48</v>
      </c>
      <c r="AK591" t="s">
        <v>50</v>
      </c>
      <c r="AL591" t="s">
        <v>49</v>
      </c>
      <c r="AM591" t="s">
        <v>48</v>
      </c>
      <c r="AN591" t="s">
        <v>48</v>
      </c>
      <c r="AO591" t="s">
        <v>48</v>
      </c>
      <c r="AP591" t="s">
        <v>1118</v>
      </c>
      <c r="AQ591" s="1" t="s">
        <v>370</v>
      </c>
      <c r="AR591" t="s">
        <v>51</v>
      </c>
      <c r="AS591" t="s">
        <v>396</v>
      </c>
      <c r="AT591" t="s">
        <v>149</v>
      </c>
      <c r="AW591" s="4">
        <f t="shared" si="316"/>
        <v>6</v>
      </c>
      <c r="AX591" s="4">
        <f t="shared" si="317"/>
        <v>4</v>
      </c>
      <c r="AY591" s="4">
        <f t="shared" si="318"/>
        <v>4</v>
      </c>
      <c r="AZ591" s="4">
        <f t="shared" si="319"/>
        <v>2</v>
      </c>
      <c r="BA591" s="4">
        <f t="shared" si="320"/>
        <v>4</v>
      </c>
      <c r="BB591" s="4" t="str">
        <f t="shared" si="321"/>
        <v>0</v>
      </c>
      <c r="BC591" s="4">
        <f t="shared" si="322"/>
        <v>4</v>
      </c>
      <c r="BD591" s="4">
        <f t="shared" si="323"/>
        <v>2</v>
      </c>
      <c r="BE591" s="4">
        <f t="shared" si="324"/>
        <v>4</v>
      </c>
      <c r="BF591" s="4">
        <f t="shared" si="325"/>
        <v>2</v>
      </c>
      <c r="BG591" s="4">
        <f t="shared" si="326"/>
        <v>4</v>
      </c>
      <c r="BH591" s="4">
        <f t="shared" si="327"/>
        <v>4</v>
      </c>
      <c r="BI591" s="4">
        <f t="shared" si="328"/>
        <v>4</v>
      </c>
      <c r="BJ591" s="4">
        <f t="shared" si="329"/>
        <v>2</v>
      </c>
      <c r="BK591" s="4">
        <f t="shared" si="330"/>
        <v>4</v>
      </c>
      <c r="BL591" s="4">
        <f t="shared" si="331"/>
        <v>2</v>
      </c>
      <c r="BM591" s="4" t="str">
        <f t="shared" si="332"/>
        <v>0</v>
      </c>
      <c r="BN591" s="4">
        <f t="shared" si="333"/>
        <v>4</v>
      </c>
      <c r="BO591" s="4">
        <f t="shared" si="334"/>
        <v>4</v>
      </c>
      <c r="BP591" s="4">
        <f t="shared" si="335"/>
        <v>4</v>
      </c>
      <c r="BQ591" s="4">
        <f t="shared" si="336"/>
        <v>6</v>
      </c>
      <c r="BR591" s="4">
        <f t="shared" si="337"/>
        <v>4</v>
      </c>
      <c r="BS591" s="4" t="str">
        <f t="shared" si="338"/>
        <v>0</v>
      </c>
      <c r="BT591" s="4">
        <f t="shared" si="339"/>
        <v>4</v>
      </c>
      <c r="BU591" s="4">
        <f t="shared" si="340"/>
        <v>4</v>
      </c>
      <c r="BV591" s="4" t="str">
        <f t="shared" si="341"/>
        <v>0</v>
      </c>
      <c r="BW591" s="4">
        <f t="shared" si="342"/>
        <v>6</v>
      </c>
      <c r="BX591" s="4">
        <f t="shared" si="343"/>
        <v>0</v>
      </c>
      <c r="BY591" s="4">
        <f t="shared" si="344"/>
        <v>0</v>
      </c>
      <c r="BZ591" s="37">
        <f t="shared" si="345"/>
        <v>88</v>
      </c>
      <c r="CA591" s="32" t="str">
        <f>VLOOKUP(J:J,'Agent wise'!A:C,3,0)</f>
        <v>Shakeer</v>
      </c>
      <c r="CB591" s="32">
        <f t="shared" si="346"/>
        <v>45924</v>
      </c>
      <c r="CC591" t="str">
        <f t="shared" si="347"/>
        <v>Average</v>
      </c>
      <c r="CJ591">
        <f t="shared" si="348"/>
        <v>24</v>
      </c>
      <c r="CK591">
        <f t="shared" si="349"/>
        <v>9</v>
      </c>
      <c r="CL591">
        <f t="shared" si="350"/>
        <v>2025</v>
      </c>
    </row>
    <row r="592" spans="1:90" ht="15" customHeight="1" x14ac:dyDescent="0.35">
      <c r="A592" s="32">
        <v>45924.571950347221</v>
      </c>
      <c r="B592" t="s">
        <v>368</v>
      </c>
      <c r="C592" s="32">
        <v>0</v>
      </c>
      <c r="D592" t="s">
        <v>73</v>
      </c>
      <c r="E592" s="32">
        <v>45924</v>
      </c>
      <c r="F592" t="s">
        <v>140</v>
      </c>
      <c r="G592" s="32">
        <v>45923</v>
      </c>
      <c r="H592">
        <v>9447402892</v>
      </c>
      <c r="I592">
        <v>225</v>
      </c>
      <c r="J592" t="s">
        <v>81</v>
      </c>
      <c r="K592" t="s">
        <v>46</v>
      </c>
      <c r="L592" t="s">
        <v>47</v>
      </c>
      <c r="M592" t="s">
        <v>48</v>
      </c>
      <c r="N592" t="s">
        <v>48</v>
      </c>
      <c r="O592" t="s">
        <v>48</v>
      </c>
      <c r="P592" t="s">
        <v>48</v>
      </c>
      <c r="Q592" t="s">
        <v>48</v>
      </c>
      <c r="R592" t="s">
        <v>49</v>
      </c>
      <c r="S592" t="s">
        <v>48</v>
      </c>
      <c r="T592" t="s">
        <v>48</v>
      </c>
      <c r="U592" t="s">
        <v>48</v>
      </c>
      <c r="V592" t="s">
        <v>48</v>
      </c>
      <c r="W592" t="s">
        <v>48</v>
      </c>
      <c r="X592" t="s">
        <v>48</v>
      </c>
      <c r="Y592" t="s">
        <v>48</v>
      </c>
      <c r="Z592" t="s">
        <v>48</v>
      </c>
      <c r="AA592" t="s">
        <v>49</v>
      </c>
      <c r="AB592" t="s">
        <v>48</v>
      </c>
      <c r="AC592" t="s">
        <v>50</v>
      </c>
      <c r="AD592" t="s">
        <v>48</v>
      </c>
      <c r="AE592" t="s">
        <v>49</v>
      </c>
      <c r="AF592" t="s">
        <v>50</v>
      </c>
      <c r="AG592" t="s">
        <v>48</v>
      </c>
      <c r="AH592" t="s">
        <v>50</v>
      </c>
      <c r="AI592" t="s">
        <v>49</v>
      </c>
      <c r="AJ592" t="s">
        <v>48</v>
      </c>
      <c r="AK592" t="s">
        <v>50</v>
      </c>
      <c r="AL592" t="s">
        <v>49</v>
      </c>
      <c r="AM592" t="s">
        <v>48</v>
      </c>
      <c r="AN592" t="s">
        <v>48</v>
      </c>
      <c r="AO592" t="s">
        <v>48</v>
      </c>
      <c r="AP592" t="s">
        <v>1119</v>
      </c>
      <c r="AQ592" s="1" t="s">
        <v>780</v>
      </c>
      <c r="AR592" t="s">
        <v>51</v>
      </c>
      <c r="AS592" t="s">
        <v>396</v>
      </c>
      <c r="AT592" t="s">
        <v>149</v>
      </c>
      <c r="AW592" s="4">
        <f t="shared" si="316"/>
        <v>6</v>
      </c>
      <c r="AX592" s="4">
        <f t="shared" si="317"/>
        <v>4</v>
      </c>
      <c r="AY592" s="4">
        <f t="shared" si="318"/>
        <v>4</v>
      </c>
      <c r="AZ592" s="4">
        <f t="shared" si="319"/>
        <v>2</v>
      </c>
      <c r="BA592" s="4">
        <f t="shared" si="320"/>
        <v>4</v>
      </c>
      <c r="BB592" s="4" t="str">
        <f t="shared" si="321"/>
        <v>0</v>
      </c>
      <c r="BC592" s="4">
        <f t="shared" si="322"/>
        <v>4</v>
      </c>
      <c r="BD592" s="4">
        <f t="shared" si="323"/>
        <v>2</v>
      </c>
      <c r="BE592" s="4">
        <f t="shared" si="324"/>
        <v>4</v>
      </c>
      <c r="BF592" s="4">
        <f t="shared" si="325"/>
        <v>2</v>
      </c>
      <c r="BG592" s="4">
        <f t="shared" si="326"/>
        <v>4</v>
      </c>
      <c r="BH592" s="4">
        <f t="shared" si="327"/>
        <v>4</v>
      </c>
      <c r="BI592" s="4">
        <f t="shared" si="328"/>
        <v>4</v>
      </c>
      <c r="BJ592" s="4">
        <f t="shared" si="329"/>
        <v>2</v>
      </c>
      <c r="BK592" s="4" t="str">
        <f t="shared" si="330"/>
        <v>0</v>
      </c>
      <c r="BL592" s="4">
        <f t="shared" si="331"/>
        <v>2</v>
      </c>
      <c r="BM592" s="4">
        <f t="shared" si="332"/>
        <v>4</v>
      </c>
      <c r="BN592" s="4">
        <f t="shared" si="333"/>
        <v>4</v>
      </c>
      <c r="BO592" s="4" t="str">
        <f t="shared" si="334"/>
        <v>0</v>
      </c>
      <c r="BP592" s="4">
        <f t="shared" si="335"/>
        <v>4</v>
      </c>
      <c r="BQ592" s="4">
        <f t="shared" si="336"/>
        <v>6</v>
      </c>
      <c r="BR592" s="4">
        <f t="shared" si="337"/>
        <v>4</v>
      </c>
      <c r="BS592" s="4" t="str">
        <f t="shared" si="338"/>
        <v>0</v>
      </c>
      <c r="BT592" s="4">
        <f t="shared" si="339"/>
        <v>4</v>
      </c>
      <c r="BU592" s="4">
        <f t="shared" si="340"/>
        <v>4</v>
      </c>
      <c r="BV592" s="4" t="str">
        <f t="shared" si="341"/>
        <v>0</v>
      </c>
      <c r="BW592" s="4">
        <f t="shared" si="342"/>
        <v>6</v>
      </c>
      <c r="BX592" s="4">
        <f t="shared" si="343"/>
        <v>0</v>
      </c>
      <c r="BY592" s="4">
        <f t="shared" si="344"/>
        <v>0</v>
      </c>
      <c r="BZ592" s="37">
        <f t="shared" si="345"/>
        <v>84</v>
      </c>
      <c r="CA592" s="32" t="str">
        <f>VLOOKUP(J:J,'Agent wise'!A:C,3,0)</f>
        <v>Shakeer</v>
      </c>
      <c r="CB592" s="32">
        <f t="shared" si="346"/>
        <v>45924</v>
      </c>
      <c r="CC592" t="str">
        <f t="shared" si="347"/>
        <v>FC</v>
      </c>
      <c r="CJ592">
        <f t="shared" si="348"/>
        <v>24</v>
      </c>
      <c r="CK592">
        <f t="shared" si="349"/>
        <v>9</v>
      </c>
      <c r="CL592">
        <f t="shared" si="350"/>
        <v>2025</v>
      </c>
    </row>
    <row r="593" spans="1:90" ht="15" customHeight="1" x14ac:dyDescent="0.35">
      <c r="A593" s="32">
        <v>45924.57655810185</v>
      </c>
      <c r="B593" t="s">
        <v>368</v>
      </c>
      <c r="C593" s="32">
        <v>0</v>
      </c>
      <c r="D593" t="s">
        <v>73</v>
      </c>
      <c r="E593" s="32">
        <v>45924</v>
      </c>
      <c r="F593" t="s">
        <v>140</v>
      </c>
      <c r="G593" s="32">
        <v>45923</v>
      </c>
      <c r="H593">
        <v>9443851196</v>
      </c>
      <c r="I593">
        <v>337</v>
      </c>
      <c r="J593" t="s">
        <v>105</v>
      </c>
      <c r="K593" t="s">
        <v>52</v>
      </c>
      <c r="L593" t="s">
        <v>53</v>
      </c>
      <c r="M593" t="s">
        <v>48</v>
      </c>
      <c r="N593" t="s">
        <v>48</v>
      </c>
      <c r="O593" t="s">
        <v>48</v>
      </c>
      <c r="P593" t="s">
        <v>48</v>
      </c>
      <c r="Q593" t="s">
        <v>48</v>
      </c>
      <c r="R593" t="s">
        <v>48</v>
      </c>
      <c r="S593" t="s">
        <v>48</v>
      </c>
      <c r="T593" t="s">
        <v>48</v>
      </c>
      <c r="U593" t="s">
        <v>48</v>
      </c>
      <c r="V593" t="s">
        <v>48</v>
      </c>
      <c r="W593" t="s">
        <v>48</v>
      </c>
      <c r="X593" t="s">
        <v>48</v>
      </c>
      <c r="Y593" t="s">
        <v>48</v>
      </c>
      <c r="Z593" t="s">
        <v>48</v>
      </c>
      <c r="AA593" t="s">
        <v>48</v>
      </c>
      <c r="AB593" t="s">
        <v>48</v>
      </c>
      <c r="AC593" t="s">
        <v>49</v>
      </c>
      <c r="AD593" t="s">
        <v>48</v>
      </c>
      <c r="AE593" t="s">
        <v>49</v>
      </c>
      <c r="AF593" t="s">
        <v>50</v>
      </c>
      <c r="AG593" t="s">
        <v>48</v>
      </c>
      <c r="AH593" t="s">
        <v>50</v>
      </c>
      <c r="AI593" t="s">
        <v>49</v>
      </c>
      <c r="AJ593" t="s">
        <v>48</v>
      </c>
      <c r="AK593" t="s">
        <v>50</v>
      </c>
      <c r="AL593" t="s">
        <v>49</v>
      </c>
      <c r="AM593" t="s">
        <v>48</v>
      </c>
      <c r="AN593" t="s">
        <v>48</v>
      </c>
      <c r="AO593" t="s">
        <v>48</v>
      </c>
      <c r="AP593" t="s">
        <v>1120</v>
      </c>
      <c r="AQ593" s="1" t="s">
        <v>780</v>
      </c>
      <c r="AR593" t="s">
        <v>51</v>
      </c>
      <c r="AS593" t="s">
        <v>396</v>
      </c>
      <c r="AT593" t="s">
        <v>149</v>
      </c>
      <c r="AW593" s="4">
        <f t="shared" si="316"/>
        <v>6</v>
      </c>
      <c r="AX593" s="4">
        <f t="shared" si="317"/>
        <v>4</v>
      </c>
      <c r="AY593" s="4">
        <f t="shared" si="318"/>
        <v>4</v>
      </c>
      <c r="AZ593" s="4">
        <f t="shared" si="319"/>
        <v>2</v>
      </c>
      <c r="BA593" s="4">
        <f t="shared" si="320"/>
        <v>4</v>
      </c>
      <c r="BB593" s="4">
        <f t="shared" si="321"/>
        <v>4</v>
      </c>
      <c r="BC593" s="4">
        <f t="shared" si="322"/>
        <v>4</v>
      </c>
      <c r="BD593" s="4">
        <f t="shared" si="323"/>
        <v>2</v>
      </c>
      <c r="BE593" s="4">
        <f t="shared" si="324"/>
        <v>4</v>
      </c>
      <c r="BF593" s="4">
        <f t="shared" si="325"/>
        <v>2</v>
      </c>
      <c r="BG593" s="4">
        <f t="shared" si="326"/>
        <v>4</v>
      </c>
      <c r="BH593" s="4">
        <f t="shared" si="327"/>
        <v>4</v>
      </c>
      <c r="BI593" s="4">
        <f t="shared" si="328"/>
        <v>4</v>
      </c>
      <c r="BJ593" s="4">
        <f t="shared" si="329"/>
        <v>2</v>
      </c>
      <c r="BK593" s="4">
        <f t="shared" si="330"/>
        <v>4</v>
      </c>
      <c r="BL593" s="4">
        <f t="shared" si="331"/>
        <v>2</v>
      </c>
      <c r="BM593" s="4" t="str">
        <f t="shared" si="332"/>
        <v>0</v>
      </c>
      <c r="BN593" s="4">
        <f t="shared" si="333"/>
        <v>4</v>
      </c>
      <c r="BO593" s="4" t="str">
        <f t="shared" si="334"/>
        <v>0</v>
      </c>
      <c r="BP593" s="4">
        <f t="shared" si="335"/>
        <v>4</v>
      </c>
      <c r="BQ593" s="4">
        <f t="shared" si="336"/>
        <v>6</v>
      </c>
      <c r="BR593" s="4">
        <f t="shared" si="337"/>
        <v>4</v>
      </c>
      <c r="BS593" s="4" t="str">
        <f t="shared" si="338"/>
        <v>0</v>
      </c>
      <c r="BT593" s="4">
        <f t="shared" si="339"/>
        <v>4</v>
      </c>
      <c r="BU593" s="4">
        <f t="shared" si="340"/>
        <v>4</v>
      </c>
      <c r="BV593" s="4" t="str">
        <f t="shared" si="341"/>
        <v>0</v>
      </c>
      <c r="BW593" s="4">
        <f t="shared" si="342"/>
        <v>6</v>
      </c>
      <c r="BX593" s="4">
        <f t="shared" si="343"/>
        <v>0</v>
      </c>
      <c r="BY593" s="4">
        <f t="shared" si="344"/>
        <v>0</v>
      </c>
      <c r="BZ593" s="37">
        <f t="shared" si="345"/>
        <v>88</v>
      </c>
      <c r="CA593" s="32" t="str">
        <f>VLOOKUP(J:J,'Agent wise'!A:C,3,0)</f>
        <v>Shakeer</v>
      </c>
      <c r="CB593" s="32">
        <f t="shared" si="346"/>
        <v>45924</v>
      </c>
      <c r="CC593" t="str">
        <f t="shared" si="347"/>
        <v>Average</v>
      </c>
      <c r="CJ593">
        <f t="shared" si="348"/>
        <v>24</v>
      </c>
      <c r="CK593">
        <f t="shared" si="349"/>
        <v>9</v>
      </c>
      <c r="CL593">
        <f t="shared" si="350"/>
        <v>2025</v>
      </c>
    </row>
    <row r="594" spans="1:90" ht="15" customHeight="1" x14ac:dyDescent="0.35">
      <c r="A594" s="32">
        <v>45924.578713437499</v>
      </c>
      <c r="B594" t="s">
        <v>368</v>
      </c>
      <c r="C594" s="32">
        <v>0</v>
      </c>
      <c r="D594" t="s">
        <v>73</v>
      </c>
      <c r="E594" s="32">
        <v>45924</v>
      </c>
      <c r="F594" t="s">
        <v>140</v>
      </c>
      <c r="G594" s="32">
        <v>45923</v>
      </c>
      <c r="H594">
        <v>9447611097</v>
      </c>
      <c r="I594">
        <v>167</v>
      </c>
      <c r="J594" t="s">
        <v>108</v>
      </c>
      <c r="K594" t="s">
        <v>46</v>
      </c>
      <c r="L594" t="s">
        <v>47</v>
      </c>
      <c r="M594" t="s">
        <v>48</v>
      </c>
      <c r="N594" t="s">
        <v>48</v>
      </c>
      <c r="O594" t="s">
        <v>48</v>
      </c>
      <c r="P594" t="s">
        <v>48</v>
      </c>
      <c r="Q594" t="s">
        <v>48</v>
      </c>
      <c r="R594" t="s">
        <v>49</v>
      </c>
      <c r="S594" t="s">
        <v>48</v>
      </c>
      <c r="T594" t="s">
        <v>48</v>
      </c>
      <c r="U594" t="s">
        <v>48</v>
      </c>
      <c r="V594" t="s">
        <v>48</v>
      </c>
      <c r="W594" t="s">
        <v>48</v>
      </c>
      <c r="X594" t="s">
        <v>48</v>
      </c>
      <c r="Y594" t="s">
        <v>48</v>
      </c>
      <c r="Z594" t="s">
        <v>48</v>
      </c>
      <c r="AA594" t="s">
        <v>48</v>
      </c>
      <c r="AB594" t="s">
        <v>48</v>
      </c>
      <c r="AC594" t="s">
        <v>50</v>
      </c>
      <c r="AD594" t="s">
        <v>48</v>
      </c>
      <c r="AE594" t="s">
        <v>48</v>
      </c>
      <c r="AF594" t="s">
        <v>48</v>
      </c>
      <c r="AG594" t="s">
        <v>48</v>
      </c>
      <c r="AH594" t="s">
        <v>50</v>
      </c>
      <c r="AI594" t="s">
        <v>49</v>
      </c>
      <c r="AJ594" t="s">
        <v>48</v>
      </c>
      <c r="AK594" t="s">
        <v>50</v>
      </c>
      <c r="AL594" t="s">
        <v>49</v>
      </c>
      <c r="AM594" t="s">
        <v>48</v>
      </c>
      <c r="AN594" t="s">
        <v>48</v>
      </c>
      <c r="AO594" t="s">
        <v>48</v>
      </c>
      <c r="AP594" t="s">
        <v>756</v>
      </c>
      <c r="AQ594" s="1" t="s">
        <v>780</v>
      </c>
      <c r="AR594" t="s">
        <v>51</v>
      </c>
      <c r="AS594" t="s">
        <v>396</v>
      </c>
      <c r="AT594" t="s">
        <v>575</v>
      </c>
      <c r="AW594" s="4">
        <f t="shared" si="316"/>
        <v>6</v>
      </c>
      <c r="AX594" s="4">
        <f t="shared" si="317"/>
        <v>4</v>
      </c>
      <c r="AY594" s="4">
        <f t="shared" si="318"/>
        <v>4</v>
      </c>
      <c r="AZ594" s="4">
        <f t="shared" si="319"/>
        <v>2</v>
      </c>
      <c r="BA594" s="4">
        <f t="shared" si="320"/>
        <v>4</v>
      </c>
      <c r="BB594" s="4" t="str">
        <f t="shared" si="321"/>
        <v>0</v>
      </c>
      <c r="BC594" s="4">
        <f t="shared" si="322"/>
        <v>4</v>
      </c>
      <c r="BD594" s="4">
        <f t="shared" si="323"/>
        <v>2</v>
      </c>
      <c r="BE594" s="4">
        <f t="shared" si="324"/>
        <v>4</v>
      </c>
      <c r="BF594" s="4">
        <f t="shared" si="325"/>
        <v>2</v>
      </c>
      <c r="BG594" s="4">
        <f t="shared" si="326"/>
        <v>4</v>
      </c>
      <c r="BH594" s="4">
        <f t="shared" si="327"/>
        <v>4</v>
      </c>
      <c r="BI594" s="4">
        <f t="shared" si="328"/>
        <v>4</v>
      </c>
      <c r="BJ594" s="4">
        <f t="shared" si="329"/>
        <v>2</v>
      </c>
      <c r="BK594" s="4">
        <f t="shared" si="330"/>
        <v>4</v>
      </c>
      <c r="BL594" s="4">
        <f t="shared" si="331"/>
        <v>2</v>
      </c>
      <c r="BM594" s="4">
        <f t="shared" si="332"/>
        <v>4</v>
      </c>
      <c r="BN594" s="4">
        <f t="shared" si="333"/>
        <v>4</v>
      </c>
      <c r="BO594" s="4">
        <f t="shared" si="334"/>
        <v>4</v>
      </c>
      <c r="BP594" s="4">
        <f t="shared" si="335"/>
        <v>4</v>
      </c>
      <c r="BQ594" s="4">
        <f t="shared" si="336"/>
        <v>6</v>
      </c>
      <c r="BR594" s="4">
        <f t="shared" si="337"/>
        <v>4</v>
      </c>
      <c r="BS594" s="4" t="str">
        <f t="shared" si="338"/>
        <v>0</v>
      </c>
      <c r="BT594" s="4">
        <f t="shared" si="339"/>
        <v>4</v>
      </c>
      <c r="BU594" s="4">
        <f t="shared" si="340"/>
        <v>4</v>
      </c>
      <c r="BV594" s="4" t="str">
        <f t="shared" si="341"/>
        <v>0</v>
      </c>
      <c r="BW594" s="4">
        <f t="shared" si="342"/>
        <v>6</v>
      </c>
      <c r="BX594" s="4">
        <f t="shared" si="343"/>
        <v>0</v>
      </c>
      <c r="BY594" s="4">
        <f t="shared" si="344"/>
        <v>0</v>
      </c>
      <c r="BZ594" s="37">
        <f t="shared" si="345"/>
        <v>92</v>
      </c>
      <c r="CA594" s="32" t="str">
        <f>VLOOKUP(J:J,'Agent wise'!A:C,3,0)</f>
        <v>Shakeer</v>
      </c>
      <c r="CB594" s="32">
        <f t="shared" si="346"/>
        <v>45924</v>
      </c>
      <c r="CC594" t="str">
        <f t="shared" si="347"/>
        <v>Good</v>
      </c>
      <c r="CJ594">
        <f t="shared" si="348"/>
        <v>24</v>
      </c>
      <c r="CK594">
        <f t="shared" si="349"/>
        <v>9</v>
      </c>
      <c r="CL594">
        <f t="shared" si="350"/>
        <v>2025</v>
      </c>
    </row>
    <row r="595" spans="1:90" ht="15" customHeight="1" x14ac:dyDescent="0.35">
      <c r="A595" s="32">
        <v>45924.582628703705</v>
      </c>
      <c r="B595" t="s">
        <v>368</v>
      </c>
      <c r="C595" s="32">
        <v>0</v>
      </c>
      <c r="D595" t="s">
        <v>73</v>
      </c>
      <c r="E595" s="32">
        <v>45924</v>
      </c>
      <c r="F595" t="s">
        <v>140</v>
      </c>
      <c r="G595" s="32">
        <v>45923</v>
      </c>
      <c r="H595">
        <v>8848114965</v>
      </c>
      <c r="I595">
        <v>137</v>
      </c>
      <c r="J595" t="s">
        <v>311</v>
      </c>
      <c r="K595" t="s">
        <v>46</v>
      </c>
      <c r="L595" t="s">
        <v>47</v>
      </c>
      <c r="M595" t="s">
        <v>48</v>
      </c>
      <c r="N595" t="s">
        <v>48</v>
      </c>
      <c r="O595" t="s">
        <v>48</v>
      </c>
      <c r="P595" t="s">
        <v>48</v>
      </c>
      <c r="Q595" t="s">
        <v>48</v>
      </c>
      <c r="R595" t="s">
        <v>48</v>
      </c>
      <c r="S595" t="s">
        <v>48</v>
      </c>
      <c r="T595" t="s">
        <v>48</v>
      </c>
      <c r="U595" t="s">
        <v>48</v>
      </c>
      <c r="V595" t="s">
        <v>48</v>
      </c>
      <c r="W595" t="s">
        <v>48</v>
      </c>
      <c r="X595" t="s">
        <v>48</v>
      </c>
      <c r="Y595" t="s">
        <v>48</v>
      </c>
      <c r="Z595" t="s">
        <v>48</v>
      </c>
      <c r="AA595" t="s">
        <v>48</v>
      </c>
      <c r="AB595" t="s">
        <v>48</v>
      </c>
      <c r="AC595" t="s">
        <v>49</v>
      </c>
      <c r="AD595" t="s">
        <v>48</v>
      </c>
      <c r="AE595" t="s">
        <v>48</v>
      </c>
      <c r="AF595" t="s">
        <v>50</v>
      </c>
      <c r="AG595" t="s">
        <v>48</v>
      </c>
      <c r="AH595" t="s">
        <v>50</v>
      </c>
      <c r="AI595" t="s">
        <v>50</v>
      </c>
      <c r="AJ595" t="s">
        <v>48</v>
      </c>
      <c r="AK595" t="s">
        <v>50</v>
      </c>
      <c r="AL595" t="s">
        <v>49</v>
      </c>
      <c r="AM595" t="s">
        <v>48</v>
      </c>
      <c r="AN595" t="s">
        <v>48</v>
      </c>
      <c r="AO595" t="s">
        <v>48</v>
      </c>
      <c r="AP595" t="s">
        <v>1121</v>
      </c>
      <c r="AQ595" s="1" t="s">
        <v>1122</v>
      </c>
      <c r="AR595" t="s">
        <v>51</v>
      </c>
      <c r="AS595" t="s">
        <v>110</v>
      </c>
      <c r="AT595" t="s">
        <v>111</v>
      </c>
      <c r="AW595" s="4">
        <f t="shared" si="316"/>
        <v>6</v>
      </c>
      <c r="AX595" s="4">
        <f t="shared" si="317"/>
        <v>4</v>
      </c>
      <c r="AY595" s="4">
        <f t="shared" si="318"/>
        <v>4</v>
      </c>
      <c r="AZ595" s="4">
        <f t="shared" si="319"/>
        <v>2</v>
      </c>
      <c r="BA595" s="4">
        <f t="shared" si="320"/>
        <v>4</v>
      </c>
      <c r="BB595" s="4">
        <f t="shared" si="321"/>
        <v>4</v>
      </c>
      <c r="BC595" s="4">
        <f t="shared" si="322"/>
        <v>4</v>
      </c>
      <c r="BD595" s="4">
        <f t="shared" si="323"/>
        <v>2</v>
      </c>
      <c r="BE595" s="4">
        <f t="shared" si="324"/>
        <v>4</v>
      </c>
      <c r="BF595" s="4">
        <f t="shared" si="325"/>
        <v>2</v>
      </c>
      <c r="BG595" s="4">
        <f t="shared" si="326"/>
        <v>4</v>
      </c>
      <c r="BH595" s="4">
        <f t="shared" si="327"/>
        <v>4</v>
      </c>
      <c r="BI595" s="4">
        <f t="shared" si="328"/>
        <v>4</v>
      </c>
      <c r="BJ595" s="4">
        <f t="shared" si="329"/>
        <v>2</v>
      </c>
      <c r="BK595" s="4">
        <f t="shared" si="330"/>
        <v>4</v>
      </c>
      <c r="BL595" s="4">
        <f t="shared" si="331"/>
        <v>2</v>
      </c>
      <c r="BM595" s="4" t="str">
        <f t="shared" si="332"/>
        <v>0</v>
      </c>
      <c r="BN595" s="4">
        <f t="shared" si="333"/>
        <v>4</v>
      </c>
      <c r="BO595" s="4">
        <f t="shared" si="334"/>
        <v>4</v>
      </c>
      <c r="BP595" s="4">
        <f t="shared" si="335"/>
        <v>4</v>
      </c>
      <c r="BQ595" s="4">
        <f t="shared" si="336"/>
        <v>6</v>
      </c>
      <c r="BR595" s="4">
        <f t="shared" si="337"/>
        <v>4</v>
      </c>
      <c r="BS595" s="4">
        <f t="shared" si="338"/>
        <v>4</v>
      </c>
      <c r="BT595" s="4">
        <f t="shared" si="339"/>
        <v>4</v>
      </c>
      <c r="BU595" s="4">
        <f t="shared" si="340"/>
        <v>4</v>
      </c>
      <c r="BV595" s="4" t="str">
        <f t="shared" si="341"/>
        <v>0</v>
      </c>
      <c r="BW595" s="4">
        <f t="shared" si="342"/>
        <v>6</v>
      </c>
      <c r="BX595" s="4">
        <f t="shared" si="343"/>
        <v>0</v>
      </c>
      <c r="BY595" s="4">
        <f t="shared" si="344"/>
        <v>0</v>
      </c>
      <c r="BZ595" s="37">
        <f t="shared" si="345"/>
        <v>96</v>
      </c>
      <c r="CA595" s="32" t="str">
        <f>VLOOKUP(J:J,'Agent wise'!A:C,3,0)</f>
        <v>Shakeer</v>
      </c>
      <c r="CB595" s="32">
        <f t="shared" si="346"/>
        <v>45924</v>
      </c>
      <c r="CC595" t="str">
        <f t="shared" si="347"/>
        <v>Excellent</v>
      </c>
      <c r="CJ595">
        <f t="shared" si="348"/>
        <v>24</v>
      </c>
      <c r="CK595">
        <f t="shared" si="349"/>
        <v>9</v>
      </c>
      <c r="CL595">
        <f t="shared" si="350"/>
        <v>2025</v>
      </c>
    </row>
    <row r="596" spans="1:90" ht="15" customHeight="1" x14ac:dyDescent="0.35">
      <c r="A596" s="32">
        <v>45924.589739363422</v>
      </c>
      <c r="B596" t="s">
        <v>368</v>
      </c>
      <c r="C596" s="32">
        <v>0</v>
      </c>
      <c r="D596" t="s">
        <v>73</v>
      </c>
      <c r="E596" s="32">
        <v>45924</v>
      </c>
      <c r="F596" t="s">
        <v>781</v>
      </c>
      <c r="G596" s="32">
        <v>45923</v>
      </c>
      <c r="H596">
        <v>9488024505</v>
      </c>
      <c r="I596">
        <v>193</v>
      </c>
      <c r="J596" t="s">
        <v>186</v>
      </c>
      <c r="K596" t="s">
        <v>52</v>
      </c>
      <c r="L596" t="s">
        <v>53</v>
      </c>
      <c r="M596" t="s">
        <v>48</v>
      </c>
      <c r="N596" t="s">
        <v>48</v>
      </c>
      <c r="O596" t="s">
        <v>48</v>
      </c>
      <c r="P596" t="s">
        <v>48</v>
      </c>
      <c r="Q596" t="s">
        <v>48</v>
      </c>
      <c r="R596" t="s">
        <v>49</v>
      </c>
      <c r="S596" t="s">
        <v>48</v>
      </c>
      <c r="T596" t="s">
        <v>48</v>
      </c>
      <c r="U596" t="s">
        <v>48</v>
      </c>
      <c r="V596" t="s">
        <v>48</v>
      </c>
      <c r="W596" t="s">
        <v>48</v>
      </c>
      <c r="X596" t="s">
        <v>48</v>
      </c>
      <c r="Y596" t="s">
        <v>48</v>
      </c>
      <c r="Z596" t="s">
        <v>48</v>
      </c>
      <c r="AA596" t="s">
        <v>48</v>
      </c>
      <c r="AB596" t="s">
        <v>48</v>
      </c>
      <c r="AC596" t="s">
        <v>50</v>
      </c>
      <c r="AD596" t="s">
        <v>48</v>
      </c>
      <c r="AE596" t="s">
        <v>48</v>
      </c>
      <c r="AF596" t="s">
        <v>50</v>
      </c>
      <c r="AG596" t="s">
        <v>48</v>
      </c>
      <c r="AH596" t="s">
        <v>50</v>
      </c>
      <c r="AI596" t="s">
        <v>50</v>
      </c>
      <c r="AJ596" t="s">
        <v>48</v>
      </c>
      <c r="AK596" t="s">
        <v>50</v>
      </c>
      <c r="AL596" t="s">
        <v>49</v>
      </c>
      <c r="AM596" t="s">
        <v>48</v>
      </c>
      <c r="AN596" t="s">
        <v>48</v>
      </c>
      <c r="AO596" t="s">
        <v>48</v>
      </c>
      <c r="AP596" t="s">
        <v>756</v>
      </c>
      <c r="AQ596" s="1" t="s">
        <v>1088</v>
      </c>
      <c r="AR596" t="s">
        <v>51</v>
      </c>
      <c r="AS596" t="s">
        <v>782</v>
      </c>
      <c r="AT596" t="s">
        <v>783</v>
      </c>
      <c r="AW596" s="4">
        <f t="shared" ref="AW596:AW659" si="351">IF(OR(M596="YES", M596="Not Applicable"), AW$1, "0")</f>
        <v>6</v>
      </c>
      <c r="AX596" s="4">
        <f t="shared" ref="AX596:AX659" si="352">IF(OR(N596="YES", N596="Not Applicable"), AX$1, "0")</f>
        <v>4</v>
      </c>
      <c r="AY596" s="4">
        <f t="shared" ref="AY596:AY659" si="353">IF(OR(O596="YES", O596="Not Applicable"), AY$1, "0")</f>
        <v>4</v>
      </c>
      <c r="AZ596" s="4">
        <f t="shared" ref="AZ596:AZ659" si="354">IF(OR(P596="YES", P596="Not Applicable"), AZ$1, "0")</f>
        <v>2</v>
      </c>
      <c r="BA596" s="4">
        <f t="shared" ref="BA596:BA659" si="355">IF(OR(Q596="YES", Q596="Not Applicable"), BA$1, "0")</f>
        <v>4</v>
      </c>
      <c r="BB596" s="4" t="str">
        <f t="shared" ref="BB596:BB659" si="356">IF(OR(R596="YES", R596="Not Applicable"), BB$1, "0")</f>
        <v>0</v>
      </c>
      <c r="BC596" s="4">
        <f t="shared" ref="BC596:BC659" si="357">IF(OR(S596="YES", S596="Not Applicable"), BC$1, "0")</f>
        <v>4</v>
      </c>
      <c r="BD596" s="4">
        <f t="shared" ref="BD596:BD659" si="358">IF(OR(T596="YES", T596="Not Applicable"), BD$1, "0")</f>
        <v>2</v>
      </c>
      <c r="BE596" s="4">
        <f t="shared" ref="BE596:BE659" si="359">IF(OR(U596="YES", U596="Not Applicable"), BE$1, "0")</f>
        <v>4</v>
      </c>
      <c r="BF596" s="4">
        <f t="shared" ref="BF596:BF659" si="360">IF(OR(V596="YES", V596="Not Applicable"), BF$1, "0")</f>
        <v>2</v>
      </c>
      <c r="BG596" s="4">
        <f t="shared" ref="BG596:BG659" si="361">IF(OR(W596="YES", W596="Not Applicable"), BG$1, "0")</f>
        <v>4</v>
      </c>
      <c r="BH596" s="4">
        <f t="shared" ref="BH596:BH659" si="362">IF(OR(X596="YES", X596="Not Applicable"), BH$1, "0")</f>
        <v>4</v>
      </c>
      <c r="BI596" s="4">
        <f t="shared" ref="BI596:BI659" si="363">IF(OR(Y596="YES", Y596="Not Applicable"), BI$1, "0")</f>
        <v>4</v>
      </c>
      <c r="BJ596" s="4">
        <f t="shared" ref="BJ596:BJ659" si="364">IF(OR(Z596="YES", Z596="Not Applicable"), BJ$1, "0")</f>
        <v>2</v>
      </c>
      <c r="BK596" s="4">
        <f t="shared" ref="BK596:BK659" si="365">IF(OR(AA596="YES", AA596="Not Applicable"), BK$1, "0")</f>
        <v>4</v>
      </c>
      <c r="BL596" s="4">
        <f t="shared" ref="BL596:BL659" si="366">IF(OR(AB596="YES", AB596="Not Applicable"), BL$1, "0")</f>
        <v>2</v>
      </c>
      <c r="BM596" s="4">
        <f t="shared" ref="BM596:BM659" si="367">IF(OR(AC596="YES", AC596="Not Applicable"), BM$1, "0")</f>
        <v>4</v>
      </c>
      <c r="BN596" s="4">
        <f t="shared" ref="BN596:BN659" si="368">IF(OR(AD596="YES", AD596="Not Applicable"), BN$1, "0")</f>
        <v>4</v>
      </c>
      <c r="BO596" s="4">
        <f t="shared" ref="BO596:BO659" si="369">IF(OR(AE596="YES", AE596="Not Applicable"), BO$1, "0")</f>
        <v>4</v>
      </c>
      <c r="BP596" s="4">
        <f t="shared" ref="BP596:BP659" si="370">IF(OR(AF596="YES", AF596="Not Applicable"), BP$1, "0")</f>
        <v>4</v>
      </c>
      <c r="BQ596" s="4">
        <f t="shared" ref="BQ596:BQ659" si="371">IF(OR(AG596="YES", AG596="Not Applicable"), BQ$1, "0")</f>
        <v>6</v>
      </c>
      <c r="BR596" s="4">
        <f t="shared" ref="BR596:BR659" si="372">IF(OR(AH596="YES", AH596="Not Applicable"), BR$1, "0")</f>
        <v>4</v>
      </c>
      <c r="BS596" s="4">
        <f t="shared" ref="BS596:BS659" si="373">IF(OR(AI596="YES", AI596="Not Applicable"), BS$1, "0")</f>
        <v>4</v>
      </c>
      <c r="BT596" s="4">
        <f t="shared" ref="BT596:BT659" si="374">IF(OR(AJ596="YES", AJ596="Not Applicable"), BT$1, "0")</f>
        <v>4</v>
      </c>
      <c r="BU596" s="4">
        <f t="shared" ref="BU596:BU659" si="375">IF(OR(AK596="YES", AK596="Not Applicable"), BU$1, "0")</f>
        <v>4</v>
      </c>
      <c r="BV596" s="4" t="str">
        <f t="shared" ref="BV596:BV659" si="376">IF(OR(AL596="YES", AL596="Not Applicable"), BV$1, "0")</f>
        <v>0</v>
      </c>
      <c r="BW596" s="4">
        <f t="shared" ref="BW596:BW659" si="377">IF(OR(AM596="YES", AM596="Not Applicable"), BW$1, "0")</f>
        <v>6</v>
      </c>
      <c r="BX596" s="4">
        <f t="shared" ref="BX596:BX659" si="378">IF(OR(AN596="YES", AN596="Not Applicable"), BX$1, "0")</f>
        <v>0</v>
      </c>
      <c r="BY596" s="4">
        <f t="shared" ref="BY596:BY659" si="379">IF(OR(AO596="YES", AO596="Not Applicable"), BY$1, "0")</f>
        <v>0</v>
      </c>
      <c r="BZ596" s="37">
        <f t="shared" ref="BZ596:BZ659" si="380">SUM(AW596:BY596)</f>
        <v>96</v>
      </c>
      <c r="CA596" s="32" t="str">
        <f>VLOOKUP(J:J,'Agent wise'!A:C,3,0)</f>
        <v>Shakeer</v>
      </c>
      <c r="CB596" s="32">
        <f t="shared" si="346"/>
        <v>45924</v>
      </c>
      <c r="CC596" t="str">
        <f t="shared" si="347"/>
        <v>Excellent</v>
      </c>
      <c r="CJ596">
        <f t="shared" si="348"/>
        <v>24</v>
      </c>
      <c r="CK596">
        <f t="shared" si="349"/>
        <v>9</v>
      </c>
      <c r="CL596">
        <f t="shared" si="350"/>
        <v>2025</v>
      </c>
    </row>
    <row r="597" spans="1:90" ht="15" customHeight="1" x14ac:dyDescent="0.35">
      <c r="A597" s="32">
        <v>45924.592359224538</v>
      </c>
      <c r="B597" t="s">
        <v>368</v>
      </c>
      <c r="C597" s="32">
        <v>0</v>
      </c>
      <c r="D597" t="s">
        <v>73</v>
      </c>
      <c r="E597" s="32">
        <v>45924</v>
      </c>
      <c r="F597" t="s">
        <v>140</v>
      </c>
      <c r="G597" s="32">
        <v>45923</v>
      </c>
      <c r="H597">
        <v>9788484660</v>
      </c>
      <c r="I597">
        <v>159</v>
      </c>
      <c r="J597" t="s">
        <v>105</v>
      </c>
      <c r="K597" t="s">
        <v>52</v>
      </c>
      <c r="L597" t="s">
        <v>53</v>
      </c>
      <c r="M597" t="s">
        <v>49</v>
      </c>
      <c r="N597" t="s">
        <v>48</v>
      </c>
      <c r="O597" t="s">
        <v>48</v>
      </c>
      <c r="P597" t="s">
        <v>48</v>
      </c>
      <c r="Q597" t="s">
        <v>48</v>
      </c>
      <c r="R597" t="s">
        <v>49</v>
      </c>
      <c r="S597" t="s">
        <v>48</v>
      </c>
      <c r="T597" t="s">
        <v>48</v>
      </c>
      <c r="U597" t="s">
        <v>49</v>
      </c>
      <c r="V597" t="s">
        <v>48</v>
      </c>
      <c r="W597" t="s">
        <v>48</v>
      </c>
      <c r="X597" t="s">
        <v>48</v>
      </c>
      <c r="Y597" t="s">
        <v>48</v>
      </c>
      <c r="Z597" t="s">
        <v>48</v>
      </c>
      <c r="AA597" t="s">
        <v>49</v>
      </c>
      <c r="AB597" t="s">
        <v>49</v>
      </c>
      <c r="AC597" t="s">
        <v>50</v>
      </c>
      <c r="AD597" t="s">
        <v>49</v>
      </c>
      <c r="AE597" t="s">
        <v>48</v>
      </c>
      <c r="AF597" t="s">
        <v>50</v>
      </c>
      <c r="AG597" t="s">
        <v>48</v>
      </c>
      <c r="AH597" t="s">
        <v>50</v>
      </c>
      <c r="AI597" t="s">
        <v>50</v>
      </c>
      <c r="AJ597" t="s">
        <v>48</v>
      </c>
      <c r="AK597" t="s">
        <v>50</v>
      </c>
      <c r="AL597" t="s">
        <v>49</v>
      </c>
      <c r="AM597" t="s">
        <v>48</v>
      </c>
      <c r="AN597" t="s">
        <v>48</v>
      </c>
      <c r="AO597" t="s">
        <v>48</v>
      </c>
      <c r="AP597" t="s">
        <v>1123</v>
      </c>
      <c r="AQ597" s="1" t="s">
        <v>1088</v>
      </c>
      <c r="AR597" t="s">
        <v>51</v>
      </c>
      <c r="AS597" t="s">
        <v>782</v>
      </c>
      <c r="AT597" t="s">
        <v>783</v>
      </c>
      <c r="AW597" s="4" t="str">
        <f t="shared" si="351"/>
        <v>0</v>
      </c>
      <c r="AX597" s="4">
        <f t="shared" si="352"/>
        <v>4</v>
      </c>
      <c r="AY597" s="4">
        <f t="shared" si="353"/>
        <v>4</v>
      </c>
      <c r="AZ597" s="4">
        <f t="shared" si="354"/>
        <v>2</v>
      </c>
      <c r="BA597" s="4">
        <f t="shared" si="355"/>
        <v>4</v>
      </c>
      <c r="BB597" s="4" t="str">
        <f t="shared" si="356"/>
        <v>0</v>
      </c>
      <c r="BC597" s="4">
        <f t="shared" si="357"/>
        <v>4</v>
      </c>
      <c r="BD597" s="4">
        <f t="shared" si="358"/>
        <v>2</v>
      </c>
      <c r="BE597" s="4" t="str">
        <f t="shared" si="359"/>
        <v>0</v>
      </c>
      <c r="BF597" s="4">
        <f t="shared" si="360"/>
        <v>2</v>
      </c>
      <c r="BG597" s="4">
        <f t="shared" si="361"/>
        <v>4</v>
      </c>
      <c r="BH597" s="4">
        <f t="shared" si="362"/>
        <v>4</v>
      </c>
      <c r="BI597" s="4">
        <f t="shared" si="363"/>
        <v>4</v>
      </c>
      <c r="BJ597" s="4">
        <f t="shared" si="364"/>
        <v>2</v>
      </c>
      <c r="BK597" s="4" t="str">
        <f t="shared" si="365"/>
        <v>0</v>
      </c>
      <c r="BL597" s="4" t="str">
        <f t="shared" si="366"/>
        <v>0</v>
      </c>
      <c r="BM597" s="4">
        <f t="shared" si="367"/>
        <v>4</v>
      </c>
      <c r="BN597" s="4" t="str">
        <f t="shared" si="368"/>
        <v>0</v>
      </c>
      <c r="BO597" s="4">
        <f t="shared" si="369"/>
        <v>4</v>
      </c>
      <c r="BP597" s="4">
        <f t="shared" si="370"/>
        <v>4</v>
      </c>
      <c r="BQ597" s="4">
        <f t="shared" si="371"/>
        <v>6</v>
      </c>
      <c r="BR597" s="4">
        <f t="shared" si="372"/>
        <v>4</v>
      </c>
      <c r="BS597" s="4">
        <f t="shared" si="373"/>
        <v>4</v>
      </c>
      <c r="BT597" s="4">
        <f t="shared" si="374"/>
        <v>4</v>
      </c>
      <c r="BU597" s="4">
        <f t="shared" si="375"/>
        <v>4</v>
      </c>
      <c r="BV597" s="4" t="str">
        <f t="shared" si="376"/>
        <v>0</v>
      </c>
      <c r="BW597" s="4">
        <f t="shared" si="377"/>
        <v>6</v>
      </c>
      <c r="BX597" s="4">
        <f t="shared" si="378"/>
        <v>0</v>
      </c>
      <c r="BY597" s="4">
        <f t="shared" si="379"/>
        <v>0</v>
      </c>
      <c r="BZ597" s="37">
        <f t="shared" si="380"/>
        <v>76</v>
      </c>
      <c r="CA597" s="32" t="str">
        <f>VLOOKUP(J:J,'Agent wise'!A:C,3,0)</f>
        <v>Shakeer</v>
      </c>
      <c r="CB597" s="32">
        <f t="shared" si="346"/>
        <v>45924</v>
      </c>
      <c r="CC597" t="str">
        <f t="shared" si="347"/>
        <v>FC</v>
      </c>
      <c r="CJ597">
        <f t="shared" si="348"/>
        <v>24</v>
      </c>
      <c r="CK597">
        <f t="shared" si="349"/>
        <v>9</v>
      </c>
      <c r="CL597">
        <f t="shared" si="350"/>
        <v>2025</v>
      </c>
    </row>
    <row r="598" spans="1:90" ht="15" customHeight="1" x14ac:dyDescent="0.35">
      <c r="A598" s="32">
        <v>45924.596364606477</v>
      </c>
      <c r="B598" t="s">
        <v>368</v>
      </c>
      <c r="C598" s="32">
        <v>0</v>
      </c>
      <c r="D598" t="s">
        <v>73</v>
      </c>
      <c r="E598" s="32">
        <v>45924</v>
      </c>
      <c r="F598" t="s">
        <v>781</v>
      </c>
      <c r="G598" s="32">
        <v>45923</v>
      </c>
      <c r="H598">
        <v>7200758236</v>
      </c>
      <c r="I598">
        <v>196</v>
      </c>
      <c r="J598" t="s">
        <v>279</v>
      </c>
      <c r="K598" t="s">
        <v>52</v>
      </c>
      <c r="L598" t="s">
        <v>53</v>
      </c>
      <c r="M598" t="s">
        <v>49</v>
      </c>
      <c r="N598" t="s">
        <v>48</v>
      </c>
      <c r="O598" t="s">
        <v>48</v>
      </c>
      <c r="P598" t="s">
        <v>48</v>
      </c>
      <c r="Q598" t="s">
        <v>48</v>
      </c>
      <c r="R598" t="s">
        <v>49</v>
      </c>
      <c r="S598" t="s">
        <v>48</v>
      </c>
      <c r="T598" t="s">
        <v>48</v>
      </c>
      <c r="U598" t="s">
        <v>48</v>
      </c>
      <c r="V598" t="s">
        <v>48</v>
      </c>
      <c r="W598" t="s">
        <v>48</v>
      </c>
      <c r="X598" t="s">
        <v>48</v>
      </c>
      <c r="Y598" t="s">
        <v>48</v>
      </c>
      <c r="Z598" t="s">
        <v>48</v>
      </c>
      <c r="AA598" t="s">
        <v>48</v>
      </c>
      <c r="AB598" t="s">
        <v>48</v>
      </c>
      <c r="AC598" t="s">
        <v>50</v>
      </c>
      <c r="AD598" t="s">
        <v>49</v>
      </c>
      <c r="AE598" t="s">
        <v>48</v>
      </c>
      <c r="AF598" t="s">
        <v>48</v>
      </c>
      <c r="AG598" t="s">
        <v>48</v>
      </c>
      <c r="AH598" t="s">
        <v>50</v>
      </c>
      <c r="AI598" t="s">
        <v>50</v>
      </c>
      <c r="AJ598" t="s">
        <v>48</v>
      </c>
      <c r="AK598" t="s">
        <v>50</v>
      </c>
      <c r="AL598" t="s">
        <v>49</v>
      </c>
      <c r="AM598" t="s">
        <v>48</v>
      </c>
      <c r="AN598" t="s">
        <v>48</v>
      </c>
      <c r="AO598" t="s">
        <v>48</v>
      </c>
      <c r="AP598" t="s">
        <v>1124</v>
      </c>
      <c r="AQ598" s="1" t="s">
        <v>1125</v>
      </c>
      <c r="AR598" t="s">
        <v>51</v>
      </c>
      <c r="AS598" t="s">
        <v>782</v>
      </c>
      <c r="AT598" t="s">
        <v>783</v>
      </c>
      <c r="AW598" s="4" t="str">
        <f t="shared" si="351"/>
        <v>0</v>
      </c>
      <c r="AX598" s="4">
        <f t="shared" si="352"/>
        <v>4</v>
      </c>
      <c r="AY598" s="4">
        <f t="shared" si="353"/>
        <v>4</v>
      </c>
      <c r="AZ598" s="4">
        <f t="shared" si="354"/>
        <v>2</v>
      </c>
      <c r="BA598" s="4">
        <f t="shared" si="355"/>
        <v>4</v>
      </c>
      <c r="BB598" s="4" t="str">
        <f t="shared" si="356"/>
        <v>0</v>
      </c>
      <c r="BC598" s="4">
        <f t="shared" si="357"/>
        <v>4</v>
      </c>
      <c r="BD598" s="4">
        <f t="shared" si="358"/>
        <v>2</v>
      </c>
      <c r="BE598" s="4">
        <f t="shared" si="359"/>
        <v>4</v>
      </c>
      <c r="BF598" s="4">
        <f t="shared" si="360"/>
        <v>2</v>
      </c>
      <c r="BG598" s="4">
        <f t="shared" si="361"/>
        <v>4</v>
      </c>
      <c r="BH598" s="4">
        <f t="shared" si="362"/>
        <v>4</v>
      </c>
      <c r="BI598" s="4">
        <f t="shared" si="363"/>
        <v>4</v>
      </c>
      <c r="BJ598" s="4">
        <f t="shared" si="364"/>
        <v>2</v>
      </c>
      <c r="BK598" s="4">
        <f t="shared" si="365"/>
        <v>4</v>
      </c>
      <c r="BL598" s="4">
        <f t="shared" si="366"/>
        <v>2</v>
      </c>
      <c r="BM598" s="4">
        <f t="shared" si="367"/>
        <v>4</v>
      </c>
      <c r="BN598" s="4" t="str">
        <f t="shared" si="368"/>
        <v>0</v>
      </c>
      <c r="BO598" s="4">
        <f t="shared" si="369"/>
        <v>4</v>
      </c>
      <c r="BP598" s="4">
        <f t="shared" si="370"/>
        <v>4</v>
      </c>
      <c r="BQ598" s="4">
        <f t="shared" si="371"/>
        <v>6</v>
      </c>
      <c r="BR598" s="4">
        <f t="shared" si="372"/>
        <v>4</v>
      </c>
      <c r="BS598" s="4">
        <f t="shared" si="373"/>
        <v>4</v>
      </c>
      <c r="BT598" s="4">
        <f t="shared" si="374"/>
        <v>4</v>
      </c>
      <c r="BU598" s="4">
        <f t="shared" si="375"/>
        <v>4</v>
      </c>
      <c r="BV598" s="4" t="str">
        <f t="shared" si="376"/>
        <v>0</v>
      </c>
      <c r="BW598" s="4">
        <f t="shared" si="377"/>
        <v>6</v>
      </c>
      <c r="BX598" s="4">
        <f t="shared" si="378"/>
        <v>0</v>
      </c>
      <c r="BY598" s="4">
        <f t="shared" si="379"/>
        <v>0</v>
      </c>
      <c r="BZ598" s="37">
        <f t="shared" si="380"/>
        <v>86</v>
      </c>
      <c r="CA598" s="32" t="str">
        <f>VLOOKUP(J:J,'Agent wise'!A:C,3,0)</f>
        <v xml:space="preserve">Shiny </v>
      </c>
      <c r="CB598" s="32">
        <f t="shared" si="346"/>
        <v>45924</v>
      </c>
      <c r="CC598" t="str">
        <f t="shared" si="347"/>
        <v>Average</v>
      </c>
      <c r="CJ598">
        <f t="shared" si="348"/>
        <v>24</v>
      </c>
      <c r="CK598">
        <f t="shared" si="349"/>
        <v>9</v>
      </c>
      <c r="CL598">
        <f t="shared" si="350"/>
        <v>2025</v>
      </c>
    </row>
    <row r="599" spans="1:90" ht="15" customHeight="1" x14ac:dyDescent="0.35">
      <c r="A599" s="32">
        <v>45924.630235763892</v>
      </c>
      <c r="B599" t="s">
        <v>138</v>
      </c>
      <c r="C599" s="32">
        <v>0</v>
      </c>
      <c r="D599" t="s">
        <v>139</v>
      </c>
      <c r="E599" s="32">
        <v>45924</v>
      </c>
      <c r="F599" t="s">
        <v>781</v>
      </c>
      <c r="G599" s="32">
        <v>45923</v>
      </c>
      <c r="H599">
        <v>9488741904</v>
      </c>
      <c r="I599">
        <v>170</v>
      </c>
      <c r="J599" t="s">
        <v>295</v>
      </c>
      <c r="K599" t="s">
        <v>52</v>
      </c>
      <c r="L599" t="s">
        <v>53</v>
      </c>
      <c r="M599" t="s">
        <v>48</v>
      </c>
      <c r="N599" t="s">
        <v>48</v>
      </c>
      <c r="O599" t="s">
        <v>48</v>
      </c>
      <c r="P599" t="s">
        <v>48</v>
      </c>
      <c r="Q599" t="s">
        <v>48</v>
      </c>
      <c r="R599" t="s">
        <v>48</v>
      </c>
      <c r="S599" t="s">
        <v>48</v>
      </c>
      <c r="T599" t="s">
        <v>48</v>
      </c>
      <c r="U599" t="s">
        <v>48</v>
      </c>
      <c r="V599" t="s">
        <v>48</v>
      </c>
      <c r="W599" t="s">
        <v>48</v>
      </c>
      <c r="X599" t="s">
        <v>48</v>
      </c>
      <c r="Y599" t="s">
        <v>48</v>
      </c>
      <c r="Z599" t="s">
        <v>48</v>
      </c>
      <c r="AA599" t="s">
        <v>48</v>
      </c>
      <c r="AB599" t="s">
        <v>48</v>
      </c>
      <c r="AC599" t="s">
        <v>49</v>
      </c>
      <c r="AD599" t="s">
        <v>48</v>
      </c>
      <c r="AE599" t="s">
        <v>48</v>
      </c>
      <c r="AF599" t="s">
        <v>48</v>
      </c>
      <c r="AG599" t="s">
        <v>49</v>
      </c>
      <c r="AH599" t="s">
        <v>48</v>
      </c>
      <c r="AI599" t="s">
        <v>50</v>
      </c>
      <c r="AJ599" t="s">
        <v>48</v>
      </c>
      <c r="AK599" t="s">
        <v>48</v>
      </c>
      <c r="AL599" t="s">
        <v>48</v>
      </c>
      <c r="AM599" t="s">
        <v>48</v>
      </c>
      <c r="AN599" t="s">
        <v>48</v>
      </c>
      <c r="AO599" t="s">
        <v>48</v>
      </c>
      <c r="AP599" t="s">
        <v>1126</v>
      </c>
      <c r="AQ599" s="1" t="s">
        <v>1126</v>
      </c>
      <c r="AR599" t="s">
        <v>51</v>
      </c>
      <c r="AS599" t="s">
        <v>1094</v>
      </c>
      <c r="AT599" t="s">
        <v>1127</v>
      </c>
      <c r="AW599" s="4">
        <f t="shared" si="351"/>
        <v>6</v>
      </c>
      <c r="AX599" s="4">
        <f t="shared" si="352"/>
        <v>4</v>
      </c>
      <c r="AY599" s="4">
        <f t="shared" si="353"/>
        <v>4</v>
      </c>
      <c r="AZ599" s="4">
        <f t="shared" si="354"/>
        <v>2</v>
      </c>
      <c r="BA599" s="4">
        <f t="shared" si="355"/>
        <v>4</v>
      </c>
      <c r="BB599" s="4">
        <f t="shared" si="356"/>
        <v>4</v>
      </c>
      <c r="BC599" s="4">
        <f t="shared" si="357"/>
        <v>4</v>
      </c>
      <c r="BD599" s="4">
        <f t="shared" si="358"/>
        <v>2</v>
      </c>
      <c r="BE599" s="4">
        <f t="shared" si="359"/>
        <v>4</v>
      </c>
      <c r="BF599" s="4">
        <f t="shared" si="360"/>
        <v>2</v>
      </c>
      <c r="BG599" s="4">
        <f t="shared" si="361"/>
        <v>4</v>
      </c>
      <c r="BH599" s="4">
        <f t="shared" si="362"/>
        <v>4</v>
      </c>
      <c r="BI599" s="4">
        <f t="shared" si="363"/>
        <v>4</v>
      </c>
      <c r="BJ599" s="4">
        <f t="shared" si="364"/>
        <v>2</v>
      </c>
      <c r="BK599" s="4">
        <f t="shared" si="365"/>
        <v>4</v>
      </c>
      <c r="BL599" s="4">
        <f t="shared" si="366"/>
        <v>2</v>
      </c>
      <c r="BM599" s="4" t="str">
        <f t="shared" si="367"/>
        <v>0</v>
      </c>
      <c r="BN599" s="4">
        <f t="shared" si="368"/>
        <v>4</v>
      </c>
      <c r="BO599" s="4">
        <f t="shared" si="369"/>
        <v>4</v>
      </c>
      <c r="BP599" s="4">
        <f t="shared" si="370"/>
        <v>4</v>
      </c>
      <c r="BQ599" s="4" t="str">
        <f t="shared" si="371"/>
        <v>0</v>
      </c>
      <c r="BR599" s="4">
        <f t="shared" si="372"/>
        <v>4</v>
      </c>
      <c r="BS599" s="4">
        <f t="shared" si="373"/>
        <v>4</v>
      </c>
      <c r="BT599" s="4">
        <f t="shared" si="374"/>
        <v>4</v>
      </c>
      <c r="BU599" s="4">
        <f t="shared" si="375"/>
        <v>4</v>
      </c>
      <c r="BV599" s="4">
        <f t="shared" si="376"/>
        <v>0</v>
      </c>
      <c r="BW599" s="4">
        <f t="shared" si="377"/>
        <v>6</v>
      </c>
      <c r="BX599" s="4">
        <f t="shared" si="378"/>
        <v>0</v>
      </c>
      <c r="BY599" s="4">
        <f t="shared" si="379"/>
        <v>0</v>
      </c>
      <c r="BZ599" s="37">
        <f t="shared" si="380"/>
        <v>90</v>
      </c>
      <c r="CA599" s="32" t="str">
        <f>VLOOKUP(J:J,'Agent wise'!A:C,3,0)</f>
        <v xml:space="preserve">Shiny </v>
      </c>
      <c r="CB599" s="32">
        <f t="shared" si="346"/>
        <v>45924</v>
      </c>
      <c r="CC599" t="str">
        <f t="shared" si="347"/>
        <v>Good</v>
      </c>
      <c r="CJ599">
        <f t="shared" si="348"/>
        <v>24</v>
      </c>
      <c r="CK599">
        <f t="shared" si="349"/>
        <v>9</v>
      </c>
      <c r="CL599">
        <f t="shared" si="350"/>
        <v>2025</v>
      </c>
    </row>
    <row r="600" spans="1:90" ht="15" customHeight="1" x14ac:dyDescent="0.35">
      <c r="A600" s="32">
        <v>45924.64746630787</v>
      </c>
      <c r="B600" t="s">
        <v>138</v>
      </c>
      <c r="C600" s="32">
        <v>0</v>
      </c>
      <c r="D600" t="s">
        <v>139</v>
      </c>
      <c r="E600" s="32">
        <v>45924</v>
      </c>
      <c r="F600" t="s">
        <v>781</v>
      </c>
      <c r="G600" s="32">
        <v>45923</v>
      </c>
      <c r="H600">
        <v>7448463833</v>
      </c>
      <c r="I600">
        <v>194</v>
      </c>
      <c r="J600" t="s">
        <v>295</v>
      </c>
      <c r="K600" t="s">
        <v>52</v>
      </c>
      <c r="L600" t="s">
        <v>53</v>
      </c>
      <c r="M600" t="s">
        <v>48</v>
      </c>
      <c r="N600" t="s">
        <v>48</v>
      </c>
      <c r="O600" t="s">
        <v>48</v>
      </c>
      <c r="P600" t="s">
        <v>48</v>
      </c>
      <c r="Q600" t="s">
        <v>48</v>
      </c>
      <c r="R600" t="s">
        <v>48</v>
      </c>
      <c r="S600" t="s">
        <v>48</v>
      </c>
      <c r="T600" t="s">
        <v>48</v>
      </c>
      <c r="U600" t="s">
        <v>48</v>
      </c>
      <c r="V600" t="s">
        <v>48</v>
      </c>
      <c r="W600" t="s">
        <v>48</v>
      </c>
      <c r="X600" t="s">
        <v>49</v>
      </c>
      <c r="Y600" t="s">
        <v>48</v>
      </c>
      <c r="Z600" t="s">
        <v>48</v>
      </c>
      <c r="AA600" t="s">
        <v>48</v>
      </c>
      <c r="AB600" t="s">
        <v>48</v>
      </c>
      <c r="AC600" t="s">
        <v>48</v>
      </c>
      <c r="AD600" t="s">
        <v>48</v>
      </c>
      <c r="AE600" t="s">
        <v>48</v>
      </c>
      <c r="AF600" t="s">
        <v>48</v>
      </c>
      <c r="AG600" t="s">
        <v>49</v>
      </c>
      <c r="AH600" t="s">
        <v>48</v>
      </c>
      <c r="AI600" t="s">
        <v>50</v>
      </c>
      <c r="AJ600" t="s">
        <v>48</v>
      </c>
      <c r="AK600" t="s">
        <v>48</v>
      </c>
      <c r="AL600" t="s">
        <v>48</v>
      </c>
      <c r="AM600" t="s">
        <v>48</v>
      </c>
      <c r="AN600" t="s">
        <v>48</v>
      </c>
      <c r="AO600" t="s">
        <v>48</v>
      </c>
      <c r="AP600" t="s">
        <v>1126</v>
      </c>
      <c r="AQ600" s="1" t="s">
        <v>1126</v>
      </c>
      <c r="AR600" t="s">
        <v>51</v>
      </c>
      <c r="AS600" t="s">
        <v>1092</v>
      </c>
      <c r="AT600" t="s">
        <v>1093</v>
      </c>
      <c r="AW600" s="4">
        <f t="shared" si="351"/>
        <v>6</v>
      </c>
      <c r="AX600" s="4">
        <f t="shared" si="352"/>
        <v>4</v>
      </c>
      <c r="AY600" s="4">
        <f t="shared" si="353"/>
        <v>4</v>
      </c>
      <c r="AZ600" s="4">
        <f t="shared" si="354"/>
        <v>2</v>
      </c>
      <c r="BA600" s="4">
        <f t="shared" si="355"/>
        <v>4</v>
      </c>
      <c r="BB600" s="4">
        <f t="shared" si="356"/>
        <v>4</v>
      </c>
      <c r="BC600" s="4">
        <f t="shared" si="357"/>
        <v>4</v>
      </c>
      <c r="BD600" s="4">
        <f t="shared" si="358"/>
        <v>2</v>
      </c>
      <c r="BE600" s="4">
        <f t="shared" si="359"/>
        <v>4</v>
      </c>
      <c r="BF600" s="4">
        <f t="shared" si="360"/>
        <v>2</v>
      </c>
      <c r="BG600" s="4">
        <f t="shared" si="361"/>
        <v>4</v>
      </c>
      <c r="BH600" s="4" t="str">
        <f t="shared" si="362"/>
        <v>0</v>
      </c>
      <c r="BI600" s="4">
        <f t="shared" si="363"/>
        <v>4</v>
      </c>
      <c r="BJ600" s="4">
        <f t="shared" si="364"/>
        <v>2</v>
      </c>
      <c r="BK600" s="4">
        <f t="shared" si="365"/>
        <v>4</v>
      </c>
      <c r="BL600" s="4">
        <f t="shared" si="366"/>
        <v>2</v>
      </c>
      <c r="BM600" s="4">
        <f t="shared" si="367"/>
        <v>4</v>
      </c>
      <c r="BN600" s="4">
        <f t="shared" si="368"/>
        <v>4</v>
      </c>
      <c r="BO600" s="4">
        <f t="shared" si="369"/>
        <v>4</v>
      </c>
      <c r="BP600" s="4">
        <f t="shared" si="370"/>
        <v>4</v>
      </c>
      <c r="BQ600" s="4" t="str">
        <f t="shared" si="371"/>
        <v>0</v>
      </c>
      <c r="BR600" s="4">
        <f t="shared" si="372"/>
        <v>4</v>
      </c>
      <c r="BS600" s="4">
        <f t="shared" si="373"/>
        <v>4</v>
      </c>
      <c r="BT600" s="4">
        <f t="shared" si="374"/>
        <v>4</v>
      </c>
      <c r="BU600" s="4">
        <f t="shared" si="375"/>
        <v>4</v>
      </c>
      <c r="BV600" s="4">
        <f t="shared" si="376"/>
        <v>0</v>
      </c>
      <c r="BW600" s="4">
        <f t="shared" si="377"/>
        <v>6</v>
      </c>
      <c r="BX600" s="4">
        <f t="shared" si="378"/>
        <v>0</v>
      </c>
      <c r="BY600" s="4">
        <f t="shared" si="379"/>
        <v>0</v>
      </c>
      <c r="BZ600" s="37">
        <f t="shared" si="380"/>
        <v>90</v>
      </c>
      <c r="CA600" s="32" t="str">
        <f>VLOOKUP(J:J,'Agent wise'!A:C,3,0)</f>
        <v xml:space="preserve">Shiny </v>
      </c>
      <c r="CB600" s="32">
        <f t="shared" si="346"/>
        <v>45924</v>
      </c>
      <c r="CC600" t="str">
        <f t="shared" si="347"/>
        <v>Good</v>
      </c>
      <c r="CJ600">
        <f t="shared" si="348"/>
        <v>24</v>
      </c>
      <c r="CK600">
        <f t="shared" si="349"/>
        <v>9</v>
      </c>
      <c r="CL600">
        <f t="shared" si="350"/>
        <v>2025</v>
      </c>
    </row>
    <row r="601" spans="1:90" ht="15" customHeight="1" x14ac:dyDescent="0.35">
      <c r="A601" s="32">
        <v>45924.864200914351</v>
      </c>
      <c r="B601" t="s">
        <v>1128</v>
      </c>
      <c r="C601" s="32">
        <v>0</v>
      </c>
      <c r="D601" t="s">
        <v>239</v>
      </c>
      <c r="E601" s="32">
        <v>45924</v>
      </c>
      <c r="F601" t="s">
        <v>140</v>
      </c>
      <c r="G601" s="32">
        <v>45924</v>
      </c>
      <c r="H601">
        <v>9840586281</v>
      </c>
      <c r="I601">
        <v>176</v>
      </c>
      <c r="J601" t="s">
        <v>153</v>
      </c>
      <c r="K601" t="s">
        <v>52</v>
      </c>
      <c r="L601" t="s">
        <v>53</v>
      </c>
      <c r="M601" t="s">
        <v>48</v>
      </c>
      <c r="N601" t="s">
        <v>48</v>
      </c>
      <c r="O601" t="s">
        <v>48</v>
      </c>
      <c r="P601" t="s">
        <v>48</v>
      </c>
      <c r="Q601" t="s">
        <v>48</v>
      </c>
      <c r="R601" t="s">
        <v>48</v>
      </c>
      <c r="S601" t="s">
        <v>48</v>
      </c>
      <c r="T601" t="s">
        <v>48</v>
      </c>
      <c r="U601" t="s">
        <v>48</v>
      </c>
      <c r="V601" t="s">
        <v>48</v>
      </c>
      <c r="W601" t="s">
        <v>48</v>
      </c>
      <c r="X601" t="s">
        <v>48</v>
      </c>
      <c r="Y601" t="s">
        <v>48</v>
      </c>
      <c r="Z601" t="s">
        <v>48</v>
      </c>
      <c r="AA601" t="s">
        <v>49</v>
      </c>
      <c r="AB601" t="s">
        <v>48</v>
      </c>
      <c r="AC601" t="s">
        <v>49</v>
      </c>
      <c r="AD601" t="s">
        <v>48</v>
      </c>
      <c r="AE601" t="s">
        <v>48</v>
      </c>
      <c r="AF601" t="s">
        <v>49</v>
      </c>
      <c r="AG601" t="s">
        <v>48</v>
      </c>
      <c r="AH601" t="s">
        <v>50</v>
      </c>
      <c r="AI601" t="s">
        <v>49</v>
      </c>
      <c r="AJ601" t="s">
        <v>48</v>
      </c>
      <c r="AK601" t="s">
        <v>48</v>
      </c>
      <c r="AL601" t="s">
        <v>49</v>
      </c>
      <c r="AM601" t="s">
        <v>48</v>
      </c>
      <c r="AN601" t="s">
        <v>48</v>
      </c>
      <c r="AO601" t="s">
        <v>48</v>
      </c>
      <c r="AP601" t="s">
        <v>1129</v>
      </c>
      <c r="AQ601" s="1" t="s">
        <v>1130</v>
      </c>
      <c r="AR601" t="s">
        <v>120</v>
      </c>
      <c r="AS601" t="s">
        <v>1131</v>
      </c>
      <c r="AT601" t="s">
        <v>1131</v>
      </c>
      <c r="AW601" s="4">
        <f t="shared" si="351"/>
        <v>6</v>
      </c>
      <c r="AX601" s="4">
        <f t="shared" si="352"/>
        <v>4</v>
      </c>
      <c r="AY601" s="4">
        <f t="shared" si="353"/>
        <v>4</v>
      </c>
      <c r="AZ601" s="4">
        <f t="shared" si="354"/>
        <v>2</v>
      </c>
      <c r="BA601" s="4">
        <f t="shared" si="355"/>
        <v>4</v>
      </c>
      <c r="BB601" s="4">
        <f t="shared" si="356"/>
        <v>4</v>
      </c>
      <c r="BC601" s="4">
        <f t="shared" si="357"/>
        <v>4</v>
      </c>
      <c r="BD601" s="4">
        <f t="shared" si="358"/>
        <v>2</v>
      </c>
      <c r="BE601" s="4">
        <f t="shared" si="359"/>
        <v>4</v>
      </c>
      <c r="BF601" s="4">
        <f t="shared" si="360"/>
        <v>2</v>
      </c>
      <c r="BG601" s="4">
        <f t="shared" si="361"/>
        <v>4</v>
      </c>
      <c r="BH601" s="4">
        <f t="shared" si="362"/>
        <v>4</v>
      </c>
      <c r="BI601" s="4">
        <f t="shared" si="363"/>
        <v>4</v>
      </c>
      <c r="BJ601" s="4">
        <f t="shared" si="364"/>
        <v>2</v>
      </c>
      <c r="BK601" s="4" t="str">
        <f t="shared" si="365"/>
        <v>0</v>
      </c>
      <c r="BL601" s="4">
        <f t="shared" si="366"/>
        <v>2</v>
      </c>
      <c r="BM601" s="4" t="str">
        <f t="shared" si="367"/>
        <v>0</v>
      </c>
      <c r="BN601" s="4">
        <f t="shared" si="368"/>
        <v>4</v>
      </c>
      <c r="BO601" s="4">
        <f t="shared" si="369"/>
        <v>4</v>
      </c>
      <c r="BP601" s="4" t="str">
        <f t="shared" si="370"/>
        <v>0</v>
      </c>
      <c r="BQ601" s="4">
        <f t="shared" si="371"/>
        <v>6</v>
      </c>
      <c r="BR601" s="4">
        <f t="shared" si="372"/>
        <v>4</v>
      </c>
      <c r="BS601" s="4" t="str">
        <f t="shared" si="373"/>
        <v>0</v>
      </c>
      <c r="BT601" s="4">
        <f t="shared" si="374"/>
        <v>4</v>
      </c>
      <c r="BU601" s="4">
        <f t="shared" si="375"/>
        <v>4</v>
      </c>
      <c r="BV601" s="4" t="str">
        <f t="shared" si="376"/>
        <v>0</v>
      </c>
      <c r="BW601" s="4">
        <f t="shared" si="377"/>
        <v>6</v>
      </c>
      <c r="BX601" s="4">
        <f t="shared" si="378"/>
        <v>0</v>
      </c>
      <c r="BY601" s="4">
        <f t="shared" si="379"/>
        <v>0</v>
      </c>
      <c r="BZ601" s="37">
        <f t="shared" si="380"/>
        <v>84</v>
      </c>
      <c r="CA601" s="32" t="str">
        <f>VLOOKUP(J:J,'Agent wise'!A:C,3,0)</f>
        <v>Amal</v>
      </c>
      <c r="CB601" s="32">
        <f t="shared" si="346"/>
        <v>45924</v>
      </c>
      <c r="CC601" t="str">
        <f t="shared" si="347"/>
        <v>FC</v>
      </c>
      <c r="CJ601">
        <f t="shared" si="348"/>
        <v>24</v>
      </c>
      <c r="CK601">
        <f t="shared" si="349"/>
        <v>9</v>
      </c>
      <c r="CL601">
        <f t="shared" si="350"/>
        <v>2025</v>
      </c>
    </row>
    <row r="602" spans="1:90" ht="15" customHeight="1" x14ac:dyDescent="0.35">
      <c r="A602" s="32">
        <v>45924.882593460643</v>
      </c>
      <c r="B602" t="s">
        <v>1128</v>
      </c>
      <c r="C602" s="32">
        <v>0</v>
      </c>
      <c r="D602" t="s">
        <v>239</v>
      </c>
      <c r="E602" s="32">
        <v>45924</v>
      </c>
      <c r="F602" t="s">
        <v>145</v>
      </c>
      <c r="G602" s="32">
        <v>45924</v>
      </c>
      <c r="H602">
        <v>9539038291</v>
      </c>
      <c r="I602">
        <v>190</v>
      </c>
      <c r="J602" t="s">
        <v>153</v>
      </c>
      <c r="K602" t="s">
        <v>46</v>
      </c>
      <c r="L602" t="s">
        <v>47</v>
      </c>
      <c r="M602" t="s">
        <v>48</v>
      </c>
      <c r="N602" t="s">
        <v>48</v>
      </c>
      <c r="O602" t="s">
        <v>48</v>
      </c>
      <c r="P602" t="s">
        <v>48</v>
      </c>
      <c r="Q602" t="s">
        <v>48</v>
      </c>
      <c r="R602" t="s">
        <v>48</v>
      </c>
      <c r="S602" t="s">
        <v>48</v>
      </c>
      <c r="T602" t="s">
        <v>48</v>
      </c>
      <c r="U602" t="s">
        <v>48</v>
      </c>
      <c r="V602" t="s">
        <v>48</v>
      </c>
      <c r="W602" t="s">
        <v>48</v>
      </c>
      <c r="X602" t="s">
        <v>48</v>
      </c>
      <c r="Y602" t="s">
        <v>48</v>
      </c>
      <c r="Z602" t="s">
        <v>49</v>
      </c>
      <c r="AA602" t="s">
        <v>48</v>
      </c>
      <c r="AB602" t="s">
        <v>48</v>
      </c>
      <c r="AC602" t="s">
        <v>50</v>
      </c>
      <c r="AD602" t="s">
        <v>48</v>
      </c>
      <c r="AE602" t="s">
        <v>48</v>
      </c>
      <c r="AF602" t="s">
        <v>48</v>
      </c>
      <c r="AG602" t="s">
        <v>48</v>
      </c>
      <c r="AH602" t="s">
        <v>50</v>
      </c>
      <c r="AI602" t="s">
        <v>50</v>
      </c>
      <c r="AJ602" t="s">
        <v>48</v>
      </c>
      <c r="AK602" t="s">
        <v>48</v>
      </c>
      <c r="AL602" t="s">
        <v>48</v>
      </c>
      <c r="AM602" t="s">
        <v>48</v>
      </c>
      <c r="AN602" t="s">
        <v>48</v>
      </c>
      <c r="AO602" t="s">
        <v>48</v>
      </c>
      <c r="AP602" t="s">
        <v>1132</v>
      </c>
      <c r="AQ602" s="1" t="s">
        <v>1133</v>
      </c>
      <c r="AR602" t="s">
        <v>120</v>
      </c>
      <c r="AS602" t="s">
        <v>1134</v>
      </c>
      <c r="AT602" t="s">
        <v>1134</v>
      </c>
      <c r="AW602" s="4">
        <f t="shared" si="351"/>
        <v>6</v>
      </c>
      <c r="AX602" s="4">
        <f t="shared" si="352"/>
        <v>4</v>
      </c>
      <c r="AY602" s="4">
        <f t="shared" si="353"/>
        <v>4</v>
      </c>
      <c r="AZ602" s="4">
        <f t="shared" si="354"/>
        <v>2</v>
      </c>
      <c r="BA602" s="4">
        <f t="shared" si="355"/>
        <v>4</v>
      </c>
      <c r="BB602" s="4">
        <f t="shared" si="356"/>
        <v>4</v>
      </c>
      <c r="BC602" s="4">
        <f t="shared" si="357"/>
        <v>4</v>
      </c>
      <c r="BD602" s="4">
        <f t="shared" si="358"/>
        <v>2</v>
      </c>
      <c r="BE602" s="4">
        <f t="shared" si="359"/>
        <v>4</v>
      </c>
      <c r="BF602" s="4">
        <f t="shared" si="360"/>
        <v>2</v>
      </c>
      <c r="BG602" s="4">
        <f t="shared" si="361"/>
        <v>4</v>
      </c>
      <c r="BH602" s="4">
        <f t="shared" si="362"/>
        <v>4</v>
      </c>
      <c r="BI602" s="4">
        <f t="shared" si="363"/>
        <v>4</v>
      </c>
      <c r="BJ602" s="4" t="str">
        <f t="shared" si="364"/>
        <v>0</v>
      </c>
      <c r="BK602" s="4">
        <f t="shared" si="365"/>
        <v>4</v>
      </c>
      <c r="BL602" s="4">
        <f t="shared" si="366"/>
        <v>2</v>
      </c>
      <c r="BM602" s="4">
        <f t="shared" si="367"/>
        <v>4</v>
      </c>
      <c r="BN602" s="4">
        <f t="shared" si="368"/>
        <v>4</v>
      </c>
      <c r="BO602" s="4">
        <f t="shared" si="369"/>
        <v>4</v>
      </c>
      <c r="BP602" s="4">
        <f t="shared" si="370"/>
        <v>4</v>
      </c>
      <c r="BQ602" s="4">
        <f t="shared" si="371"/>
        <v>6</v>
      </c>
      <c r="BR602" s="4">
        <f t="shared" si="372"/>
        <v>4</v>
      </c>
      <c r="BS602" s="4">
        <f t="shared" si="373"/>
        <v>4</v>
      </c>
      <c r="BT602" s="4">
        <f t="shared" si="374"/>
        <v>4</v>
      </c>
      <c r="BU602" s="4">
        <f t="shared" si="375"/>
        <v>4</v>
      </c>
      <c r="BV602" s="4">
        <f t="shared" si="376"/>
        <v>0</v>
      </c>
      <c r="BW602" s="4">
        <f t="shared" si="377"/>
        <v>6</v>
      </c>
      <c r="BX602" s="4">
        <f t="shared" si="378"/>
        <v>0</v>
      </c>
      <c r="BY602" s="4">
        <f t="shared" si="379"/>
        <v>0</v>
      </c>
      <c r="BZ602" s="37">
        <f t="shared" si="380"/>
        <v>98</v>
      </c>
      <c r="CA602" s="32" t="str">
        <f>VLOOKUP(J:J,'Agent wise'!A:C,3,0)</f>
        <v>Amal</v>
      </c>
      <c r="CB602" s="32">
        <f t="shared" si="346"/>
        <v>45924</v>
      </c>
      <c r="CC602" t="str">
        <f t="shared" si="347"/>
        <v>Excellent</v>
      </c>
      <c r="CJ602">
        <f t="shared" si="348"/>
        <v>24</v>
      </c>
      <c r="CK602">
        <f t="shared" si="349"/>
        <v>9</v>
      </c>
      <c r="CL602">
        <f t="shared" si="350"/>
        <v>2025</v>
      </c>
    </row>
    <row r="603" spans="1:90" ht="15" customHeight="1" x14ac:dyDescent="0.35">
      <c r="A603" s="32">
        <v>45924.88699741898</v>
      </c>
      <c r="B603" t="s">
        <v>1128</v>
      </c>
      <c r="C603" s="32">
        <v>0</v>
      </c>
      <c r="D603" t="s">
        <v>239</v>
      </c>
      <c r="E603" s="32">
        <v>45924</v>
      </c>
      <c r="F603" t="s">
        <v>145</v>
      </c>
      <c r="G603" s="32">
        <v>45924</v>
      </c>
      <c r="H603">
        <v>9961933472</v>
      </c>
      <c r="I603">
        <v>179</v>
      </c>
      <c r="J603" t="s">
        <v>135</v>
      </c>
      <c r="K603" t="s">
        <v>46</v>
      </c>
      <c r="L603" t="s">
        <v>47</v>
      </c>
      <c r="M603" t="s">
        <v>48</v>
      </c>
      <c r="N603" t="s">
        <v>48</v>
      </c>
      <c r="O603" t="s">
        <v>48</v>
      </c>
      <c r="P603" t="s">
        <v>48</v>
      </c>
      <c r="Q603" t="s">
        <v>48</v>
      </c>
      <c r="R603" t="s">
        <v>48</v>
      </c>
      <c r="S603" t="s">
        <v>48</v>
      </c>
      <c r="T603" t="s">
        <v>48</v>
      </c>
      <c r="U603" t="s">
        <v>48</v>
      </c>
      <c r="V603" t="s">
        <v>48</v>
      </c>
      <c r="W603" t="s">
        <v>48</v>
      </c>
      <c r="X603" t="s">
        <v>48</v>
      </c>
      <c r="Y603" t="s">
        <v>48</v>
      </c>
      <c r="Z603" t="s">
        <v>48</v>
      </c>
      <c r="AA603" t="s">
        <v>48</v>
      </c>
      <c r="AB603" t="s">
        <v>49</v>
      </c>
      <c r="AC603" t="s">
        <v>50</v>
      </c>
      <c r="AD603" t="s">
        <v>48</v>
      </c>
      <c r="AE603" t="s">
        <v>48</v>
      </c>
      <c r="AF603" t="s">
        <v>48</v>
      </c>
      <c r="AG603" t="s">
        <v>48</v>
      </c>
      <c r="AH603" t="s">
        <v>50</v>
      </c>
      <c r="AI603" t="s">
        <v>50</v>
      </c>
      <c r="AJ603" t="s">
        <v>48</v>
      </c>
      <c r="AK603" t="s">
        <v>48</v>
      </c>
      <c r="AL603" t="s">
        <v>48</v>
      </c>
      <c r="AM603" t="s">
        <v>48</v>
      </c>
      <c r="AN603" t="s">
        <v>48</v>
      </c>
      <c r="AO603" t="s">
        <v>48</v>
      </c>
      <c r="AP603" t="s">
        <v>1135</v>
      </c>
      <c r="AQ603" s="1" t="s">
        <v>1136</v>
      </c>
      <c r="AR603" t="s">
        <v>120</v>
      </c>
      <c r="AS603" t="s">
        <v>1131</v>
      </c>
      <c r="AT603" t="s">
        <v>1131</v>
      </c>
      <c r="AW603" s="4">
        <f t="shared" si="351"/>
        <v>6</v>
      </c>
      <c r="AX603" s="4">
        <f t="shared" si="352"/>
        <v>4</v>
      </c>
      <c r="AY603" s="4">
        <f t="shared" si="353"/>
        <v>4</v>
      </c>
      <c r="AZ603" s="4">
        <f t="shared" si="354"/>
        <v>2</v>
      </c>
      <c r="BA603" s="4">
        <f t="shared" si="355"/>
        <v>4</v>
      </c>
      <c r="BB603" s="4">
        <f t="shared" si="356"/>
        <v>4</v>
      </c>
      <c r="BC603" s="4">
        <f t="shared" si="357"/>
        <v>4</v>
      </c>
      <c r="BD603" s="4">
        <f t="shared" si="358"/>
        <v>2</v>
      </c>
      <c r="BE603" s="4">
        <f t="shared" si="359"/>
        <v>4</v>
      </c>
      <c r="BF603" s="4">
        <f t="shared" si="360"/>
        <v>2</v>
      </c>
      <c r="BG603" s="4">
        <f t="shared" si="361"/>
        <v>4</v>
      </c>
      <c r="BH603" s="4">
        <f t="shared" si="362"/>
        <v>4</v>
      </c>
      <c r="BI603" s="4">
        <f t="shared" si="363"/>
        <v>4</v>
      </c>
      <c r="BJ603" s="4">
        <f t="shared" si="364"/>
        <v>2</v>
      </c>
      <c r="BK603" s="4">
        <f t="shared" si="365"/>
        <v>4</v>
      </c>
      <c r="BL603" s="4" t="str">
        <f t="shared" si="366"/>
        <v>0</v>
      </c>
      <c r="BM603" s="4">
        <f t="shared" si="367"/>
        <v>4</v>
      </c>
      <c r="BN603" s="4">
        <f t="shared" si="368"/>
        <v>4</v>
      </c>
      <c r="BO603" s="4">
        <f t="shared" si="369"/>
        <v>4</v>
      </c>
      <c r="BP603" s="4">
        <f t="shared" si="370"/>
        <v>4</v>
      </c>
      <c r="BQ603" s="4">
        <f t="shared" si="371"/>
        <v>6</v>
      </c>
      <c r="BR603" s="4">
        <f t="shared" si="372"/>
        <v>4</v>
      </c>
      <c r="BS603" s="4">
        <f t="shared" si="373"/>
        <v>4</v>
      </c>
      <c r="BT603" s="4">
        <f t="shared" si="374"/>
        <v>4</v>
      </c>
      <c r="BU603" s="4">
        <f t="shared" si="375"/>
        <v>4</v>
      </c>
      <c r="BV603" s="4">
        <f t="shared" si="376"/>
        <v>0</v>
      </c>
      <c r="BW603" s="4">
        <f t="shared" si="377"/>
        <v>6</v>
      </c>
      <c r="BX603" s="4">
        <f t="shared" si="378"/>
        <v>0</v>
      </c>
      <c r="BY603" s="4">
        <f t="shared" si="379"/>
        <v>0</v>
      </c>
      <c r="BZ603" s="37">
        <f t="shared" si="380"/>
        <v>98</v>
      </c>
      <c r="CA603" s="32" t="str">
        <f>VLOOKUP(J:J,'Agent wise'!A:C,3,0)</f>
        <v>Saran S</v>
      </c>
      <c r="CB603" s="32">
        <f t="shared" si="346"/>
        <v>45924</v>
      </c>
      <c r="CC603" t="str">
        <f t="shared" si="347"/>
        <v>Excellent</v>
      </c>
      <c r="CJ603">
        <f t="shared" si="348"/>
        <v>24</v>
      </c>
      <c r="CK603">
        <f t="shared" si="349"/>
        <v>9</v>
      </c>
      <c r="CL603">
        <f t="shared" si="350"/>
        <v>2025</v>
      </c>
    </row>
    <row r="604" spans="1:90" ht="15" customHeight="1" x14ac:dyDescent="0.35">
      <c r="A604" s="32">
        <v>45924.89028039352</v>
      </c>
      <c r="B604" t="s">
        <v>1128</v>
      </c>
      <c r="C604" s="32">
        <v>0</v>
      </c>
      <c r="D604" t="s">
        <v>239</v>
      </c>
      <c r="E604" s="32">
        <v>45924</v>
      </c>
      <c r="F604" t="s">
        <v>145</v>
      </c>
      <c r="G604" s="32">
        <v>45924</v>
      </c>
      <c r="H604">
        <v>7510148358</v>
      </c>
      <c r="I604">
        <v>146</v>
      </c>
      <c r="J604" t="s">
        <v>165</v>
      </c>
      <c r="K604" t="s">
        <v>46</v>
      </c>
      <c r="L604" t="s">
        <v>47</v>
      </c>
      <c r="M604" t="s">
        <v>48</v>
      </c>
      <c r="N604" t="s">
        <v>48</v>
      </c>
      <c r="O604" t="s">
        <v>48</v>
      </c>
      <c r="P604" t="s">
        <v>48</v>
      </c>
      <c r="Q604" t="s">
        <v>48</v>
      </c>
      <c r="R604" t="s">
        <v>48</v>
      </c>
      <c r="S604" t="s">
        <v>48</v>
      </c>
      <c r="T604" t="s">
        <v>48</v>
      </c>
      <c r="U604" t="s">
        <v>48</v>
      </c>
      <c r="V604" t="s">
        <v>48</v>
      </c>
      <c r="W604" t="s">
        <v>48</v>
      </c>
      <c r="X604" t="s">
        <v>48</v>
      </c>
      <c r="Y604" t="s">
        <v>48</v>
      </c>
      <c r="Z604" t="s">
        <v>48</v>
      </c>
      <c r="AA604" t="s">
        <v>48</v>
      </c>
      <c r="AB604" t="s">
        <v>49</v>
      </c>
      <c r="AC604" t="s">
        <v>48</v>
      </c>
      <c r="AD604" t="s">
        <v>48</v>
      </c>
      <c r="AE604" t="s">
        <v>48</v>
      </c>
      <c r="AF604" t="s">
        <v>48</v>
      </c>
      <c r="AG604" t="s">
        <v>48</v>
      </c>
      <c r="AH604" t="s">
        <v>48</v>
      </c>
      <c r="AI604" t="s">
        <v>50</v>
      </c>
      <c r="AJ604" t="s">
        <v>48</v>
      </c>
      <c r="AK604" t="s">
        <v>48</v>
      </c>
      <c r="AL604" t="s">
        <v>48</v>
      </c>
      <c r="AM604" t="s">
        <v>48</v>
      </c>
      <c r="AN604" t="s">
        <v>48</v>
      </c>
      <c r="AO604" t="s">
        <v>48</v>
      </c>
      <c r="AP604" t="s">
        <v>1135</v>
      </c>
      <c r="AQ604" s="1" t="s">
        <v>1137</v>
      </c>
      <c r="AR604" t="s">
        <v>120</v>
      </c>
      <c r="AS604" t="s">
        <v>646</v>
      </c>
      <c r="AT604" t="s">
        <v>646</v>
      </c>
      <c r="AW604" s="4">
        <f t="shared" si="351"/>
        <v>6</v>
      </c>
      <c r="AX604" s="4">
        <f t="shared" si="352"/>
        <v>4</v>
      </c>
      <c r="AY604" s="4">
        <f t="shared" si="353"/>
        <v>4</v>
      </c>
      <c r="AZ604" s="4">
        <f t="shared" si="354"/>
        <v>2</v>
      </c>
      <c r="BA604" s="4">
        <f t="shared" si="355"/>
        <v>4</v>
      </c>
      <c r="BB604" s="4">
        <f t="shared" si="356"/>
        <v>4</v>
      </c>
      <c r="BC604" s="4">
        <f t="shared" si="357"/>
        <v>4</v>
      </c>
      <c r="BD604" s="4">
        <f t="shared" si="358"/>
        <v>2</v>
      </c>
      <c r="BE604" s="4">
        <f t="shared" si="359"/>
        <v>4</v>
      </c>
      <c r="BF604" s="4">
        <f t="shared" si="360"/>
        <v>2</v>
      </c>
      <c r="BG604" s="4">
        <f t="shared" si="361"/>
        <v>4</v>
      </c>
      <c r="BH604" s="4">
        <f t="shared" si="362"/>
        <v>4</v>
      </c>
      <c r="BI604" s="4">
        <f t="shared" si="363"/>
        <v>4</v>
      </c>
      <c r="BJ604" s="4">
        <f t="shared" si="364"/>
        <v>2</v>
      </c>
      <c r="BK604" s="4">
        <f t="shared" si="365"/>
        <v>4</v>
      </c>
      <c r="BL604" s="4" t="str">
        <f t="shared" si="366"/>
        <v>0</v>
      </c>
      <c r="BM604" s="4">
        <f t="shared" si="367"/>
        <v>4</v>
      </c>
      <c r="BN604" s="4">
        <f t="shared" si="368"/>
        <v>4</v>
      </c>
      <c r="BO604" s="4">
        <f t="shared" si="369"/>
        <v>4</v>
      </c>
      <c r="BP604" s="4">
        <f t="shared" si="370"/>
        <v>4</v>
      </c>
      <c r="BQ604" s="4">
        <f t="shared" si="371"/>
        <v>6</v>
      </c>
      <c r="BR604" s="4">
        <f t="shared" si="372"/>
        <v>4</v>
      </c>
      <c r="BS604" s="4">
        <f t="shared" si="373"/>
        <v>4</v>
      </c>
      <c r="BT604" s="4">
        <f t="shared" si="374"/>
        <v>4</v>
      </c>
      <c r="BU604" s="4">
        <f t="shared" si="375"/>
        <v>4</v>
      </c>
      <c r="BV604" s="4">
        <f t="shared" si="376"/>
        <v>0</v>
      </c>
      <c r="BW604" s="4">
        <f t="shared" si="377"/>
        <v>6</v>
      </c>
      <c r="BX604" s="4">
        <f t="shared" si="378"/>
        <v>0</v>
      </c>
      <c r="BY604" s="4">
        <f t="shared" si="379"/>
        <v>0</v>
      </c>
      <c r="BZ604" s="37">
        <f t="shared" si="380"/>
        <v>98</v>
      </c>
      <c r="CA604" s="32" t="str">
        <f>VLOOKUP(J:J,'Agent wise'!A:C,3,0)</f>
        <v>Amal</v>
      </c>
      <c r="CB604" s="32">
        <f t="shared" si="346"/>
        <v>45924</v>
      </c>
      <c r="CC604" t="str">
        <f t="shared" si="347"/>
        <v>Excellent</v>
      </c>
      <c r="CJ604">
        <f t="shared" si="348"/>
        <v>24</v>
      </c>
      <c r="CK604">
        <f t="shared" si="349"/>
        <v>9</v>
      </c>
      <c r="CL604">
        <f t="shared" si="350"/>
        <v>2025</v>
      </c>
    </row>
    <row r="605" spans="1:90" ht="15" customHeight="1" x14ac:dyDescent="0.35">
      <c r="A605" s="32">
        <v>45924.896750613421</v>
      </c>
      <c r="B605" t="s">
        <v>1128</v>
      </c>
      <c r="C605" s="32">
        <v>0</v>
      </c>
      <c r="D605" t="s">
        <v>239</v>
      </c>
      <c r="E605" s="32">
        <v>45924</v>
      </c>
      <c r="F605" t="s">
        <v>145</v>
      </c>
      <c r="G605" s="32">
        <v>45924</v>
      </c>
      <c r="H605">
        <v>7012274020</v>
      </c>
      <c r="I605">
        <v>155</v>
      </c>
      <c r="J605" t="s">
        <v>133</v>
      </c>
      <c r="K605" t="s">
        <v>46</v>
      </c>
      <c r="L605" t="s">
        <v>47</v>
      </c>
      <c r="M605" t="s">
        <v>48</v>
      </c>
      <c r="N605" t="s">
        <v>48</v>
      </c>
      <c r="O605" t="s">
        <v>49</v>
      </c>
      <c r="P605" t="s">
        <v>48</v>
      </c>
      <c r="Q605" t="s">
        <v>48</v>
      </c>
      <c r="R605" t="s">
        <v>48</v>
      </c>
      <c r="S605" t="s">
        <v>48</v>
      </c>
      <c r="T605" t="s">
        <v>48</v>
      </c>
      <c r="U605" t="s">
        <v>48</v>
      </c>
      <c r="V605" t="s">
        <v>48</v>
      </c>
      <c r="W605" t="s">
        <v>48</v>
      </c>
      <c r="X605" t="s">
        <v>48</v>
      </c>
      <c r="Y605" t="s">
        <v>48</v>
      </c>
      <c r="Z605" t="s">
        <v>48</v>
      </c>
      <c r="AA605" t="s">
        <v>49</v>
      </c>
      <c r="AB605" t="s">
        <v>49</v>
      </c>
      <c r="AC605" t="s">
        <v>48</v>
      </c>
      <c r="AD605" t="s">
        <v>48</v>
      </c>
      <c r="AE605" t="s">
        <v>48</v>
      </c>
      <c r="AF605" t="s">
        <v>49</v>
      </c>
      <c r="AG605" t="s">
        <v>48</v>
      </c>
      <c r="AH605" t="s">
        <v>50</v>
      </c>
      <c r="AI605" t="s">
        <v>50</v>
      </c>
      <c r="AJ605" t="s">
        <v>48</v>
      </c>
      <c r="AK605" t="s">
        <v>48</v>
      </c>
      <c r="AL605" t="s">
        <v>49</v>
      </c>
      <c r="AM605" t="s">
        <v>48</v>
      </c>
      <c r="AN605" t="s">
        <v>48</v>
      </c>
      <c r="AO605" t="s">
        <v>48</v>
      </c>
      <c r="AP605" t="s">
        <v>1138</v>
      </c>
      <c r="AQ605" s="1" t="s">
        <v>1139</v>
      </c>
      <c r="AR605" t="s">
        <v>120</v>
      </c>
      <c r="AS605" t="s">
        <v>1140</v>
      </c>
      <c r="AT605" t="s">
        <v>1140</v>
      </c>
      <c r="AW605" s="4">
        <f t="shared" si="351"/>
        <v>6</v>
      </c>
      <c r="AX605" s="4">
        <f t="shared" si="352"/>
        <v>4</v>
      </c>
      <c r="AY605" s="4" t="str">
        <f t="shared" si="353"/>
        <v>0</v>
      </c>
      <c r="AZ605" s="4">
        <f t="shared" si="354"/>
        <v>2</v>
      </c>
      <c r="BA605" s="4">
        <f t="shared" si="355"/>
        <v>4</v>
      </c>
      <c r="BB605" s="4">
        <f t="shared" si="356"/>
        <v>4</v>
      </c>
      <c r="BC605" s="4">
        <f t="shared" si="357"/>
        <v>4</v>
      </c>
      <c r="BD605" s="4">
        <f t="shared" si="358"/>
        <v>2</v>
      </c>
      <c r="BE605" s="4">
        <f t="shared" si="359"/>
        <v>4</v>
      </c>
      <c r="BF605" s="4">
        <f t="shared" si="360"/>
        <v>2</v>
      </c>
      <c r="BG605" s="4">
        <f t="shared" si="361"/>
        <v>4</v>
      </c>
      <c r="BH605" s="4">
        <f t="shared" si="362"/>
        <v>4</v>
      </c>
      <c r="BI605" s="4">
        <f t="shared" si="363"/>
        <v>4</v>
      </c>
      <c r="BJ605" s="4">
        <f t="shared" si="364"/>
        <v>2</v>
      </c>
      <c r="BK605" s="4" t="str">
        <f t="shared" si="365"/>
        <v>0</v>
      </c>
      <c r="BL605" s="4" t="str">
        <f t="shared" si="366"/>
        <v>0</v>
      </c>
      <c r="BM605" s="4">
        <f t="shared" si="367"/>
        <v>4</v>
      </c>
      <c r="BN605" s="4">
        <f t="shared" si="368"/>
        <v>4</v>
      </c>
      <c r="BO605" s="4">
        <f t="shared" si="369"/>
        <v>4</v>
      </c>
      <c r="BP605" s="4" t="str">
        <f t="shared" si="370"/>
        <v>0</v>
      </c>
      <c r="BQ605" s="4">
        <f t="shared" si="371"/>
        <v>6</v>
      </c>
      <c r="BR605" s="4">
        <f t="shared" si="372"/>
        <v>4</v>
      </c>
      <c r="BS605" s="4">
        <f t="shared" si="373"/>
        <v>4</v>
      </c>
      <c r="BT605" s="4">
        <f t="shared" si="374"/>
        <v>4</v>
      </c>
      <c r="BU605" s="4">
        <f t="shared" si="375"/>
        <v>4</v>
      </c>
      <c r="BV605" s="4" t="str">
        <f t="shared" si="376"/>
        <v>0</v>
      </c>
      <c r="BW605" s="4">
        <f t="shared" si="377"/>
        <v>6</v>
      </c>
      <c r="BX605" s="4">
        <f t="shared" si="378"/>
        <v>0</v>
      </c>
      <c r="BY605" s="4">
        <f t="shared" si="379"/>
        <v>0</v>
      </c>
      <c r="BZ605" s="37">
        <f t="shared" si="380"/>
        <v>86</v>
      </c>
      <c r="CA605" s="32" t="str">
        <f>VLOOKUP(J:J,'Agent wise'!A:C,3,0)</f>
        <v>Shakeer</v>
      </c>
      <c r="CB605" s="32">
        <f t="shared" si="346"/>
        <v>45924</v>
      </c>
      <c r="CC605" t="str">
        <f t="shared" si="347"/>
        <v>Average</v>
      </c>
      <c r="CJ605">
        <f t="shared" si="348"/>
        <v>24</v>
      </c>
      <c r="CK605">
        <f t="shared" si="349"/>
        <v>9</v>
      </c>
      <c r="CL605">
        <f t="shared" si="350"/>
        <v>2025</v>
      </c>
    </row>
    <row r="606" spans="1:90" ht="15" customHeight="1" x14ac:dyDescent="0.35">
      <c r="A606" s="32">
        <v>45924.918322581019</v>
      </c>
      <c r="B606" t="s">
        <v>188</v>
      </c>
      <c r="C606" s="32">
        <v>0</v>
      </c>
      <c r="D606" t="s">
        <v>61</v>
      </c>
      <c r="E606" s="32">
        <v>45924</v>
      </c>
      <c r="F606" t="s">
        <v>140</v>
      </c>
      <c r="G606" s="32">
        <v>45924</v>
      </c>
      <c r="H606">
        <v>8301932363</v>
      </c>
      <c r="I606">
        <v>134</v>
      </c>
      <c r="J606" t="s">
        <v>440</v>
      </c>
      <c r="K606" t="s">
        <v>46</v>
      </c>
      <c r="L606" t="s">
        <v>47</v>
      </c>
      <c r="M606" t="s">
        <v>48</v>
      </c>
      <c r="N606" t="s">
        <v>48</v>
      </c>
      <c r="O606" t="s">
        <v>48</v>
      </c>
      <c r="P606" t="s">
        <v>48</v>
      </c>
      <c r="Q606" t="s">
        <v>48</v>
      </c>
      <c r="R606" t="s">
        <v>48</v>
      </c>
      <c r="S606" t="s">
        <v>48</v>
      </c>
      <c r="T606" t="s">
        <v>48</v>
      </c>
      <c r="U606" t="s">
        <v>49</v>
      </c>
      <c r="V606" t="s">
        <v>48</v>
      </c>
      <c r="W606" t="s">
        <v>48</v>
      </c>
      <c r="X606" t="s">
        <v>48</v>
      </c>
      <c r="Y606" t="s">
        <v>48</v>
      </c>
      <c r="Z606" t="s">
        <v>48</v>
      </c>
      <c r="AA606" t="s">
        <v>49</v>
      </c>
      <c r="AB606" t="s">
        <v>49</v>
      </c>
      <c r="AC606" t="s">
        <v>49</v>
      </c>
      <c r="AD606" t="s">
        <v>48</v>
      </c>
      <c r="AE606" t="s">
        <v>48</v>
      </c>
      <c r="AF606" t="s">
        <v>50</v>
      </c>
      <c r="AG606" t="s">
        <v>48</v>
      </c>
      <c r="AH606" t="s">
        <v>50</v>
      </c>
      <c r="AI606" t="s">
        <v>50</v>
      </c>
      <c r="AJ606" t="s">
        <v>48</v>
      </c>
      <c r="AK606" t="s">
        <v>48</v>
      </c>
      <c r="AL606" t="s">
        <v>49</v>
      </c>
      <c r="AM606" t="s">
        <v>48</v>
      </c>
      <c r="AN606" t="s">
        <v>48</v>
      </c>
      <c r="AO606" t="s">
        <v>48</v>
      </c>
      <c r="AP606" t="s">
        <v>1141</v>
      </c>
      <c r="AQ606" s="1" t="s">
        <v>1142</v>
      </c>
      <c r="AR606" t="s">
        <v>51</v>
      </c>
      <c r="AS606" t="s">
        <v>68</v>
      </c>
      <c r="AT606" t="s">
        <v>97</v>
      </c>
      <c r="AW606" s="4">
        <f t="shared" si="351"/>
        <v>6</v>
      </c>
      <c r="AX606" s="4">
        <f t="shared" si="352"/>
        <v>4</v>
      </c>
      <c r="AY606" s="4">
        <f t="shared" si="353"/>
        <v>4</v>
      </c>
      <c r="AZ606" s="4">
        <f t="shared" si="354"/>
        <v>2</v>
      </c>
      <c r="BA606" s="4">
        <f t="shared" si="355"/>
        <v>4</v>
      </c>
      <c r="BB606" s="4">
        <f t="shared" si="356"/>
        <v>4</v>
      </c>
      <c r="BC606" s="4">
        <f t="shared" si="357"/>
        <v>4</v>
      </c>
      <c r="BD606" s="4">
        <f t="shared" si="358"/>
        <v>2</v>
      </c>
      <c r="BE606" s="4" t="str">
        <f t="shared" si="359"/>
        <v>0</v>
      </c>
      <c r="BF606" s="4">
        <f t="shared" si="360"/>
        <v>2</v>
      </c>
      <c r="BG606" s="4">
        <f t="shared" si="361"/>
        <v>4</v>
      </c>
      <c r="BH606" s="4">
        <f t="shared" si="362"/>
        <v>4</v>
      </c>
      <c r="BI606" s="4">
        <f t="shared" si="363"/>
        <v>4</v>
      </c>
      <c r="BJ606" s="4">
        <f t="shared" si="364"/>
        <v>2</v>
      </c>
      <c r="BK606" s="4" t="str">
        <f t="shared" si="365"/>
        <v>0</v>
      </c>
      <c r="BL606" s="4" t="str">
        <f t="shared" si="366"/>
        <v>0</v>
      </c>
      <c r="BM606" s="4" t="str">
        <f t="shared" si="367"/>
        <v>0</v>
      </c>
      <c r="BN606" s="4">
        <f t="shared" si="368"/>
        <v>4</v>
      </c>
      <c r="BO606" s="4">
        <f t="shared" si="369"/>
        <v>4</v>
      </c>
      <c r="BP606" s="4">
        <f t="shared" si="370"/>
        <v>4</v>
      </c>
      <c r="BQ606" s="4">
        <f t="shared" si="371"/>
        <v>6</v>
      </c>
      <c r="BR606" s="4">
        <f t="shared" si="372"/>
        <v>4</v>
      </c>
      <c r="BS606" s="4">
        <f t="shared" si="373"/>
        <v>4</v>
      </c>
      <c r="BT606" s="4">
        <f t="shared" si="374"/>
        <v>4</v>
      </c>
      <c r="BU606" s="4">
        <f t="shared" si="375"/>
        <v>4</v>
      </c>
      <c r="BV606" s="4" t="str">
        <f t="shared" si="376"/>
        <v>0</v>
      </c>
      <c r="BW606" s="4">
        <f t="shared" si="377"/>
        <v>6</v>
      </c>
      <c r="BX606" s="4">
        <f t="shared" si="378"/>
        <v>0</v>
      </c>
      <c r="BY606" s="4">
        <f t="shared" si="379"/>
        <v>0</v>
      </c>
      <c r="BZ606" s="37">
        <f t="shared" si="380"/>
        <v>86</v>
      </c>
      <c r="CA606" s="32" t="str">
        <f>VLOOKUP(J:J,'Agent wise'!A:C,3,0)</f>
        <v xml:space="preserve">Shiny </v>
      </c>
      <c r="CB606" s="32">
        <f t="shared" si="346"/>
        <v>45924</v>
      </c>
      <c r="CC606" t="str">
        <f t="shared" si="347"/>
        <v>Average</v>
      </c>
      <c r="CJ606">
        <f t="shared" si="348"/>
        <v>24</v>
      </c>
      <c r="CK606">
        <f t="shared" si="349"/>
        <v>9</v>
      </c>
      <c r="CL606">
        <f t="shared" si="350"/>
        <v>2025</v>
      </c>
    </row>
    <row r="607" spans="1:90" ht="15" customHeight="1" x14ac:dyDescent="0.35">
      <c r="A607" s="32">
        <v>45924.921035914347</v>
      </c>
      <c r="B607" t="s">
        <v>188</v>
      </c>
      <c r="C607" s="32">
        <v>0</v>
      </c>
      <c r="D607" t="s">
        <v>61</v>
      </c>
      <c r="E607" s="32">
        <v>45924</v>
      </c>
      <c r="F607" t="s">
        <v>140</v>
      </c>
      <c r="G607" s="32">
        <v>45924</v>
      </c>
      <c r="H607">
        <v>8547478416</v>
      </c>
      <c r="I607">
        <v>131</v>
      </c>
      <c r="J607" t="s">
        <v>1143</v>
      </c>
      <c r="K607" t="s">
        <v>46</v>
      </c>
      <c r="L607" t="s">
        <v>47</v>
      </c>
      <c r="M607" t="s">
        <v>48</v>
      </c>
      <c r="N607" t="s">
        <v>48</v>
      </c>
      <c r="O607" t="s">
        <v>48</v>
      </c>
      <c r="P607" t="s">
        <v>48</v>
      </c>
      <c r="Q607" t="s">
        <v>48</v>
      </c>
      <c r="R607" t="s">
        <v>48</v>
      </c>
      <c r="S607" t="s">
        <v>48</v>
      </c>
      <c r="T607" t="s">
        <v>48</v>
      </c>
      <c r="U607" t="s">
        <v>49</v>
      </c>
      <c r="V607" t="s">
        <v>48</v>
      </c>
      <c r="W607" t="s">
        <v>48</v>
      </c>
      <c r="X607" t="s">
        <v>48</v>
      </c>
      <c r="Y607" t="s">
        <v>48</v>
      </c>
      <c r="Z607" t="s">
        <v>48</v>
      </c>
      <c r="AA607" t="s">
        <v>48</v>
      </c>
      <c r="AB607" t="s">
        <v>48</v>
      </c>
      <c r="AC607" t="s">
        <v>49</v>
      </c>
      <c r="AD607" t="s">
        <v>48</v>
      </c>
      <c r="AE607" t="s">
        <v>48</v>
      </c>
      <c r="AF607" t="s">
        <v>48</v>
      </c>
      <c r="AG607" t="s">
        <v>48</v>
      </c>
      <c r="AH607" t="s">
        <v>50</v>
      </c>
      <c r="AI607" t="s">
        <v>50</v>
      </c>
      <c r="AJ607" t="s">
        <v>48</v>
      </c>
      <c r="AK607" t="s">
        <v>48</v>
      </c>
      <c r="AL607" t="s">
        <v>49</v>
      </c>
      <c r="AM607" t="s">
        <v>48</v>
      </c>
      <c r="AN607" t="s">
        <v>48</v>
      </c>
      <c r="AO607" t="s">
        <v>48</v>
      </c>
      <c r="AP607" t="s">
        <v>1144</v>
      </c>
      <c r="AQ607" s="1" t="s">
        <v>1145</v>
      </c>
      <c r="AR607" t="s">
        <v>51</v>
      </c>
      <c r="AS607" t="s">
        <v>68</v>
      </c>
      <c r="AT607" t="s">
        <v>69</v>
      </c>
      <c r="AW607" s="4">
        <f t="shared" si="351"/>
        <v>6</v>
      </c>
      <c r="AX607" s="4">
        <f t="shared" si="352"/>
        <v>4</v>
      </c>
      <c r="AY607" s="4">
        <f t="shared" si="353"/>
        <v>4</v>
      </c>
      <c r="AZ607" s="4">
        <f t="shared" si="354"/>
        <v>2</v>
      </c>
      <c r="BA607" s="4">
        <f t="shared" si="355"/>
        <v>4</v>
      </c>
      <c r="BB607" s="4">
        <f t="shared" si="356"/>
        <v>4</v>
      </c>
      <c r="BC607" s="4">
        <f t="shared" si="357"/>
        <v>4</v>
      </c>
      <c r="BD607" s="4">
        <f t="shared" si="358"/>
        <v>2</v>
      </c>
      <c r="BE607" s="4" t="str">
        <f t="shared" si="359"/>
        <v>0</v>
      </c>
      <c r="BF607" s="4">
        <f t="shared" si="360"/>
        <v>2</v>
      </c>
      <c r="BG607" s="4">
        <f t="shared" si="361"/>
        <v>4</v>
      </c>
      <c r="BH607" s="4">
        <f t="shared" si="362"/>
        <v>4</v>
      </c>
      <c r="BI607" s="4">
        <f t="shared" si="363"/>
        <v>4</v>
      </c>
      <c r="BJ607" s="4">
        <f t="shared" si="364"/>
        <v>2</v>
      </c>
      <c r="BK607" s="4">
        <f t="shared" si="365"/>
        <v>4</v>
      </c>
      <c r="BL607" s="4">
        <f t="shared" si="366"/>
        <v>2</v>
      </c>
      <c r="BM607" s="4" t="str">
        <f t="shared" si="367"/>
        <v>0</v>
      </c>
      <c r="BN607" s="4">
        <f t="shared" si="368"/>
        <v>4</v>
      </c>
      <c r="BO607" s="4">
        <f t="shared" si="369"/>
        <v>4</v>
      </c>
      <c r="BP607" s="4">
        <f t="shared" si="370"/>
        <v>4</v>
      </c>
      <c r="BQ607" s="4">
        <f t="shared" si="371"/>
        <v>6</v>
      </c>
      <c r="BR607" s="4">
        <f t="shared" si="372"/>
        <v>4</v>
      </c>
      <c r="BS607" s="4">
        <f t="shared" si="373"/>
        <v>4</v>
      </c>
      <c r="BT607" s="4">
        <f t="shared" si="374"/>
        <v>4</v>
      </c>
      <c r="BU607" s="4">
        <f t="shared" si="375"/>
        <v>4</v>
      </c>
      <c r="BV607" s="4" t="str">
        <f t="shared" si="376"/>
        <v>0</v>
      </c>
      <c r="BW607" s="4">
        <f t="shared" si="377"/>
        <v>6</v>
      </c>
      <c r="BX607" s="4">
        <f t="shared" si="378"/>
        <v>0</v>
      </c>
      <c r="BY607" s="4">
        <f t="shared" si="379"/>
        <v>0</v>
      </c>
      <c r="BZ607" s="37">
        <f t="shared" si="380"/>
        <v>92</v>
      </c>
      <c r="CA607" s="32" t="e">
        <f>VLOOKUP(J:J,'Agent wise'!A:C,3,0)</f>
        <v>#N/A</v>
      </c>
      <c r="CB607" s="32">
        <f t="shared" si="346"/>
        <v>45924</v>
      </c>
      <c r="CC607" t="str">
        <f t="shared" si="347"/>
        <v>Good</v>
      </c>
      <c r="CJ607">
        <f t="shared" si="348"/>
        <v>24</v>
      </c>
      <c r="CK607">
        <f t="shared" si="349"/>
        <v>9</v>
      </c>
      <c r="CL607">
        <f t="shared" si="350"/>
        <v>2025</v>
      </c>
    </row>
    <row r="608" spans="1:90" ht="15" customHeight="1" x14ac:dyDescent="0.35">
      <c r="A608" s="32">
        <v>45924.966604641202</v>
      </c>
      <c r="B608" t="s">
        <v>188</v>
      </c>
      <c r="C608" s="32">
        <v>0</v>
      </c>
      <c r="D608" t="s">
        <v>61</v>
      </c>
      <c r="E608" s="32">
        <v>45924</v>
      </c>
      <c r="F608" t="s">
        <v>140</v>
      </c>
      <c r="G608" s="32">
        <v>45924</v>
      </c>
      <c r="H608">
        <v>9486181898</v>
      </c>
      <c r="I608">
        <v>133</v>
      </c>
      <c r="J608" t="s">
        <v>1146</v>
      </c>
      <c r="K608" t="s">
        <v>52</v>
      </c>
      <c r="L608" t="s">
        <v>53</v>
      </c>
      <c r="M608" t="s">
        <v>48</v>
      </c>
      <c r="N608" t="s">
        <v>48</v>
      </c>
      <c r="O608" t="s">
        <v>48</v>
      </c>
      <c r="P608" t="s">
        <v>48</v>
      </c>
      <c r="Q608" t="s">
        <v>48</v>
      </c>
      <c r="R608" t="s">
        <v>48</v>
      </c>
      <c r="S608" t="s">
        <v>48</v>
      </c>
      <c r="T608" t="s">
        <v>48</v>
      </c>
      <c r="U608" t="s">
        <v>48</v>
      </c>
      <c r="V608" t="s">
        <v>48</v>
      </c>
      <c r="W608" t="s">
        <v>48</v>
      </c>
      <c r="X608" t="s">
        <v>48</v>
      </c>
      <c r="Y608" t="s">
        <v>48</v>
      </c>
      <c r="Z608" t="s">
        <v>48</v>
      </c>
      <c r="AA608" t="s">
        <v>48</v>
      </c>
      <c r="AB608" t="s">
        <v>48</v>
      </c>
      <c r="AC608" t="s">
        <v>48</v>
      </c>
      <c r="AD608" t="s">
        <v>48</v>
      </c>
      <c r="AE608" t="s">
        <v>48</v>
      </c>
      <c r="AF608" t="s">
        <v>50</v>
      </c>
      <c r="AG608" t="s">
        <v>48</v>
      </c>
      <c r="AH608" t="s">
        <v>50</v>
      </c>
      <c r="AI608" t="s">
        <v>50</v>
      </c>
      <c r="AJ608" t="s">
        <v>48</v>
      </c>
      <c r="AK608" t="s">
        <v>48</v>
      </c>
      <c r="AL608" t="s">
        <v>48</v>
      </c>
      <c r="AM608" t="s">
        <v>48</v>
      </c>
      <c r="AN608" t="s">
        <v>48</v>
      </c>
      <c r="AO608" t="s">
        <v>48</v>
      </c>
      <c r="AP608" t="s">
        <v>408</v>
      </c>
      <c r="AQ608" s="1" t="s">
        <v>1147</v>
      </c>
      <c r="AR608" t="s">
        <v>51</v>
      </c>
      <c r="AS608" t="s">
        <v>68</v>
      </c>
      <c r="AT608" t="s">
        <v>69</v>
      </c>
      <c r="AW608" s="4">
        <f t="shared" si="351"/>
        <v>6</v>
      </c>
      <c r="AX608" s="4">
        <f t="shared" si="352"/>
        <v>4</v>
      </c>
      <c r="AY608" s="4">
        <f t="shared" si="353"/>
        <v>4</v>
      </c>
      <c r="AZ608" s="4">
        <f t="shared" si="354"/>
        <v>2</v>
      </c>
      <c r="BA608" s="4">
        <f t="shared" si="355"/>
        <v>4</v>
      </c>
      <c r="BB608" s="4">
        <f t="shared" si="356"/>
        <v>4</v>
      </c>
      <c r="BC608" s="4">
        <f t="shared" si="357"/>
        <v>4</v>
      </c>
      <c r="BD608" s="4">
        <f t="shared" si="358"/>
        <v>2</v>
      </c>
      <c r="BE608" s="4">
        <f t="shared" si="359"/>
        <v>4</v>
      </c>
      <c r="BF608" s="4">
        <f t="shared" si="360"/>
        <v>2</v>
      </c>
      <c r="BG608" s="4">
        <f t="shared" si="361"/>
        <v>4</v>
      </c>
      <c r="BH608" s="4">
        <f t="shared" si="362"/>
        <v>4</v>
      </c>
      <c r="BI608" s="4">
        <f t="shared" si="363"/>
        <v>4</v>
      </c>
      <c r="BJ608" s="4">
        <f t="shared" si="364"/>
        <v>2</v>
      </c>
      <c r="BK608" s="4">
        <f t="shared" si="365"/>
        <v>4</v>
      </c>
      <c r="BL608" s="4">
        <f t="shared" si="366"/>
        <v>2</v>
      </c>
      <c r="BM608" s="4">
        <f t="shared" si="367"/>
        <v>4</v>
      </c>
      <c r="BN608" s="4">
        <f t="shared" si="368"/>
        <v>4</v>
      </c>
      <c r="BO608" s="4">
        <f t="shared" si="369"/>
        <v>4</v>
      </c>
      <c r="BP608" s="4">
        <f t="shared" si="370"/>
        <v>4</v>
      </c>
      <c r="BQ608" s="4">
        <f t="shared" si="371"/>
        <v>6</v>
      </c>
      <c r="BR608" s="4">
        <f t="shared" si="372"/>
        <v>4</v>
      </c>
      <c r="BS608" s="4">
        <f t="shared" si="373"/>
        <v>4</v>
      </c>
      <c r="BT608" s="4">
        <f t="shared" si="374"/>
        <v>4</v>
      </c>
      <c r="BU608" s="4">
        <f t="shared" si="375"/>
        <v>4</v>
      </c>
      <c r="BV608" s="4">
        <f t="shared" si="376"/>
        <v>0</v>
      </c>
      <c r="BW608" s="4">
        <f t="shared" si="377"/>
        <v>6</v>
      </c>
      <c r="BX608" s="4">
        <f t="shared" si="378"/>
        <v>0</v>
      </c>
      <c r="BY608" s="4">
        <f t="shared" si="379"/>
        <v>0</v>
      </c>
      <c r="BZ608" s="37">
        <f t="shared" si="380"/>
        <v>100</v>
      </c>
      <c r="CA608" s="32" t="e">
        <f>VLOOKUP(J:J,'Agent wise'!A:C,3,0)</f>
        <v>#N/A</v>
      </c>
      <c r="CB608" s="32">
        <f t="shared" si="346"/>
        <v>45924</v>
      </c>
      <c r="CC608" t="str">
        <f t="shared" si="347"/>
        <v>Excellent</v>
      </c>
      <c r="CJ608">
        <f t="shared" si="348"/>
        <v>24</v>
      </c>
      <c r="CK608">
        <f t="shared" si="349"/>
        <v>9</v>
      </c>
      <c r="CL608">
        <f t="shared" si="350"/>
        <v>2025</v>
      </c>
    </row>
    <row r="609" spans="1:90" ht="15" customHeight="1" x14ac:dyDescent="0.35">
      <c r="A609" s="32">
        <v>45924.982821076388</v>
      </c>
      <c r="B609" t="s">
        <v>188</v>
      </c>
      <c r="C609" s="32">
        <v>0</v>
      </c>
      <c r="D609" t="s">
        <v>61</v>
      </c>
      <c r="E609" s="32">
        <v>45924</v>
      </c>
      <c r="F609" t="s">
        <v>140</v>
      </c>
      <c r="G609" s="32">
        <v>45924</v>
      </c>
      <c r="H609">
        <v>8056180022</v>
      </c>
      <c r="I609">
        <v>137</v>
      </c>
      <c r="J609" t="s">
        <v>1148</v>
      </c>
      <c r="K609" t="s">
        <v>52</v>
      </c>
      <c r="L609" t="s">
        <v>53</v>
      </c>
      <c r="M609" t="s">
        <v>48</v>
      </c>
      <c r="N609" t="s">
        <v>48</v>
      </c>
      <c r="O609" t="s">
        <v>48</v>
      </c>
      <c r="P609" t="s">
        <v>48</v>
      </c>
      <c r="Q609" t="s">
        <v>48</v>
      </c>
      <c r="R609" t="s">
        <v>48</v>
      </c>
      <c r="S609" t="s">
        <v>48</v>
      </c>
      <c r="T609" t="s">
        <v>48</v>
      </c>
      <c r="U609" t="s">
        <v>49</v>
      </c>
      <c r="V609" t="s">
        <v>48</v>
      </c>
      <c r="W609" t="s">
        <v>48</v>
      </c>
      <c r="X609" t="s">
        <v>48</v>
      </c>
      <c r="Y609" t="s">
        <v>48</v>
      </c>
      <c r="Z609" t="s">
        <v>48</v>
      </c>
      <c r="AA609" t="s">
        <v>49</v>
      </c>
      <c r="AB609" t="s">
        <v>49</v>
      </c>
      <c r="AC609" t="s">
        <v>48</v>
      </c>
      <c r="AD609" t="s">
        <v>48</v>
      </c>
      <c r="AE609" t="s">
        <v>48</v>
      </c>
      <c r="AF609" t="s">
        <v>50</v>
      </c>
      <c r="AG609" t="s">
        <v>48</v>
      </c>
      <c r="AH609" t="s">
        <v>50</v>
      </c>
      <c r="AI609" t="s">
        <v>50</v>
      </c>
      <c r="AJ609" t="s">
        <v>50</v>
      </c>
      <c r="AK609" t="s">
        <v>48</v>
      </c>
      <c r="AL609" t="s">
        <v>49</v>
      </c>
      <c r="AM609" t="s">
        <v>48</v>
      </c>
      <c r="AN609" t="s">
        <v>48</v>
      </c>
      <c r="AO609" t="s">
        <v>48</v>
      </c>
      <c r="AP609" t="s">
        <v>1149</v>
      </c>
      <c r="AQ609" s="1" t="s">
        <v>1150</v>
      </c>
      <c r="AR609" t="s">
        <v>51</v>
      </c>
      <c r="AS609" t="s">
        <v>117</v>
      </c>
      <c r="AT609" t="s">
        <v>123</v>
      </c>
      <c r="AW609" s="4">
        <f t="shared" si="351"/>
        <v>6</v>
      </c>
      <c r="AX609" s="4">
        <f t="shared" si="352"/>
        <v>4</v>
      </c>
      <c r="AY609" s="4">
        <f t="shared" si="353"/>
        <v>4</v>
      </c>
      <c r="AZ609" s="4">
        <f t="shared" si="354"/>
        <v>2</v>
      </c>
      <c r="BA609" s="4">
        <f t="shared" si="355"/>
        <v>4</v>
      </c>
      <c r="BB609" s="4">
        <f t="shared" si="356"/>
        <v>4</v>
      </c>
      <c r="BC609" s="4">
        <f t="shared" si="357"/>
        <v>4</v>
      </c>
      <c r="BD609" s="4">
        <f t="shared" si="358"/>
        <v>2</v>
      </c>
      <c r="BE609" s="4" t="str">
        <f t="shared" si="359"/>
        <v>0</v>
      </c>
      <c r="BF609" s="4">
        <f t="shared" si="360"/>
        <v>2</v>
      </c>
      <c r="BG609" s="4">
        <f t="shared" si="361"/>
        <v>4</v>
      </c>
      <c r="BH609" s="4">
        <f t="shared" si="362"/>
        <v>4</v>
      </c>
      <c r="BI609" s="4">
        <f t="shared" si="363"/>
        <v>4</v>
      </c>
      <c r="BJ609" s="4">
        <f t="shared" si="364"/>
        <v>2</v>
      </c>
      <c r="BK609" s="4" t="str">
        <f t="shared" si="365"/>
        <v>0</v>
      </c>
      <c r="BL609" s="4" t="str">
        <f t="shared" si="366"/>
        <v>0</v>
      </c>
      <c r="BM609" s="4">
        <f t="shared" si="367"/>
        <v>4</v>
      </c>
      <c r="BN609" s="4">
        <f t="shared" si="368"/>
        <v>4</v>
      </c>
      <c r="BO609" s="4">
        <f t="shared" si="369"/>
        <v>4</v>
      </c>
      <c r="BP609" s="4">
        <f t="shared" si="370"/>
        <v>4</v>
      </c>
      <c r="BQ609" s="4">
        <f t="shared" si="371"/>
        <v>6</v>
      </c>
      <c r="BR609" s="4">
        <f t="shared" si="372"/>
        <v>4</v>
      </c>
      <c r="BS609" s="4">
        <f t="shared" si="373"/>
        <v>4</v>
      </c>
      <c r="BT609" s="4">
        <f t="shared" si="374"/>
        <v>4</v>
      </c>
      <c r="BU609" s="4">
        <f t="shared" si="375"/>
        <v>4</v>
      </c>
      <c r="BV609" s="4" t="str">
        <f t="shared" si="376"/>
        <v>0</v>
      </c>
      <c r="BW609" s="4">
        <f t="shared" si="377"/>
        <v>6</v>
      </c>
      <c r="BX609" s="4">
        <f t="shared" si="378"/>
        <v>0</v>
      </c>
      <c r="BY609" s="4">
        <f t="shared" si="379"/>
        <v>0</v>
      </c>
      <c r="BZ609" s="37">
        <f t="shared" si="380"/>
        <v>90</v>
      </c>
      <c r="CA609" s="32" t="e">
        <f>VLOOKUP(J:J,'Agent wise'!A:C,3,0)</f>
        <v>#N/A</v>
      </c>
      <c r="CB609" s="32">
        <f t="shared" si="346"/>
        <v>45924</v>
      </c>
      <c r="CC609" t="str">
        <f t="shared" si="347"/>
        <v>Good</v>
      </c>
      <c r="CJ609">
        <f t="shared" si="348"/>
        <v>24</v>
      </c>
      <c r="CK609">
        <f t="shared" si="349"/>
        <v>9</v>
      </c>
      <c r="CL609">
        <f t="shared" si="350"/>
        <v>2025</v>
      </c>
    </row>
    <row r="610" spans="1:90" ht="15" customHeight="1" x14ac:dyDescent="0.35">
      <c r="A610" s="32">
        <v>45924.991265555553</v>
      </c>
      <c r="B610" t="s">
        <v>188</v>
      </c>
      <c r="C610" s="32">
        <v>0</v>
      </c>
      <c r="D610" t="s">
        <v>61</v>
      </c>
      <c r="E610" s="32">
        <v>45924</v>
      </c>
      <c r="F610" t="s">
        <v>140</v>
      </c>
      <c r="G610" s="32">
        <v>45924</v>
      </c>
      <c r="H610">
        <v>9498300298</v>
      </c>
      <c r="I610">
        <v>136</v>
      </c>
      <c r="J610" t="s">
        <v>272</v>
      </c>
      <c r="K610" t="s">
        <v>52</v>
      </c>
      <c r="L610" t="s">
        <v>53</v>
      </c>
      <c r="M610" t="s">
        <v>48</v>
      </c>
      <c r="N610" t="s">
        <v>48</v>
      </c>
      <c r="O610" t="s">
        <v>48</v>
      </c>
      <c r="P610" t="s">
        <v>48</v>
      </c>
      <c r="Q610" t="s">
        <v>48</v>
      </c>
      <c r="R610" t="s">
        <v>48</v>
      </c>
      <c r="S610" t="s">
        <v>48</v>
      </c>
      <c r="T610" t="s">
        <v>48</v>
      </c>
      <c r="U610" t="s">
        <v>49</v>
      </c>
      <c r="V610" t="s">
        <v>48</v>
      </c>
      <c r="W610" t="s">
        <v>48</v>
      </c>
      <c r="X610" t="s">
        <v>48</v>
      </c>
      <c r="Y610" t="s">
        <v>48</v>
      </c>
      <c r="Z610" t="s">
        <v>48</v>
      </c>
      <c r="AA610" t="s">
        <v>49</v>
      </c>
      <c r="AB610" t="s">
        <v>50</v>
      </c>
      <c r="AC610" t="s">
        <v>49</v>
      </c>
      <c r="AD610" t="s">
        <v>48</v>
      </c>
      <c r="AE610" t="s">
        <v>48</v>
      </c>
      <c r="AF610" t="s">
        <v>50</v>
      </c>
      <c r="AG610" t="s">
        <v>48</v>
      </c>
      <c r="AH610" t="s">
        <v>50</v>
      </c>
      <c r="AI610" t="s">
        <v>50</v>
      </c>
      <c r="AJ610" t="s">
        <v>48</v>
      </c>
      <c r="AK610" t="s">
        <v>48</v>
      </c>
      <c r="AL610" t="s">
        <v>49</v>
      </c>
      <c r="AM610" t="s">
        <v>48</v>
      </c>
      <c r="AN610" t="s">
        <v>48</v>
      </c>
      <c r="AO610" t="s">
        <v>48</v>
      </c>
      <c r="AP610" t="s">
        <v>434</v>
      </c>
      <c r="AQ610" s="1" t="s">
        <v>1151</v>
      </c>
      <c r="AR610" t="s">
        <v>51</v>
      </c>
      <c r="AS610" t="s">
        <v>103</v>
      </c>
      <c r="AT610" t="s">
        <v>386</v>
      </c>
      <c r="AW610" s="4">
        <f t="shared" si="351"/>
        <v>6</v>
      </c>
      <c r="AX610" s="4">
        <f t="shared" si="352"/>
        <v>4</v>
      </c>
      <c r="AY610" s="4">
        <f t="shared" si="353"/>
        <v>4</v>
      </c>
      <c r="AZ610" s="4">
        <f t="shared" si="354"/>
        <v>2</v>
      </c>
      <c r="BA610" s="4">
        <f t="shared" si="355"/>
        <v>4</v>
      </c>
      <c r="BB610" s="4">
        <f t="shared" si="356"/>
        <v>4</v>
      </c>
      <c r="BC610" s="4">
        <f t="shared" si="357"/>
        <v>4</v>
      </c>
      <c r="BD610" s="4">
        <f t="shared" si="358"/>
        <v>2</v>
      </c>
      <c r="BE610" s="4" t="str">
        <f t="shared" si="359"/>
        <v>0</v>
      </c>
      <c r="BF610" s="4">
        <f t="shared" si="360"/>
        <v>2</v>
      </c>
      <c r="BG610" s="4">
        <f t="shared" si="361"/>
        <v>4</v>
      </c>
      <c r="BH610" s="4">
        <f t="shared" si="362"/>
        <v>4</v>
      </c>
      <c r="BI610" s="4">
        <f t="shared" si="363"/>
        <v>4</v>
      </c>
      <c r="BJ610" s="4">
        <f t="shared" si="364"/>
        <v>2</v>
      </c>
      <c r="BK610" s="4" t="str">
        <f t="shared" si="365"/>
        <v>0</v>
      </c>
      <c r="BL610" s="4">
        <f t="shared" si="366"/>
        <v>2</v>
      </c>
      <c r="BM610" s="4" t="str">
        <f t="shared" si="367"/>
        <v>0</v>
      </c>
      <c r="BN610" s="4">
        <f t="shared" si="368"/>
        <v>4</v>
      </c>
      <c r="BO610" s="4">
        <f t="shared" si="369"/>
        <v>4</v>
      </c>
      <c r="BP610" s="4">
        <f t="shared" si="370"/>
        <v>4</v>
      </c>
      <c r="BQ610" s="4">
        <f t="shared" si="371"/>
        <v>6</v>
      </c>
      <c r="BR610" s="4">
        <f t="shared" si="372"/>
        <v>4</v>
      </c>
      <c r="BS610" s="4">
        <f t="shared" si="373"/>
        <v>4</v>
      </c>
      <c r="BT610" s="4">
        <f t="shared" si="374"/>
        <v>4</v>
      </c>
      <c r="BU610" s="4">
        <f t="shared" si="375"/>
        <v>4</v>
      </c>
      <c r="BV610" s="4" t="str">
        <f t="shared" si="376"/>
        <v>0</v>
      </c>
      <c r="BW610" s="4">
        <f t="shared" si="377"/>
        <v>6</v>
      </c>
      <c r="BX610" s="4">
        <f t="shared" si="378"/>
        <v>0</v>
      </c>
      <c r="BY610" s="4">
        <f t="shared" si="379"/>
        <v>0</v>
      </c>
      <c r="BZ610" s="37">
        <f t="shared" si="380"/>
        <v>88</v>
      </c>
      <c r="CA610" s="32" t="str">
        <f>VLOOKUP(J:J,'Agent wise'!A:C,3,0)</f>
        <v xml:space="preserve">Shiny </v>
      </c>
      <c r="CB610" s="32">
        <f t="shared" si="346"/>
        <v>45924</v>
      </c>
      <c r="CC610" t="str">
        <f t="shared" si="347"/>
        <v>Average</v>
      </c>
      <c r="CJ610">
        <f t="shared" si="348"/>
        <v>24</v>
      </c>
      <c r="CK610">
        <f t="shared" si="349"/>
        <v>9</v>
      </c>
      <c r="CL610">
        <f t="shared" si="350"/>
        <v>2025</v>
      </c>
    </row>
    <row r="611" spans="1:90" ht="15" customHeight="1" x14ac:dyDescent="0.35">
      <c r="A611" s="32">
        <v>45924.995770081019</v>
      </c>
      <c r="B611" t="s">
        <v>188</v>
      </c>
      <c r="C611" s="32">
        <v>0</v>
      </c>
      <c r="D611" t="s">
        <v>61</v>
      </c>
      <c r="E611" s="32">
        <v>45924</v>
      </c>
      <c r="F611" t="s">
        <v>140</v>
      </c>
      <c r="G611" s="32">
        <v>45924</v>
      </c>
      <c r="H611">
        <v>9092771814</v>
      </c>
      <c r="I611">
        <v>135</v>
      </c>
      <c r="J611" t="s">
        <v>347</v>
      </c>
      <c r="K611" t="s">
        <v>52</v>
      </c>
      <c r="L611" t="s">
        <v>53</v>
      </c>
      <c r="M611" t="s">
        <v>48</v>
      </c>
      <c r="N611" t="s">
        <v>48</v>
      </c>
      <c r="O611" t="s">
        <v>48</v>
      </c>
      <c r="P611" t="s">
        <v>48</v>
      </c>
      <c r="Q611" t="s">
        <v>48</v>
      </c>
      <c r="R611" t="s">
        <v>48</v>
      </c>
      <c r="S611" t="s">
        <v>48</v>
      </c>
      <c r="T611" t="s">
        <v>48</v>
      </c>
      <c r="U611" t="s">
        <v>49</v>
      </c>
      <c r="V611" t="s">
        <v>48</v>
      </c>
      <c r="W611" t="s">
        <v>48</v>
      </c>
      <c r="X611" t="s">
        <v>48</v>
      </c>
      <c r="Y611" t="s">
        <v>48</v>
      </c>
      <c r="Z611" t="s">
        <v>48</v>
      </c>
      <c r="AA611" t="s">
        <v>49</v>
      </c>
      <c r="AB611" t="s">
        <v>49</v>
      </c>
      <c r="AC611" t="s">
        <v>48</v>
      </c>
      <c r="AD611" t="s">
        <v>48</v>
      </c>
      <c r="AE611" t="s">
        <v>48</v>
      </c>
      <c r="AF611" t="s">
        <v>50</v>
      </c>
      <c r="AG611" t="s">
        <v>48</v>
      </c>
      <c r="AH611" t="s">
        <v>50</v>
      </c>
      <c r="AI611" t="s">
        <v>50</v>
      </c>
      <c r="AJ611" t="s">
        <v>48</v>
      </c>
      <c r="AK611" t="s">
        <v>48</v>
      </c>
      <c r="AL611" t="s">
        <v>49</v>
      </c>
      <c r="AM611" t="s">
        <v>48</v>
      </c>
      <c r="AN611" t="s">
        <v>48</v>
      </c>
      <c r="AO611" t="s">
        <v>48</v>
      </c>
      <c r="AP611" t="s">
        <v>1152</v>
      </c>
      <c r="AQ611" s="1" t="s">
        <v>1153</v>
      </c>
      <c r="AR611" t="s">
        <v>51</v>
      </c>
      <c r="AS611" t="s">
        <v>103</v>
      </c>
      <c r="AT611" t="s">
        <v>104</v>
      </c>
      <c r="AW611" s="4">
        <f t="shared" si="351"/>
        <v>6</v>
      </c>
      <c r="AX611" s="4">
        <f t="shared" si="352"/>
        <v>4</v>
      </c>
      <c r="AY611" s="4">
        <f t="shared" si="353"/>
        <v>4</v>
      </c>
      <c r="AZ611" s="4">
        <f t="shared" si="354"/>
        <v>2</v>
      </c>
      <c r="BA611" s="4">
        <f t="shared" si="355"/>
        <v>4</v>
      </c>
      <c r="BB611" s="4">
        <f t="shared" si="356"/>
        <v>4</v>
      </c>
      <c r="BC611" s="4">
        <f t="shared" si="357"/>
        <v>4</v>
      </c>
      <c r="BD611" s="4">
        <f t="shared" si="358"/>
        <v>2</v>
      </c>
      <c r="BE611" s="4" t="str">
        <f t="shared" si="359"/>
        <v>0</v>
      </c>
      <c r="BF611" s="4">
        <f t="shared" si="360"/>
        <v>2</v>
      </c>
      <c r="BG611" s="4">
        <f t="shared" si="361"/>
        <v>4</v>
      </c>
      <c r="BH611" s="4">
        <f t="shared" si="362"/>
        <v>4</v>
      </c>
      <c r="BI611" s="4">
        <f t="shared" si="363"/>
        <v>4</v>
      </c>
      <c r="BJ611" s="4">
        <f t="shared" si="364"/>
        <v>2</v>
      </c>
      <c r="BK611" s="4" t="str">
        <f t="shared" si="365"/>
        <v>0</v>
      </c>
      <c r="BL611" s="4" t="str">
        <f t="shared" si="366"/>
        <v>0</v>
      </c>
      <c r="BM611" s="4">
        <f t="shared" si="367"/>
        <v>4</v>
      </c>
      <c r="BN611" s="4">
        <f t="shared" si="368"/>
        <v>4</v>
      </c>
      <c r="BO611" s="4">
        <f t="shared" si="369"/>
        <v>4</v>
      </c>
      <c r="BP611" s="4">
        <f t="shared" si="370"/>
        <v>4</v>
      </c>
      <c r="BQ611" s="4">
        <f t="shared" si="371"/>
        <v>6</v>
      </c>
      <c r="BR611" s="4">
        <f t="shared" si="372"/>
        <v>4</v>
      </c>
      <c r="BS611" s="4">
        <f t="shared" si="373"/>
        <v>4</v>
      </c>
      <c r="BT611" s="4">
        <f t="shared" si="374"/>
        <v>4</v>
      </c>
      <c r="BU611" s="4">
        <f t="shared" si="375"/>
        <v>4</v>
      </c>
      <c r="BV611" s="4" t="str">
        <f t="shared" si="376"/>
        <v>0</v>
      </c>
      <c r="BW611" s="4">
        <f t="shared" si="377"/>
        <v>6</v>
      </c>
      <c r="BX611" s="4">
        <f t="shared" si="378"/>
        <v>0</v>
      </c>
      <c r="BY611" s="4">
        <f t="shared" si="379"/>
        <v>0</v>
      </c>
      <c r="BZ611" s="37">
        <f t="shared" si="380"/>
        <v>90</v>
      </c>
      <c r="CA611" s="32" t="str">
        <f>VLOOKUP(J:J,'Agent wise'!A:C,3,0)</f>
        <v xml:space="preserve">Shiny </v>
      </c>
      <c r="CB611" s="32">
        <f t="shared" si="346"/>
        <v>45924</v>
      </c>
      <c r="CC611" t="str">
        <f t="shared" si="347"/>
        <v>Good</v>
      </c>
      <c r="CJ611">
        <f t="shared" si="348"/>
        <v>24</v>
      </c>
      <c r="CK611">
        <f t="shared" si="349"/>
        <v>9</v>
      </c>
      <c r="CL611">
        <f t="shared" si="350"/>
        <v>2025</v>
      </c>
    </row>
    <row r="612" spans="1:90" ht="15" customHeight="1" x14ac:dyDescent="0.35">
      <c r="A612" s="32">
        <v>45924.99793351852</v>
      </c>
      <c r="B612" t="s">
        <v>188</v>
      </c>
      <c r="C612" s="32">
        <v>0</v>
      </c>
      <c r="D612" t="s">
        <v>61</v>
      </c>
      <c r="E612" s="32">
        <v>45924</v>
      </c>
      <c r="F612" t="s">
        <v>140</v>
      </c>
      <c r="G612" s="32">
        <v>45924</v>
      </c>
      <c r="H612">
        <v>9578918886</v>
      </c>
      <c r="I612">
        <v>143</v>
      </c>
      <c r="J612" t="s">
        <v>452</v>
      </c>
      <c r="K612" t="s">
        <v>52</v>
      </c>
      <c r="L612" t="s">
        <v>53</v>
      </c>
      <c r="M612" t="s">
        <v>48</v>
      </c>
      <c r="N612" t="s">
        <v>48</v>
      </c>
      <c r="O612" t="s">
        <v>48</v>
      </c>
      <c r="P612" t="s">
        <v>48</v>
      </c>
      <c r="Q612" t="s">
        <v>48</v>
      </c>
      <c r="R612" t="s">
        <v>48</v>
      </c>
      <c r="S612" t="s">
        <v>48</v>
      </c>
      <c r="T612" t="s">
        <v>48</v>
      </c>
      <c r="U612" t="s">
        <v>49</v>
      </c>
      <c r="V612" t="s">
        <v>48</v>
      </c>
      <c r="W612" t="s">
        <v>48</v>
      </c>
      <c r="X612" t="s">
        <v>48</v>
      </c>
      <c r="Y612" t="s">
        <v>48</v>
      </c>
      <c r="Z612" t="s">
        <v>48</v>
      </c>
      <c r="AA612" t="s">
        <v>49</v>
      </c>
      <c r="AB612" t="s">
        <v>49</v>
      </c>
      <c r="AC612" t="s">
        <v>50</v>
      </c>
      <c r="AD612" t="s">
        <v>48</v>
      </c>
      <c r="AE612" t="s">
        <v>48</v>
      </c>
      <c r="AF612" t="s">
        <v>50</v>
      </c>
      <c r="AG612" t="s">
        <v>48</v>
      </c>
      <c r="AH612" t="s">
        <v>50</v>
      </c>
      <c r="AI612" t="s">
        <v>50</v>
      </c>
      <c r="AJ612" t="s">
        <v>48</v>
      </c>
      <c r="AK612" t="s">
        <v>48</v>
      </c>
      <c r="AL612" t="s">
        <v>49</v>
      </c>
      <c r="AM612" t="s">
        <v>48</v>
      </c>
      <c r="AN612" t="s">
        <v>48</v>
      </c>
      <c r="AO612" t="s">
        <v>48</v>
      </c>
      <c r="AP612" t="s">
        <v>1154</v>
      </c>
      <c r="AQ612" s="1" t="s">
        <v>1155</v>
      </c>
      <c r="AR612" t="s">
        <v>51</v>
      </c>
      <c r="AS612" t="s">
        <v>110</v>
      </c>
      <c r="AT612" t="s">
        <v>973</v>
      </c>
      <c r="AW612" s="4">
        <f t="shared" si="351"/>
        <v>6</v>
      </c>
      <c r="AX612" s="4">
        <f t="shared" si="352"/>
        <v>4</v>
      </c>
      <c r="AY612" s="4">
        <f t="shared" si="353"/>
        <v>4</v>
      </c>
      <c r="AZ612" s="4">
        <f t="shared" si="354"/>
        <v>2</v>
      </c>
      <c r="BA612" s="4">
        <f t="shared" si="355"/>
        <v>4</v>
      </c>
      <c r="BB612" s="4">
        <f t="shared" si="356"/>
        <v>4</v>
      </c>
      <c r="BC612" s="4">
        <f t="shared" si="357"/>
        <v>4</v>
      </c>
      <c r="BD612" s="4">
        <f t="shared" si="358"/>
        <v>2</v>
      </c>
      <c r="BE612" s="4" t="str">
        <f t="shared" si="359"/>
        <v>0</v>
      </c>
      <c r="BF612" s="4">
        <f t="shared" si="360"/>
        <v>2</v>
      </c>
      <c r="BG612" s="4">
        <f t="shared" si="361"/>
        <v>4</v>
      </c>
      <c r="BH612" s="4">
        <f t="shared" si="362"/>
        <v>4</v>
      </c>
      <c r="BI612" s="4">
        <f t="shared" si="363"/>
        <v>4</v>
      </c>
      <c r="BJ612" s="4">
        <f t="shared" si="364"/>
        <v>2</v>
      </c>
      <c r="BK612" s="4" t="str">
        <f t="shared" si="365"/>
        <v>0</v>
      </c>
      <c r="BL612" s="4" t="str">
        <f t="shared" si="366"/>
        <v>0</v>
      </c>
      <c r="BM612" s="4">
        <f t="shared" si="367"/>
        <v>4</v>
      </c>
      <c r="BN612" s="4">
        <f t="shared" si="368"/>
        <v>4</v>
      </c>
      <c r="BO612" s="4">
        <f t="shared" si="369"/>
        <v>4</v>
      </c>
      <c r="BP612" s="4">
        <f t="shared" si="370"/>
        <v>4</v>
      </c>
      <c r="BQ612" s="4">
        <f t="shared" si="371"/>
        <v>6</v>
      </c>
      <c r="BR612" s="4">
        <f t="shared" si="372"/>
        <v>4</v>
      </c>
      <c r="BS612" s="4">
        <f t="shared" si="373"/>
        <v>4</v>
      </c>
      <c r="BT612" s="4">
        <f t="shared" si="374"/>
        <v>4</v>
      </c>
      <c r="BU612" s="4">
        <f t="shared" si="375"/>
        <v>4</v>
      </c>
      <c r="BV612" s="4" t="str">
        <f t="shared" si="376"/>
        <v>0</v>
      </c>
      <c r="BW612" s="4">
        <f t="shared" si="377"/>
        <v>6</v>
      </c>
      <c r="BX612" s="4">
        <f t="shared" si="378"/>
        <v>0</v>
      </c>
      <c r="BY612" s="4">
        <f t="shared" si="379"/>
        <v>0</v>
      </c>
      <c r="BZ612" s="37">
        <f t="shared" si="380"/>
        <v>90</v>
      </c>
      <c r="CA612" s="32" t="str">
        <f>VLOOKUP(J:J,'Agent wise'!A:C,3,0)</f>
        <v>Saran S</v>
      </c>
      <c r="CB612" s="32">
        <f t="shared" si="346"/>
        <v>45924</v>
      </c>
      <c r="CC612" t="str">
        <f t="shared" si="347"/>
        <v>Good</v>
      </c>
      <c r="CJ612">
        <f t="shared" si="348"/>
        <v>24</v>
      </c>
      <c r="CK612">
        <f t="shared" si="349"/>
        <v>9</v>
      </c>
      <c r="CL612">
        <f t="shared" si="350"/>
        <v>2025</v>
      </c>
    </row>
    <row r="613" spans="1:90" ht="15" customHeight="1" x14ac:dyDescent="0.35">
      <c r="A613" s="32">
        <v>45924.999983009257</v>
      </c>
      <c r="B613" t="s">
        <v>188</v>
      </c>
      <c r="C613" s="32">
        <v>0</v>
      </c>
      <c r="D613" t="s">
        <v>61</v>
      </c>
      <c r="E613" s="32">
        <v>45924</v>
      </c>
      <c r="F613" t="s">
        <v>140</v>
      </c>
      <c r="G613" s="32">
        <v>45924</v>
      </c>
      <c r="H613">
        <v>8078234124</v>
      </c>
      <c r="I613">
        <v>127</v>
      </c>
      <c r="J613" t="s">
        <v>353</v>
      </c>
      <c r="K613" t="s">
        <v>46</v>
      </c>
      <c r="L613" t="s">
        <v>47</v>
      </c>
      <c r="M613" t="s">
        <v>48</v>
      </c>
      <c r="N613" t="s">
        <v>48</v>
      </c>
      <c r="O613" t="s">
        <v>48</v>
      </c>
      <c r="P613" t="s">
        <v>48</v>
      </c>
      <c r="Q613" t="s">
        <v>48</v>
      </c>
      <c r="R613" t="s">
        <v>48</v>
      </c>
      <c r="S613" t="s">
        <v>48</v>
      </c>
      <c r="T613" t="s">
        <v>48</v>
      </c>
      <c r="U613" t="s">
        <v>49</v>
      </c>
      <c r="V613" t="s">
        <v>48</v>
      </c>
      <c r="W613" t="s">
        <v>48</v>
      </c>
      <c r="X613" t="s">
        <v>48</v>
      </c>
      <c r="Y613" t="s">
        <v>48</v>
      </c>
      <c r="Z613" t="s">
        <v>48</v>
      </c>
      <c r="AA613" t="s">
        <v>49</v>
      </c>
      <c r="AB613" t="s">
        <v>49</v>
      </c>
      <c r="AC613" t="s">
        <v>48</v>
      </c>
      <c r="AD613" t="s">
        <v>48</v>
      </c>
      <c r="AE613" t="s">
        <v>48</v>
      </c>
      <c r="AF613" t="s">
        <v>50</v>
      </c>
      <c r="AG613" t="s">
        <v>48</v>
      </c>
      <c r="AH613" t="s">
        <v>50</v>
      </c>
      <c r="AI613" t="s">
        <v>50</v>
      </c>
      <c r="AJ613" t="s">
        <v>48</v>
      </c>
      <c r="AK613" t="s">
        <v>48</v>
      </c>
      <c r="AL613" t="s">
        <v>49</v>
      </c>
      <c r="AM613" t="s">
        <v>48</v>
      </c>
      <c r="AN613" t="s">
        <v>48</v>
      </c>
      <c r="AO613" t="s">
        <v>48</v>
      </c>
      <c r="AP613" t="s">
        <v>189</v>
      </c>
      <c r="AQ613" s="1" t="s">
        <v>524</v>
      </c>
      <c r="AR613" t="s">
        <v>51</v>
      </c>
      <c r="AS613" t="s">
        <v>68</v>
      </c>
      <c r="AT613" t="s">
        <v>69</v>
      </c>
      <c r="AW613" s="4">
        <f t="shared" si="351"/>
        <v>6</v>
      </c>
      <c r="AX613" s="4">
        <f t="shared" si="352"/>
        <v>4</v>
      </c>
      <c r="AY613" s="4">
        <f t="shared" si="353"/>
        <v>4</v>
      </c>
      <c r="AZ613" s="4">
        <f t="shared" si="354"/>
        <v>2</v>
      </c>
      <c r="BA613" s="4">
        <f t="shared" si="355"/>
        <v>4</v>
      </c>
      <c r="BB613" s="4">
        <f t="shared" si="356"/>
        <v>4</v>
      </c>
      <c r="BC613" s="4">
        <f t="shared" si="357"/>
        <v>4</v>
      </c>
      <c r="BD613" s="4">
        <f t="shared" si="358"/>
        <v>2</v>
      </c>
      <c r="BE613" s="4" t="str">
        <f t="shared" si="359"/>
        <v>0</v>
      </c>
      <c r="BF613" s="4">
        <f t="shared" si="360"/>
        <v>2</v>
      </c>
      <c r="BG613" s="4">
        <f t="shared" si="361"/>
        <v>4</v>
      </c>
      <c r="BH613" s="4">
        <f t="shared" si="362"/>
        <v>4</v>
      </c>
      <c r="BI613" s="4">
        <f t="shared" si="363"/>
        <v>4</v>
      </c>
      <c r="BJ613" s="4">
        <f t="shared" si="364"/>
        <v>2</v>
      </c>
      <c r="BK613" s="4" t="str">
        <f t="shared" si="365"/>
        <v>0</v>
      </c>
      <c r="BL613" s="4" t="str">
        <f t="shared" si="366"/>
        <v>0</v>
      </c>
      <c r="BM613" s="4">
        <f t="shared" si="367"/>
        <v>4</v>
      </c>
      <c r="BN613" s="4">
        <f t="shared" si="368"/>
        <v>4</v>
      </c>
      <c r="BO613" s="4">
        <f t="shared" si="369"/>
        <v>4</v>
      </c>
      <c r="BP613" s="4">
        <f t="shared" si="370"/>
        <v>4</v>
      </c>
      <c r="BQ613" s="4">
        <f t="shared" si="371"/>
        <v>6</v>
      </c>
      <c r="BR613" s="4">
        <f t="shared" si="372"/>
        <v>4</v>
      </c>
      <c r="BS613" s="4">
        <f t="shared" si="373"/>
        <v>4</v>
      </c>
      <c r="BT613" s="4">
        <f t="shared" si="374"/>
        <v>4</v>
      </c>
      <c r="BU613" s="4">
        <f t="shared" si="375"/>
        <v>4</v>
      </c>
      <c r="BV613" s="4" t="str">
        <f t="shared" si="376"/>
        <v>0</v>
      </c>
      <c r="BW613" s="4">
        <f t="shared" si="377"/>
        <v>6</v>
      </c>
      <c r="BX613" s="4">
        <f t="shared" si="378"/>
        <v>0</v>
      </c>
      <c r="BY613" s="4">
        <f t="shared" si="379"/>
        <v>0</v>
      </c>
      <c r="BZ613" s="37">
        <f t="shared" si="380"/>
        <v>90</v>
      </c>
      <c r="CA613" s="32" t="str">
        <f>VLOOKUP(J:J,'Agent wise'!A:C,3,0)</f>
        <v>Saran S</v>
      </c>
      <c r="CB613" s="32">
        <f t="shared" si="346"/>
        <v>45924</v>
      </c>
      <c r="CC613" t="str">
        <f t="shared" si="347"/>
        <v>Good</v>
      </c>
      <c r="CJ613">
        <f t="shared" si="348"/>
        <v>24</v>
      </c>
      <c r="CK613">
        <f t="shared" si="349"/>
        <v>9</v>
      </c>
      <c r="CL613">
        <f t="shared" si="350"/>
        <v>2025</v>
      </c>
    </row>
    <row r="614" spans="1:90" ht="15" customHeight="1" x14ac:dyDescent="0.35">
      <c r="A614" s="32">
        <v>45925.419717384255</v>
      </c>
      <c r="B614" t="s">
        <v>368</v>
      </c>
      <c r="C614" s="32">
        <v>0</v>
      </c>
      <c r="D614" t="s">
        <v>73</v>
      </c>
      <c r="E614" s="32">
        <v>45925</v>
      </c>
      <c r="F614" t="s">
        <v>140</v>
      </c>
      <c r="G614" s="32">
        <v>45924</v>
      </c>
      <c r="H614">
        <v>9655590920</v>
      </c>
      <c r="I614">
        <v>256</v>
      </c>
      <c r="J614" t="s">
        <v>116</v>
      </c>
      <c r="K614" t="s">
        <v>52</v>
      </c>
      <c r="L614" t="s">
        <v>53</v>
      </c>
      <c r="M614" t="s">
        <v>48</v>
      </c>
      <c r="N614" t="s">
        <v>48</v>
      </c>
      <c r="O614" t="s">
        <v>48</v>
      </c>
      <c r="P614" t="s">
        <v>48</v>
      </c>
      <c r="Q614" t="s">
        <v>48</v>
      </c>
      <c r="R614" t="s">
        <v>49</v>
      </c>
      <c r="S614" t="s">
        <v>48</v>
      </c>
      <c r="T614" t="s">
        <v>48</v>
      </c>
      <c r="U614" t="s">
        <v>48</v>
      </c>
      <c r="V614" t="s">
        <v>48</v>
      </c>
      <c r="W614" t="s">
        <v>48</v>
      </c>
      <c r="X614" t="s">
        <v>48</v>
      </c>
      <c r="Y614" t="s">
        <v>48</v>
      </c>
      <c r="Z614" t="s">
        <v>49</v>
      </c>
      <c r="AA614" t="s">
        <v>48</v>
      </c>
      <c r="AB614" t="s">
        <v>49</v>
      </c>
      <c r="AC614" t="s">
        <v>49</v>
      </c>
      <c r="AD614" t="s">
        <v>48</v>
      </c>
      <c r="AE614" t="s">
        <v>48</v>
      </c>
      <c r="AF614" t="s">
        <v>48</v>
      </c>
      <c r="AG614" t="s">
        <v>48</v>
      </c>
      <c r="AH614" t="s">
        <v>50</v>
      </c>
      <c r="AI614" t="s">
        <v>49</v>
      </c>
      <c r="AJ614" t="s">
        <v>48</v>
      </c>
      <c r="AK614" t="s">
        <v>50</v>
      </c>
      <c r="AL614" t="s">
        <v>49</v>
      </c>
      <c r="AM614" t="s">
        <v>48</v>
      </c>
      <c r="AN614" t="s">
        <v>48</v>
      </c>
      <c r="AO614" t="s">
        <v>48</v>
      </c>
      <c r="AP614" t="s">
        <v>1156</v>
      </c>
      <c r="AQ614" s="1" t="s">
        <v>780</v>
      </c>
      <c r="AR614" t="s">
        <v>51</v>
      </c>
      <c r="AS614" t="s">
        <v>396</v>
      </c>
      <c r="AT614" t="s">
        <v>575</v>
      </c>
      <c r="AW614" s="4">
        <f t="shared" si="351"/>
        <v>6</v>
      </c>
      <c r="AX614" s="4">
        <f t="shared" si="352"/>
        <v>4</v>
      </c>
      <c r="AY614" s="4">
        <f t="shared" si="353"/>
        <v>4</v>
      </c>
      <c r="AZ614" s="4">
        <f t="shared" si="354"/>
        <v>2</v>
      </c>
      <c r="BA614" s="4">
        <f t="shared" si="355"/>
        <v>4</v>
      </c>
      <c r="BB614" s="4" t="str">
        <f t="shared" si="356"/>
        <v>0</v>
      </c>
      <c r="BC614" s="4">
        <f t="shared" si="357"/>
        <v>4</v>
      </c>
      <c r="BD614" s="4">
        <f t="shared" si="358"/>
        <v>2</v>
      </c>
      <c r="BE614" s="4">
        <f t="shared" si="359"/>
        <v>4</v>
      </c>
      <c r="BF614" s="4">
        <f t="shared" si="360"/>
        <v>2</v>
      </c>
      <c r="BG614" s="4">
        <f t="shared" si="361"/>
        <v>4</v>
      </c>
      <c r="BH614" s="4">
        <f t="shared" si="362"/>
        <v>4</v>
      </c>
      <c r="BI614" s="4">
        <f t="shared" si="363"/>
        <v>4</v>
      </c>
      <c r="BJ614" s="4" t="str">
        <f t="shared" si="364"/>
        <v>0</v>
      </c>
      <c r="BK614" s="4">
        <f t="shared" si="365"/>
        <v>4</v>
      </c>
      <c r="BL614" s="4" t="str">
        <f t="shared" si="366"/>
        <v>0</v>
      </c>
      <c r="BM614" s="4" t="str">
        <f t="shared" si="367"/>
        <v>0</v>
      </c>
      <c r="BN614" s="4">
        <f t="shared" si="368"/>
        <v>4</v>
      </c>
      <c r="BO614" s="4">
        <f t="shared" si="369"/>
        <v>4</v>
      </c>
      <c r="BP614" s="4">
        <f t="shared" si="370"/>
        <v>4</v>
      </c>
      <c r="BQ614" s="4">
        <f t="shared" si="371"/>
        <v>6</v>
      </c>
      <c r="BR614" s="4">
        <f t="shared" si="372"/>
        <v>4</v>
      </c>
      <c r="BS614" s="4" t="str">
        <f t="shared" si="373"/>
        <v>0</v>
      </c>
      <c r="BT614" s="4">
        <f t="shared" si="374"/>
        <v>4</v>
      </c>
      <c r="BU614" s="4">
        <f t="shared" si="375"/>
        <v>4</v>
      </c>
      <c r="BV614" s="4" t="str">
        <f t="shared" si="376"/>
        <v>0</v>
      </c>
      <c r="BW614" s="4">
        <f t="shared" si="377"/>
        <v>6</v>
      </c>
      <c r="BX614" s="4">
        <f t="shared" si="378"/>
        <v>0</v>
      </c>
      <c r="BY614" s="4">
        <f t="shared" si="379"/>
        <v>0</v>
      </c>
      <c r="BZ614" s="37">
        <f t="shared" si="380"/>
        <v>84</v>
      </c>
      <c r="CA614" s="32" t="str">
        <f>VLOOKUP(J:J,'Agent wise'!A:C,3,0)</f>
        <v>Adharsh</v>
      </c>
      <c r="CB614" s="32">
        <f t="shared" si="346"/>
        <v>45925</v>
      </c>
      <c r="CC614" t="str">
        <f t="shared" si="347"/>
        <v>FC</v>
      </c>
      <c r="CJ614">
        <f t="shared" si="348"/>
        <v>25</v>
      </c>
      <c r="CK614">
        <f t="shared" si="349"/>
        <v>9</v>
      </c>
      <c r="CL614">
        <f t="shared" si="350"/>
        <v>2025</v>
      </c>
    </row>
    <row r="615" spans="1:90" ht="15" customHeight="1" x14ac:dyDescent="0.35">
      <c r="A615" s="32">
        <v>45925.471036863426</v>
      </c>
      <c r="B615" t="s">
        <v>368</v>
      </c>
      <c r="C615" s="32">
        <v>0</v>
      </c>
      <c r="D615" t="s">
        <v>73</v>
      </c>
      <c r="E615" s="32">
        <v>45925</v>
      </c>
      <c r="F615" t="s">
        <v>140</v>
      </c>
      <c r="G615" s="32">
        <v>45924</v>
      </c>
      <c r="H615">
        <v>9497394723</v>
      </c>
      <c r="I615">
        <v>188</v>
      </c>
      <c r="J615" t="s">
        <v>89</v>
      </c>
      <c r="K615" t="s">
        <v>46</v>
      </c>
      <c r="L615" t="s">
        <v>47</v>
      </c>
      <c r="M615" t="s">
        <v>48</v>
      </c>
      <c r="N615" t="s">
        <v>48</v>
      </c>
      <c r="O615" t="s">
        <v>48</v>
      </c>
      <c r="P615" t="s">
        <v>48</v>
      </c>
      <c r="Q615" t="s">
        <v>48</v>
      </c>
      <c r="R615" t="s">
        <v>48</v>
      </c>
      <c r="S615" t="s">
        <v>48</v>
      </c>
      <c r="T615" t="s">
        <v>48</v>
      </c>
      <c r="U615" t="s">
        <v>48</v>
      </c>
      <c r="V615" t="s">
        <v>48</v>
      </c>
      <c r="W615" t="s">
        <v>48</v>
      </c>
      <c r="X615" t="s">
        <v>48</v>
      </c>
      <c r="Y615" t="s">
        <v>48</v>
      </c>
      <c r="Z615" t="s">
        <v>48</v>
      </c>
      <c r="AA615" t="s">
        <v>48</v>
      </c>
      <c r="AB615" t="s">
        <v>49</v>
      </c>
      <c r="AC615" t="s">
        <v>50</v>
      </c>
      <c r="AD615" t="s">
        <v>48</v>
      </c>
      <c r="AE615" t="s">
        <v>49</v>
      </c>
      <c r="AF615" t="s">
        <v>50</v>
      </c>
      <c r="AG615" t="s">
        <v>48</v>
      </c>
      <c r="AH615" t="s">
        <v>50</v>
      </c>
      <c r="AI615" t="s">
        <v>49</v>
      </c>
      <c r="AJ615" t="s">
        <v>48</v>
      </c>
      <c r="AK615" t="s">
        <v>50</v>
      </c>
      <c r="AL615" t="s">
        <v>49</v>
      </c>
      <c r="AM615" t="s">
        <v>48</v>
      </c>
      <c r="AN615" t="s">
        <v>48</v>
      </c>
      <c r="AO615" t="s">
        <v>48</v>
      </c>
      <c r="AP615" t="s">
        <v>152</v>
      </c>
      <c r="AQ615" s="1" t="s">
        <v>780</v>
      </c>
      <c r="AR615" t="s">
        <v>51</v>
      </c>
      <c r="AS615" t="s">
        <v>396</v>
      </c>
      <c r="AT615" t="s">
        <v>149</v>
      </c>
      <c r="AW615" s="4">
        <f t="shared" si="351"/>
        <v>6</v>
      </c>
      <c r="AX615" s="4">
        <f t="shared" si="352"/>
        <v>4</v>
      </c>
      <c r="AY615" s="4">
        <f t="shared" si="353"/>
        <v>4</v>
      </c>
      <c r="AZ615" s="4">
        <f t="shared" si="354"/>
        <v>2</v>
      </c>
      <c r="BA615" s="4">
        <f t="shared" si="355"/>
        <v>4</v>
      </c>
      <c r="BB615" s="4">
        <f t="shared" si="356"/>
        <v>4</v>
      </c>
      <c r="BC615" s="4">
        <f t="shared" si="357"/>
        <v>4</v>
      </c>
      <c r="BD615" s="4">
        <f t="shared" si="358"/>
        <v>2</v>
      </c>
      <c r="BE615" s="4">
        <f t="shared" si="359"/>
        <v>4</v>
      </c>
      <c r="BF615" s="4">
        <f t="shared" si="360"/>
        <v>2</v>
      </c>
      <c r="BG615" s="4">
        <f t="shared" si="361"/>
        <v>4</v>
      </c>
      <c r="BH615" s="4">
        <f t="shared" si="362"/>
        <v>4</v>
      </c>
      <c r="BI615" s="4">
        <f t="shared" si="363"/>
        <v>4</v>
      </c>
      <c r="BJ615" s="4">
        <f t="shared" si="364"/>
        <v>2</v>
      </c>
      <c r="BK615" s="4">
        <f t="shared" si="365"/>
        <v>4</v>
      </c>
      <c r="BL615" s="4" t="str">
        <f t="shared" si="366"/>
        <v>0</v>
      </c>
      <c r="BM615" s="4">
        <f t="shared" si="367"/>
        <v>4</v>
      </c>
      <c r="BN615" s="4">
        <f t="shared" si="368"/>
        <v>4</v>
      </c>
      <c r="BO615" s="4" t="str">
        <f t="shared" si="369"/>
        <v>0</v>
      </c>
      <c r="BP615" s="4">
        <f t="shared" si="370"/>
        <v>4</v>
      </c>
      <c r="BQ615" s="4">
        <f t="shared" si="371"/>
        <v>6</v>
      </c>
      <c r="BR615" s="4">
        <f t="shared" si="372"/>
        <v>4</v>
      </c>
      <c r="BS615" s="4" t="str">
        <f t="shared" si="373"/>
        <v>0</v>
      </c>
      <c r="BT615" s="4">
        <f t="shared" si="374"/>
        <v>4</v>
      </c>
      <c r="BU615" s="4">
        <f t="shared" si="375"/>
        <v>4</v>
      </c>
      <c r="BV615" s="4" t="str">
        <f t="shared" si="376"/>
        <v>0</v>
      </c>
      <c r="BW615" s="4">
        <f t="shared" si="377"/>
        <v>6</v>
      </c>
      <c r="BX615" s="4">
        <f t="shared" si="378"/>
        <v>0</v>
      </c>
      <c r="BY615" s="4">
        <f t="shared" si="379"/>
        <v>0</v>
      </c>
      <c r="BZ615" s="37">
        <f t="shared" si="380"/>
        <v>90</v>
      </c>
      <c r="CA615" s="32" t="str">
        <f>VLOOKUP(J:J,'Agent wise'!A:C,3,0)</f>
        <v>Adharsh</v>
      </c>
      <c r="CB615" s="32">
        <f t="shared" si="346"/>
        <v>45925</v>
      </c>
      <c r="CC615" t="str">
        <f t="shared" si="347"/>
        <v>Good</v>
      </c>
      <c r="CJ615">
        <f t="shared" si="348"/>
        <v>25</v>
      </c>
      <c r="CK615">
        <f t="shared" si="349"/>
        <v>9</v>
      </c>
      <c r="CL615">
        <f t="shared" si="350"/>
        <v>2025</v>
      </c>
    </row>
    <row r="616" spans="1:90" ht="15" customHeight="1" x14ac:dyDescent="0.35">
      <c r="A616" s="32">
        <v>45925.483734386573</v>
      </c>
      <c r="B616" t="s">
        <v>587</v>
      </c>
      <c r="C616" s="32">
        <v>0</v>
      </c>
      <c r="D616" t="s">
        <v>144</v>
      </c>
      <c r="E616" s="32">
        <v>45925</v>
      </c>
      <c r="F616" t="s">
        <v>145</v>
      </c>
      <c r="G616" s="32">
        <v>45924</v>
      </c>
      <c r="H616">
        <v>7598016180</v>
      </c>
      <c r="I616">
        <v>174</v>
      </c>
      <c r="J616" t="s">
        <v>163</v>
      </c>
      <c r="K616" t="s">
        <v>52</v>
      </c>
      <c r="L616" t="s">
        <v>53</v>
      </c>
      <c r="M616" t="s">
        <v>48</v>
      </c>
      <c r="N616" t="s">
        <v>48</v>
      </c>
      <c r="O616" t="s">
        <v>49</v>
      </c>
      <c r="P616" t="s">
        <v>50</v>
      </c>
      <c r="Q616" t="s">
        <v>48</v>
      </c>
      <c r="R616" t="s">
        <v>48</v>
      </c>
      <c r="S616" t="s">
        <v>48</v>
      </c>
      <c r="T616" t="s">
        <v>48</v>
      </c>
      <c r="U616" t="s">
        <v>48</v>
      </c>
      <c r="V616" t="s">
        <v>48</v>
      </c>
      <c r="W616" t="s">
        <v>48</v>
      </c>
      <c r="X616" t="s">
        <v>50</v>
      </c>
      <c r="Y616" t="s">
        <v>48</v>
      </c>
      <c r="Z616" t="s">
        <v>48</v>
      </c>
      <c r="AA616" t="s">
        <v>48</v>
      </c>
      <c r="AB616" t="s">
        <v>50</v>
      </c>
      <c r="AC616" t="s">
        <v>50</v>
      </c>
      <c r="AD616" t="s">
        <v>50</v>
      </c>
      <c r="AE616" t="s">
        <v>49</v>
      </c>
      <c r="AF616" t="s">
        <v>50</v>
      </c>
      <c r="AG616" t="s">
        <v>48</v>
      </c>
      <c r="AH616" t="s">
        <v>50</v>
      </c>
      <c r="AI616" t="s">
        <v>50</v>
      </c>
      <c r="AJ616" t="s">
        <v>48</v>
      </c>
      <c r="AK616" t="s">
        <v>48</v>
      </c>
      <c r="AL616" t="s">
        <v>49</v>
      </c>
      <c r="AM616" t="s">
        <v>48</v>
      </c>
      <c r="AN616" t="s">
        <v>49</v>
      </c>
      <c r="AO616" t="s">
        <v>49</v>
      </c>
      <c r="AP616" t="s">
        <v>1157</v>
      </c>
      <c r="AQ616" s="1" t="s">
        <v>1653</v>
      </c>
      <c r="AR616" t="s">
        <v>120</v>
      </c>
      <c r="AS616" t="s">
        <v>429</v>
      </c>
      <c r="AT616" t="s">
        <v>429</v>
      </c>
      <c r="AW616" s="4">
        <f t="shared" si="351"/>
        <v>6</v>
      </c>
      <c r="AX616" s="4">
        <f t="shared" si="352"/>
        <v>4</v>
      </c>
      <c r="AY616" s="4" t="str">
        <f t="shared" si="353"/>
        <v>0</v>
      </c>
      <c r="AZ616" s="4">
        <f t="shared" si="354"/>
        <v>2</v>
      </c>
      <c r="BA616" s="4">
        <f t="shared" si="355"/>
        <v>4</v>
      </c>
      <c r="BB616" s="4">
        <f t="shared" si="356"/>
        <v>4</v>
      </c>
      <c r="BC616" s="4">
        <f t="shared" si="357"/>
        <v>4</v>
      </c>
      <c r="BD616" s="4">
        <f t="shared" si="358"/>
        <v>2</v>
      </c>
      <c r="BE616" s="4">
        <f t="shared" si="359"/>
        <v>4</v>
      </c>
      <c r="BF616" s="4">
        <f t="shared" si="360"/>
        <v>2</v>
      </c>
      <c r="BG616" s="4">
        <f t="shared" si="361"/>
        <v>4</v>
      </c>
      <c r="BH616" s="4">
        <f t="shared" si="362"/>
        <v>4</v>
      </c>
      <c r="BI616" s="4">
        <f t="shared" si="363"/>
        <v>4</v>
      </c>
      <c r="BJ616" s="4">
        <f t="shared" si="364"/>
        <v>2</v>
      </c>
      <c r="BK616" s="4">
        <f t="shared" si="365"/>
        <v>4</v>
      </c>
      <c r="BL616" s="4">
        <f t="shared" si="366"/>
        <v>2</v>
      </c>
      <c r="BM616" s="4">
        <f t="shared" si="367"/>
        <v>4</v>
      </c>
      <c r="BN616" s="4">
        <f t="shared" si="368"/>
        <v>4</v>
      </c>
      <c r="BO616" s="4" t="str">
        <f t="shared" si="369"/>
        <v>0</v>
      </c>
      <c r="BP616" s="4">
        <f t="shared" si="370"/>
        <v>4</v>
      </c>
      <c r="BQ616" s="4">
        <f t="shared" si="371"/>
        <v>6</v>
      </c>
      <c r="BR616" s="4">
        <f t="shared" si="372"/>
        <v>4</v>
      </c>
      <c r="BS616" s="4">
        <f t="shared" si="373"/>
        <v>4</v>
      </c>
      <c r="BT616" s="4">
        <f t="shared" si="374"/>
        <v>4</v>
      </c>
      <c r="BU616" s="4">
        <f t="shared" si="375"/>
        <v>4</v>
      </c>
      <c r="BV616" s="4" t="str">
        <f t="shared" si="376"/>
        <v>0</v>
      </c>
      <c r="BW616" s="4">
        <f t="shared" si="377"/>
        <v>6</v>
      </c>
      <c r="BX616" s="4" t="str">
        <f t="shared" si="378"/>
        <v>0</v>
      </c>
      <c r="BY616" s="4" t="str">
        <f t="shared" si="379"/>
        <v>0</v>
      </c>
      <c r="BZ616" s="37">
        <f t="shared" si="380"/>
        <v>92</v>
      </c>
      <c r="CA616" s="32" t="str">
        <f>VLOOKUP(J:J,'Agent wise'!A:C,3,0)</f>
        <v>Amal</v>
      </c>
      <c r="CB616" s="32">
        <f t="shared" si="346"/>
        <v>45925</v>
      </c>
      <c r="CC616" t="str">
        <f t="shared" si="347"/>
        <v>Good</v>
      </c>
      <c r="CJ616">
        <f t="shared" si="348"/>
        <v>25</v>
      </c>
      <c r="CK616">
        <f t="shared" si="349"/>
        <v>9</v>
      </c>
      <c r="CL616">
        <f t="shared" si="350"/>
        <v>2025</v>
      </c>
    </row>
    <row r="617" spans="1:90" ht="15" customHeight="1" x14ac:dyDescent="0.35">
      <c r="A617" s="32">
        <v>45925.488530833332</v>
      </c>
      <c r="B617" t="s">
        <v>368</v>
      </c>
      <c r="C617" s="32">
        <v>0</v>
      </c>
      <c r="D617" t="s">
        <v>73</v>
      </c>
      <c r="E617" s="32">
        <v>45925</v>
      </c>
      <c r="F617" t="s">
        <v>140</v>
      </c>
      <c r="G617" s="32">
        <v>45924</v>
      </c>
      <c r="H617">
        <v>9659338486</v>
      </c>
      <c r="I617">
        <v>221</v>
      </c>
      <c r="J617" t="s">
        <v>95</v>
      </c>
      <c r="K617" t="s">
        <v>52</v>
      </c>
      <c r="L617" t="s">
        <v>53</v>
      </c>
      <c r="M617" t="s">
        <v>48</v>
      </c>
      <c r="N617" t="s">
        <v>48</v>
      </c>
      <c r="O617" t="s">
        <v>48</v>
      </c>
      <c r="P617" t="s">
        <v>48</v>
      </c>
      <c r="Q617" t="s">
        <v>48</v>
      </c>
      <c r="R617" t="s">
        <v>48</v>
      </c>
      <c r="S617" t="s">
        <v>48</v>
      </c>
      <c r="T617" t="s">
        <v>48</v>
      </c>
      <c r="U617" t="s">
        <v>48</v>
      </c>
      <c r="V617" t="s">
        <v>48</v>
      </c>
      <c r="W617" t="s">
        <v>48</v>
      </c>
      <c r="X617" t="s">
        <v>48</v>
      </c>
      <c r="Y617" t="s">
        <v>48</v>
      </c>
      <c r="Z617" t="s">
        <v>48</v>
      </c>
      <c r="AA617" t="s">
        <v>48</v>
      </c>
      <c r="AB617" t="s">
        <v>49</v>
      </c>
      <c r="AC617" t="s">
        <v>49</v>
      </c>
      <c r="AD617" t="s">
        <v>48</v>
      </c>
      <c r="AE617" t="s">
        <v>48</v>
      </c>
      <c r="AF617" t="s">
        <v>50</v>
      </c>
      <c r="AG617" t="s">
        <v>48</v>
      </c>
      <c r="AH617" t="s">
        <v>50</v>
      </c>
      <c r="AI617" t="s">
        <v>49</v>
      </c>
      <c r="AJ617" t="s">
        <v>48</v>
      </c>
      <c r="AK617" t="s">
        <v>50</v>
      </c>
      <c r="AL617" t="s">
        <v>49</v>
      </c>
      <c r="AM617" t="s">
        <v>48</v>
      </c>
      <c r="AN617" t="s">
        <v>48</v>
      </c>
      <c r="AO617" t="s">
        <v>48</v>
      </c>
      <c r="AP617" t="s">
        <v>675</v>
      </c>
      <c r="AQ617" s="1" t="s">
        <v>780</v>
      </c>
      <c r="AR617" t="s">
        <v>51</v>
      </c>
      <c r="AS617" t="s">
        <v>396</v>
      </c>
      <c r="AT617" t="s">
        <v>149</v>
      </c>
      <c r="AW617" s="4">
        <f t="shared" si="351"/>
        <v>6</v>
      </c>
      <c r="AX617" s="4">
        <f t="shared" si="352"/>
        <v>4</v>
      </c>
      <c r="AY617" s="4">
        <f t="shared" si="353"/>
        <v>4</v>
      </c>
      <c r="AZ617" s="4">
        <f t="shared" si="354"/>
        <v>2</v>
      </c>
      <c r="BA617" s="4">
        <f t="shared" si="355"/>
        <v>4</v>
      </c>
      <c r="BB617" s="4">
        <f t="shared" si="356"/>
        <v>4</v>
      </c>
      <c r="BC617" s="4">
        <f t="shared" si="357"/>
        <v>4</v>
      </c>
      <c r="BD617" s="4">
        <f t="shared" si="358"/>
        <v>2</v>
      </c>
      <c r="BE617" s="4">
        <f t="shared" si="359"/>
        <v>4</v>
      </c>
      <c r="BF617" s="4">
        <f t="shared" si="360"/>
        <v>2</v>
      </c>
      <c r="BG617" s="4">
        <f t="shared" si="361"/>
        <v>4</v>
      </c>
      <c r="BH617" s="4">
        <f t="shared" si="362"/>
        <v>4</v>
      </c>
      <c r="BI617" s="4">
        <f t="shared" si="363"/>
        <v>4</v>
      </c>
      <c r="BJ617" s="4">
        <f t="shared" si="364"/>
        <v>2</v>
      </c>
      <c r="BK617" s="4">
        <f t="shared" si="365"/>
        <v>4</v>
      </c>
      <c r="BL617" s="4" t="str">
        <f t="shared" si="366"/>
        <v>0</v>
      </c>
      <c r="BM617" s="4" t="str">
        <f t="shared" si="367"/>
        <v>0</v>
      </c>
      <c r="BN617" s="4">
        <f t="shared" si="368"/>
        <v>4</v>
      </c>
      <c r="BO617" s="4">
        <f t="shared" si="369"/>
        <v>4</v>
      </c>
      <c r="BP617" s="4">
        <f t="shared" si="370"/>
        <v>4</v>
      </c>
      <c r="BQ617" s="4">
        <f t="shared" si="371"/>
        <v>6</v>
      </c>
      <c r="BR617" s="4">
        <f t="shared" si="372"/>
        <v>4</v>
      </c>
      <c r="BS617" s="4" t="str">
        <f t="shared" si="373"/>
        <v>0</v>
      </c>
      <c r="BT617" s="4">
        <f t="shared" si="374"/>
        <v>4</v>
      </c>
      <c r="BU617" s="4">
        <f t="shared" si="375"/>
        <v>4</v>
      </c>
      <c r="BV617" s="4" t="str">
        <f t="shared" si="376"/>
        <v>0</v>
      </c>
      <c r="BW617" s="4">
        <f t="shared" si="377"/>
        <v>6</v>
      </c>
      <c r="BX617" s="4">
        <f t="shared" si="378"/>
        <v>0</v>
      </c>
      <c r="BY617" s="4">
        <f t="shared" si="379"/>
        <v>0</v>
      </c>
      <c r="BZ617" s="37">
        <f t="shared" si="380"/>
        <v>90</v>
      </c>
      <c r="CA617" s="32" t="str">
        <f>VLOOKUP(J:J,'Agent wise'!A:C,3,0)</f>
        <v>Adharsh</v>
      </c>
      <c r="CB617" s="32">
        <f t="shared" si="346"/>
        <v>45925</v>
      </c>
      <c r="CC617" t="str">
        <f t="shared" si="347"/>
        <v>Good</v>
      </c>
      <c r="CJ617">
        <f t="shared" si="348"/>
        <v>25</v>
      </c>
      <c r="CK617">
        <f t="shared" si="349"/>
        <v>9</v>
      </c>
      <c r="CL617">
        <f t="shared" si="350"/>
        <v>2025</v>
      </c>
    </row>
    <row r="618" spans="1:90" ht="15" customHeight="1" x14ac:dyDescent="0.35">
      <c r="A618" s="32">
        <v>45925.489544050928</v>
      </c>
      <c r="B618" t="s">
        <v>587</v>
      </c>
      <c r="C618" s="32">
        <v>0</v>
      </c>
      <c r="D618" t="s">
        <v>144</v>
      </c>
      <c r="E618" s="32">
        <v>45925</v>
      </c>
      <c r="F618" t="s">
        <v>145</v>
      </c>
      <c r="G618" s="32">
        <v>45924</v>
      </c>
      <c r="H618">
        <v>8056659517</v>
      </c>
      <c r="I618">
        <v>217</v>
      </c>
      <c r="J618" t="s">
        <v>253</v>
      </c>
      <c r="K618" t="s">
        <v>52</v>
      </c>
      <c r="L618" t="s">
        <v>53</v>
      </c>
      <c r="M618" t="s">
        <v>48</v>
      </c>
      <c r="N618" t="s">
        <v>48</v>
      </c>
      <c r="O618" t="s">
        <v>49</v>
      </c>
      <c r="P618" t="s">
        <v>49</v>
      </c>
      <c r="Q618" t="s">
        <v>48</v>
      </c>
      <c r="R618" t="s">
        <v>48</v>
      </c>
      <c r="S618" t="s">
        <v>48</v>
      </c>
      <c r="T618" t="s">
        <v>48</v>
      </c>
      <c r="U618" t="s">
        <v>48</v>
      </c>
      <c r="V618" t="s">
        <v>48</v>
      </c>
      <c r="W618" t="s">
        <v>48</v>
      </c>
      <c r="X618" t="s">
        <v>48</v>
      </c>
      <c r="Y618" t="s">
        <v>48</v>
      </c>
      <c r="Z618" t="s">
        <v>48</v>
      </c>
      <c r="AA618" t="s">
        <v>49</v>
      </c>
      <c r="AB618" t="s">
        <v>49</v>
      </c>
      <c r="AC618" t="s">
        <v>50</v>
      </c>
      <c r="AD618" t="s">
        <v>50</v>
      </c>
      <c r="AE618" t="s">
        <v>48</v>
      </c>
      <c r="AF618" t="s">
        <v>48</v>
      </c>
      <c r="AG618" t="s">
        <v>48</v>
      </c>
      <c r="AH618" t="s">
        <v>50</v>
      </c>
      <c r="AI618" t="s">
        <v>50</v>
      </c>
      <c r="AJ618" t="s">
        <v>48</v>
      </c>
      <c r="AK618" t="s">
        <v>48</v>
      </c>
      <c r="AL618" t="s">
        <v>49</v>
      </c>
      <c r="AM618" t="s">
        <v>48</v>
      </c>
      <c r="AN618" t="s">
        <v>48</v>
      </c>
      <c r="AO618" t="s">
        <v>48</v>
      </c>
      <c r="AP618" t="s">
        <v>1158</v>
      </c>
      <c r="AQ618" s="1" t="s">
        <v>1654</v>
      </c>
      <c r="AR618" t="s">
        <v>120</v>
      </c>
      <c r="AS618" t="s">
        <v>429</v>
      </c>
      <c r="AT618" t="s">
        <v>429</v>
      </c>
      <c r="AW618" s="4">
        <f t="shared" si="351"/>
        <v>6</v>
      </c>
      <c r="AX618" s="4">
        <f t="shared" si="352"/>
        <v>4</v>
      </c>
      <c r="AY618" s="4" t="str">
        <f t="shared" si="353"/>
        <v>0</v>
      </c>
      <c r="AZ618" s="4" t="str">
        <f t="shared" si="354"/>
        <v>0</v>
      </c>
      <c r="BA618" s="4">
        <f t="shared" si="355"/>
        <v>4</v>
      </c>
      <c r="BB618" s="4">
        <f t="shared" si="356"/>
        <v>4</v>
      </c>
      <c r="BC618" s="4">
        <f t="shared" si="357"/>
        <v>4</v>
      </c>
      <c r="BD618" s="4">
        <f t="shared" si="358"/>
        <v>2</v>
      </c>
      <c r="BE618" s="4">
        <f t="shared" si="359"/>
        <v>4</v>
      </c>
      <c r="BF618" s="4">
        <f t="shared" si="360"/>
        <v>2</v>
      </c>
      <c r="BG618" s="4">
        <f t="shared" si="361"/>
        <v>4</v>
      </c>
      <c r="BH618" s="4">
        <f t="shared" si="362"/>
        <v>4</v>
      </c>
      <c r="BI618" s="4">
        <f t="shared" si="363"/>
        <v>4</v>
      </c>
      <c r="BJ618" s="4">
        <f t="shared" si="364"/>
        <v>2</v>
      </c>
      <c r="BK618" s="4" t="str">
        <f t="shared" si="365"/>
        <v>0</v>
      </c>
      <c r="BL618" s="4" t="str">
        <f t="shared" si="366"/>
        <v>0</v>
      </c>
      <c r="BM618" s="4">
        <f t="shared" si="367"/>
        <v>4</v>
      </c>
      <c r="BN618" s="4">
        <f t="shared" si="368"/>
        <v>4</v>
      </c>
      <c r="BO618" s="4">
        <f t="shared" si="369"/>
        <v>4</v>
      </c>
      <c r="BP618" s="4">
        <f t="shared" si="370"/>
        <v>4</v>
      </c>
      <c r="BQ618" s="4">
        <f t="shared" si="371"/>
        <v>6</v>
      </c>
      <c r="BR618" s="4">
        <f t="shared" si="372"/>
        <v>4</v>
      </c>
      <c r="BS618" s="4">
        <f t="shared" si="373"/>
        <v>4</v>
      </c>
      <c r="BT618" s="4">
        <f t="shared" si="374"/>
        <v>4</v>
      </c>
      <c r="BU618" s="4">
        <f t="shared" si="375"/>
        <v>4</v>
      </c>
      <c r="BV618" s="4" t="str">
        <f t="shared" si="376"/>
        <v>0</v>
      </c>
      <c r="BW618" s="4">
        <f t="shared" si="377"/>
        <v>6</v>
      </c>
      <c r="BX618" s="4">
        <f t="shared" si="378"/>
        <v>0</v>
      </c>
      <c r="BY618" s="4">
        <f t="shared" si="379"/>
        <v>0</v>
      </c>
      <c r="BZ618" s="37">
        <f t="shared" si="380"/>
        <v>88</v>
      </c>
      <c r="CA618" s="32" t="str">
        <f>VLOOKUP(J:J,'Agent wise'!A:C,3,0)</f>
        <v>Amal</v>
      </c>
      <c r="CB618" s="32">
        <f t="shared" si="346"/>
        <v>45925</v>
      </c>
      <c r="CC618" t="str">
        <f t="shared" si="347"/>
        <v>Average</v>
      </c>
      <c r="CJ618">
        <f t="shared" si="348"/>
        <v>25</v>
      </c>
      <c r="CK618">
        <f t="shared" si="349"/>
        <v>9</v>
      </c>
      <c r="CL618">
        <f t="shared" si="350"/>
        <v>2025</v>
      </c>
    </row>
    <row r="619" spans="1:90" ht="15" customHeight="1" x14ac:dyDescent="0.35">
      <c r="A619" s="32">
        <v>45925.491508900464</v>
      </c>
      <c r="B619" t="s">
        <v>368</v>
      </c>
      <c r="C619" s="32">
        <v>0</v>
      </c>
      <c r="D619" t="s">
        <v>73</v>
      </c>
      <c r="E619" s="32">
        <v>45925</v>
      </c>
      <c r="F619" t="s">
        <v>140</v>
      </c>
      <c r="G619" s="32">
        <v>45924</v>
      </c>
      <c r="H619">
        <v>9940621959</v>
      </c>
      <c r="I619">
        <v>199</v>
      </c>
      <c r="J619" t="s">
        <v>94</v>
      </c>
      <c r="K619" t="s">
        <v>52</v>
      </c>
      <c r="L619" t="s">
        <v>53</v>
      </c>
      <c r="M619" t="s">
        <v>48</v>
      </c>
      <c r="N619" t="s">
        <v>48</v>
      </c>
      <c r="O619" t="s">
        <v>48</v>
      </c>
      <c r="P619" t="s">
        <v>48</v>
      </c>
      <c r="Q619" t="s">
        <v>48</v>
      </c>
      <c r="R619" t="s">
        <v>49</v>
      </c>
      <c r="S619" t="s">
        <v>48</v>
      </c>
      <c r="T619" t="s">
        <v>48</v>
      </c>
      <c r="U619" t="s">
        <v>48</v>
      </c>
      <c r="V619" t="s">
        <v>48</v>
      </c>
      <c r="W619" t="s">
        <v>48</v>
      </c>
      <c r="X619" t="s">
        <v>48</v>
      </c>
      <c r="Y619" t="s">
        <v>48</v>
      </c>
      <c r="Z619" t="s">
        <v>48</v>
      </c>
      <c r="AA619" t="s">
        <v>48</v>
      </c>
      <c r="AB619" t="s">
        <v>48</v>
      </c>
      <c r="AC619" t="s">
        <v>50</v>
      </c>
      <c r="AD619" t="s">
        <v>48</v>
      </c>
      <c r="AE619" t="s">
        <v>49</v>
      </c>
      <c r="AF619" t="s">
        <v>50</v>
      </c>
      <c r="AG619" t="s">
        <v>48</v>
      </c>
      <c r="AH619" t="s">
        <v>50</v>
      </c>
      <c r="AI619" t="s">
        <v>49</v>
      </c>
      <c r="AJ619" t="s">
        <v>48</v>
      </c>
      <c r="AK619" t="s">
        <v>50</v>
      </c>
      <c r="AL619" t="s">
        <v>48</v>
      </c>
      <c r="AM619" t="s">
        <v>49</v>
      </c>
      <c r="AN619" t="s">
        <v>48</v>
      </c>
      <c r="AO619" t="s">
        <v>48</v>
      </c>
      <c r="AP619" t="s">
        <v>1159</v>
      </c>
      <c r="AQ619" s="1" t="s">
        <v>372</v>
      </c>
      <c r="AR619" t="s">
        <v>51</v>
      </c>
      <c r="AS619" t="s">
        <v>410</v>
      </c>
      <c r="AT619" t="s">
        <v>160</v>
      </c>
      <c r="AW619" s="4">
        <f t="shared" si="351"/>
        <v>6</v>
      </c>
      <c r="AX619" s="4">
        <f t="shared" si="352"/>
        <v>4</v>
      </c>
      <c r="AY619" s="4">
        <f t="shared" si="353"/>
        <v>4</v>
      </c>
      <c r="AZ619" s="4">
        <f t="shared" si="354"/>
        <v>2</v>
      </c>
      <c r="BA619" s="4">
        <f t="shared" si="355"/>
        <v>4</v>
      </c>
      <c r="BB619" s="4" t="str">
        <f t="shared" si="356"/>
        <v>0</v>
      </c>
      <c r="BC619" s="4">
        <f t="shared" si="357"/>
        <v>4</v>
      </c>
      <c r="BD619" s="4">
        <f t="shared" si="358"/>
        <v>2</v>
      </c>
      <c r="BE619" s="4">
        <f t="shared" si="359"/>
        <v>4</v>
      </c>
      <c r="BF619" s="4">
        <f t="shared" si="360"/>
        <v>2</v>
      </c>
      <c r="BG619" s="4">
        <f t="shared" si="361"/>
        <v>4</v>
      </c>
      <c r="BH619" s="4">
        <f t="shared" si="362"/>
        <v>4</v>
      </c>
      <c r="BI619" s="4">
        <f t="shared" si="363"/>
        <v>4</v>
      </c>
      <c r="BJ619" s="4">
        <f t="shared" si="364"/>
        <v>2</v>
      </c>
      <c r="BK619" s="4">
        <f t="shared" si="365"/>
        <v>4</v>
      </c>
      <c r="BL619" s="4">
        <f t="shared" si="366"/>
        <v>2</v>
      </c>
      <c r="BM619" s="4">
        <f t="shared" si="367"/>
        <v>4</v>
      </c>
      <c r="BN619" s="4">
        <f t="shared" si="368"/>
        <v>4</v>
      </c>
      <c r="BO619" s="4" t="str">
        <f t="shared" si="369"/>
        <v>0</v>
      </c>
      <c r="BP619" s="4">
        <f t="shared" si="370"/>
        <v>4</v>
      </c>
      <c r="BQ619" s="4">
        <f t="shared" si="371"/>
        <v>6</v>
      </c>
      <c r="BR619" s="4">
        <f t="shared" si="372"/>
        <v>4</v>
      </c>
      <c r="BS619" s="4" t="str">
        <f t="shared" si="373"/>
        <v>0</v>
      </c>
      <c r="BT619" s="4">
        <f t="shared" si="374"/>
        <v>4</v>
      </c>
      <c r="BU619" s="4">
        <f t="shared" si="375"/>
        <v>4</v>
      </c>
      <c r="BV619" s="4">
        <f t="shared" si="376"/>
        <v>0</v>
      </c>
      <c r="BW619" s="4" t="str">
        <f t="shared" si="377"/>
        <v>0</v>
      </c>
      <c r="BX619" s="4">
        <f t="shared" si="378"/>
        <v>0</v>
      </c>
      <c r="BY619" s="4">
        <f t="shared" si="379"/>
        <v>0</v>
      </c>
      <c r="BZ619" s="37">
        <f t="shared" si="380"/>
        <v>82</v>
      </c>
      <c r="CA619" s="32" t="str">
        <f>VLOOKUP(J:J,'Agent wise'!A:C,3,0)</f>
        <v>Adharsh</v>
      </c>
      <c r="CB619" s="32">
        <f t="shared" si="346"/>
        <v>45925</v>
      </c>
      <c r="CC619" t="str">
        <f t="shared" si="347"/>
        <v>FC</v>
      </c>
      <c r="CJ619">
        <f t="shared" si="348"/>
        <v>25</v>
      </c>
      <c r="CK619">
        <f t="shared" si="349"/>
        <v>9</v>
      </c>
      <c r="CL619">
        <f t="shared" si="350"/>
        <v>2025</v>
      </c>
    </row>
    <row r="620" spans="1:90" ht="15" customHeight="1" x14ac:dyDescent="0.35">
      <c r="A620" s="32">
        <v>45925.495009293983</v>
      </c>
      <c r="B620" t="s">
        <v>587</v>
      </c>
      <c r="C620" s="32">
        <v>0</v>
      </c>
      <c r="D620" t="s">
        <v>144</v>
      </c>
      <c r="E620" s="32">
        <v>45925</v>
      </c>
      <c r="F620" t="s">
        <v>145</v>
      </c>
      <c r="G620" s="32">
        <v>45924</v>
      </c>
      <c r="H620">
        <v>8075299155</v>
      </c>
      <c r="I620">
        <v>147</v>
      </c>
      <c r="J620" t="s">
        <v>165</v>
      </c>
      <c r="K620" t="s">
        <v>46</v>
      </c>
      <c r="L620" t="s">
        <v>47</v>
      </c>
      <c r="M620" t="s">
        <v>48</v>
      </c>
      <c r="N620" t="s">
        <v>48</v>
      </c>
      <c r="O620" t="s">
        <v>48</v>
      </c>
      <c r="P620" t="s">
        <v>48</v>
      </c>
      <c r="Q620" t="s">
        <v>48</v>
      </c>
      <c r="R620" t="s">
        <v>48</v>
      </c>
      <c r="S620" t="s">
        <v>48</v>
      </c>
      <c r="T620" t="s">
        <v>48</v>
      </c>
      <c r="U620" t="s">
        <v>48</v>
      </c>
      <c r="V620" t="s">
        <v>48</v>
      </c>
      <c r="W620" t="s">
        <v>48</v>
      </c>
      <c r="X620" t="s">
        <v>48</v>
      </c>
      <c r="Y620" t="s">
        <v>48</v>
      </c>
      <c r="Z620" t="s">
        <v>48</v>
      </c>
      <c r="AA620" t="s">
        <v>49</v>
      </c>
      <c r="AB620" t="s">
        <v>48</v>
      </c>
      <c r="AC620" t="s">
        <v>50</v>
      </c>
      <c r="AD620" t="s">
        <v>50</v>
      </c>
      <c r="AE620" t="s">
        <v>48</v>
      </c>
      <c r="AF620" t="s">
        <v>50</v>
      </c>
      <c r="AG620" t="s">
        <v>48</v>
      </c>
      <c r="AH620" t="s">
        <v>50</v>
      </c>
      <c r="AI620" t="s">
        <v>50</v>
      </c>
      <c r="AJ620" t="s">
        <v>48</v>
      </c>
      <c r="AK620" t="s">
        <v>48</v>
      </c>
      <c r="AL620" t="s">
        <v>48</v>
      </c>
      <c r="AM620" t="s">
        <v>48</v>
      </c>
      <c r="AN620" t="s">
        <v>48</v>
      </c>
      <c r="AO620" t="s">
        <v>48</v>
      </c>
      <c r="AP620" t="s">
        <v>387</v>
      </c>
      <c r="AQ620" s="1" t="s">
        <v>1655</v>
      </c>
      <c r="AR620" t="s">
        <v>120</v>
      </c>
      <c r="AS620" t="s">
        <v>646</v>
      </c>
      <c r="AT620" t="s">
        <v>646</v>
      </c>
      <c r="AW620" s="4">
        <f t="shared" si="351"/>
        <v>6</v>
      </c>
      <c r="AX620" s="4">
        <f t="shared" si="352"/>
        <v>4</v>
      </c>
      <c r="AY620" s="4">
        <f t="shared" si="353"/>
        <v>4</v>
      </c>
      <c r="AZ620" s="4">
        <f t="shared" si="354"/>
        <v>2</v>
      </c>
      <c r="BA620" s="4">
        <f t="shared" si="355"/>
        <v>4</v>
      </c>
      <c r="BB620" s="4">
        <f t="shared" si="356"/>
        <v>4</v>
      </c>
      <c r="BC620" s="4">
        <f t="shared" si="357"/>
        <v>4</v>
      </c>
      <c r="BD620" s="4">
        <f t="shared" si="358"/>
        <v>2</v>
      </c>
      <c r="BE620" s="4">
        <f t="shared" si="359"/>
        <v>4</v>
      </c>
      <c r="BF620" s="4">
        <f t="shared" si="360"/>
        <v>2</v>
      </c>
      <c r="BG620" s="4">
        <f t="shared" si="361"/>
        <v>4</v>
      </c>
      <c r="BH620" s="4">
        <f t="shared" si="362"/>
        <v>4</v>
      </c>
      <c r="BI620" s="4">
        <f t="shared" si="363"/>
        <v>4</v>
      </c>
      <c r="BJ620" s="4">
        <f t="shared" si="364"/>
        <v>2</v>
      </c>
      <c r="BK620" s="4" t="str">
        <f t="shared" si="365"/>
        <v>0</v>
      </c>
      <c r="BL620" s="4">
        <f t="shared" si="366"/>
        <v>2</v>
      </c>
      <c r="BM620" s="4">
        <f t="shared" si="367"/>
        <v>4</v>
      </c>
      <c r="BN620" s="4">
        <f t="shared" si="368"/>
        <v>4</v>
      </c>
      <c r="BO620" s="4">
        <f t="shared" si="369"/>
        <v>4</v>
      </c>
      <c r="BP620" s="4">
        <f t="shared" si="370"/>
        <v>4</v>
      </c>
      <c r="BQ620" s="4">
        <f t="shared" si="371"/>
        <v>6</v>
      </c>
      <c r="BR620" s="4">
        <f t="shared" si="372"/>
        <v>4</v>
      </c>
      <c r="BS620" s="4">
        <f t="shared" si="373"/>
        <v>4</v>
      </c>
      <c r="BT620" s="4">
        <f t="shared" si="374"/>
        <v>4</v>
      </c>
      <c r="BU620" s="4">
        <f t="shared" si="375"/>
        <v>4</v>
      </c>
      <c r="BV620" s="4">
        <f t="shared" si="376"/>
        <v>0</v>
      </c>
      <c r="BW620" s="4">
        <f t="shared" si="377"/>
        <v>6</v>
      </c>
      <c r="BX620" s="4">
        <f t="shared" si="378"/>
        <v>0</v>
      </c>
      <c r="BY620" s="4">
        <f t="shared" si="379"/>
        <v>0</v>
      </c>
      <c r="BZ620" s="37">
        <f t="shared" si="380"/>
        <v>96</v>
      </c>
      <c r="CA620" s="32" t="str">
        <f>VLOOKUP(J:J,'Agent wise'!A:C,3,0)</f>
        <v>Amal</v>
      </c>
      <c r="CB620" s="32">
        <f t="shared" si="346"/>
        <v>45925</v>
      </c>
      <c r="CC620" t="str">
        <f t="shared" si="347"/>
        <v>Excellent</v>
      </c>
      <c r="CJ620">
        <f t="shared" si="348"/>
        <v>25</v>
      </c>
      <c r="CK620">
        <f t="shared" si="349"/>
        <v>9</v>
      </c>
      <c r="CL620">
        <f t="shared" si="350"/>
        <v>2025</v>
      </c>
    </row>
    <row r="621" spans="1:90" ht="15" customHeight="1" x14ac:dyDescent="0.35">
      <c r="A621" s="32">
        <v>45925.496680046301</v>
      </c>
      <c r="B621" t="s">
        <v>368</v>
      </c>
      <c r="C621" s="32">
        <v>0</v>
      </c>
      <c r="D621" t="s">
        <v>73</v>
      </c>
      <c r="E621" s="32">
        <v>45925</v>
      </c>
      <c r="F621" t="s">
        <v>140</v>
      </c>
      <c r="G621" s="32">
        <v>45924</v>
      </c>
      <c r="H621">
        <v>7012021808</v>
      </c>
      <c r="I621">
        <v>211</v>
      </c>
      <c r="J621" t="s">
        <v>118</v>
      </c>
      <c r="K621" t="s">
        <v>46</v>
      </c>
      <c r="L621" t="s">
        <v>47</v>
      </c>
      <c r="M621" t="s">
        <v>48</v>
      </c>
      <c r="N621" t="s">
        <v>48</v>
      </c>
      <c r="O621" t="s">
        <v>48</v>
      </c>
      <c r="P621" t="s">
        <v>48</v>
      </c>
      <c r="Q621" t="s">
        <v>48</v>
      </c>
      <c r="R621" t="s">
        <v>48</v>
      </c>
      <c r="S621" t="s">
        <v>48</v>
      </c>
      <c r="T621" t="s">
        <v>48</v>
      </c>
      <c r="U621" t="s">
        <v>48</v>
      </c>
      <c r="V621" t="s">
        <v>48</v>
      </c>
      <c r="W621" t="s">
        <v>48</v>
      </c>
      <c r="X621" t="s">
        <v>48</v>
      </c>
      <c r="Y621" t="s">
        <v>48</v>
      </c>
      <c r="Z621" t="s">
        <v>48</v>
      </c>
      <c r="AA621" t="s">
        <v>49</v>
      </c>
      <c r="AB621" t="s">
        <v>48</v>
      </c>
      <c r="AC621" t="s">
        <v>50</v>
      </c>
      <c r="AD621" t="s">
        <v>48</v>
      </c>
      <c r="AE621" t="s">
        <v>49</v>
      </c>
      <c r="AF621" t="s">
        <v>48</v>
      </c>
      <c r="AG621" t="s">
        <v>48</v>
      </c>
      <c r="AH621" t="s">
        <v>50</v>
      </c>
      <c r="AI621" t="s">
        <v>49</v>
      </c>
      <c r="AJ621" t="s">
        <v>48</v>
      </c>
      <c r="AK621" t="s">
        <v>50</v>
      </c>
      <c r="AL621" t="s">
        <v>49</v>
      </c>
      <c r="AM621" t="s">
        <v>48</v>
      </c>
      <c r="AN621" t="s">
        <v>48</v>
      </c>
      <c r="AO621" t="s">
        <v>48</v>
      </c>
      <c r="AP621" t="s">
        <v>1160</v>
      </c>
      <c r="AQ621" s="1" t="s">
        <v>780</v>
      </c>
      <c r="AR621" t="s">
        <v>51</v>
      </c>
      <c r="AS621" t="s">
        <v>396</v>
      </c>
      <c r="AT621" t="s">
        <v>149</v>
      </c>
      <c r="AW621" s="4">
        <f t="shared" si="351"/>
        <v>6</v>
      </c>
      <c r="AX621" s="4">
        <f t="shared" si="352"/>
        <v>4</v>
      </c>
      <c r="AY621" s="4">
        <f t="shared" si="353"/>
        <v>4</v>
      </c>
      <c r="AZ621" s="4">
        <f t="shared" si="354"/>
        <v>2</v>
      </c>
      <c r="BA621" s="4">
        <f t="shared" si="355"/>
        <v>4</v>
      </c>
      <c r="BB621" s="4">
        <f t="shared" si="356"/>
        <v>4</v>
      </c>
      <c r="BC621" s="4">
        <f t="shared" si="357"/>
        <v>4</v>
      </c>
      <c r="BD621" s="4">
        <f t="shared" si="358"/>
        <v>2</v>
      </c>
      <c r="BE621" s="4">
        <f t="shared" si="359"/>
        <v>4</v>
      </c>
      <c r="BF621" s="4">
        <f t="shared" si="360"/>
        <v>2</v>
      </c>
      <c r="BG621" s="4">
        <f t="shared" si="361"/>
        <v>4</v>
      </c>
      <c r="BH621" s="4">
        <f t="shared" si="362"/>
        <v>4</v>
      </c>
      <c r="BI621" s="4">
        <f t="shared" si="363"/>
        <v>4</v>
      </c>
      <c r="BJ621" s="4">
        <f t="shared" si="364"/>
        <v>2</v>
      </c>
      <c r="BK621" s="4" t="str">
        <f t="shared" si="365"/>
        <v>0</v>
      </c>
      <c r="BL621" s="4">
        <f t="shared" si="366"/>
        <v>2</v>
      </c>
      <c r="BM621" s="4">
        <f t="shared" si="367"/>
        <v>4</v>
      </c>
      <c r="BN621" s="4">
        <f t="shared" si="368"/>
        <v>4</v>
      </c>
      <c r="BO621" s="4" t="str">
        <f t="shared" si="369"/>
        <v>0</v>
      </c>
      <c r="BP621" s="4">
        <f t="shared" si="370"/>
        <v>4</v>
      </c>
      <c r="BQ621" s="4">
        <f t="shared" si="371"/>
        <v>6</v>
      </c>
      <c r="BR621" s="4">
        <f t="shared" si="372"/>
        <v>4</v>
      </c>
      <c r="BS621" s="4" t="str">
        <f t="shared" si="373"/>
        <v>0</v>
      </c>
      <c r="BT621" s="4">
        <f t="shared" si="374"/>
        <v>4</v>
      </c>
      <c r="BU621" s="4">
        <f t="shared" si="375"/>
        <v>4</v>
      </c>
      <c r="BV621" s="4" t="str">
        <f t="shared" si="376"/>
        <v>0</v>
      </c>
      <c r="BW621" s="4">
        <f t="shared" si="377"/>
        <v>6</v>
      </c>
      <c r="BX621" s="4">
        <f t="shared" si="378"/>
        <v>0</v>
      </c>
      <c r="BY621" s="4">
        <f t="shared" si="379"/>
        <v>0</v>
      </c>
      <c r="BZ621" s="37">
        <f t="shared" si="380"/>
        <v>88</v>
      </c>
      <c r="CA621" s="32" t="str">
        <f>VLOOKUP(J:J,'Agent wise'!A:C,3,0)</f>
        <v>Adharsh</v>
      </c>
      <c r="CB621" s="32">
        <f t="shared" si="346"/>
        <v>45925</v>
      </c>
      <c r="CC621" t="str">
        <f t="shared" si="347"/>
        <v>Average</v>
      </c>
      <c r="CJ621">
        <f t="shared" si="348"/>
        <v>25</v>
      </c>
      <c r="CK621">
        <f t="shared" si="349"/>
        <v>9</v>
      </c>
      <c r="CL621">
        <f t="shared" si="350"/>
        <v>2025</v>
      </c>
    </row>
    <row r="622" spans="1:90" ht="15" customHeight="1" x14ac:dyDescent="0.35">
      <c r="A622" s="32">
        <v>45925.500127997686</v>
      </c>
      <c r="B622" t="s">
        <v>587</v>
      </c>
      <c r="C622" s="32">
        <v>0</v>
      </c>
      <c r="D622" t="s">
        <v>144</v>
      </c>
      <c r="E622" s="32">
        <v>45925</v>
      </c>
      <c r="F622" t="s">
        <v>145</v>
      </c>
      <c r="G622" s="32">
        <v>45924</v>
      </c>
      <c r="H622">
        <v>8300776354</v>
      </c>
      <c r="I622">
        <v>190</v>
      </c>
      <c r="J622" t="s">
        <v>306</v>
      </c>
      <c r="K622" t="s">
        <v>52</v>
      </c>
      <c r="L622" t="s">
        <v>53</v>
      </c>
      <c r="M622" t="s">
        <v>48</v>
      </c>
      <c r="N622" t="s">
        <v>48</v>
      </c>
      <c r="O622" t="s">
        <v>48</v>
      </c>
      <c r="P622" t="s">
        <v>48</v>
      </c>
      <c r="Q622" t="s">
        <v>48</v>
      </c>
      <c r="R622" t="s">
        <v>48</v>
      </c>
      <c r="S622" t="s">
        <v>48</v>
      </c>
      <c r="T622" t="s">
        <v>48</v>
      </c>
      <c r="U622" t="s">
        <v>48</v>
      </c>
      <c r="V622" t="s">
        <v>48</v>
      </c>
      <c r="W622" t="s">
        <v>48</v>
      </c>
      <c r="X622" t="s">
        <v>48</v>
      </c>
      <c r="Y622" t="s">
        <v>48</v>
      </c>
      <c r="Z622" t="s">
        <v>48</v>
      </c>
      <c r="AA622" t="s">
        <v>49</v>
      </c>
      <c r="AB622" t="s">
        <v>48</v>
      </c>
      <c r="AC622" t="s">
        <v>49</v>
      </c>
      <c r="AD622" t="s">
        <v>48</v>
      </c>
      <c r="AE622" t="s">
        <v>48</v>
      </c>
      <c r="AF622" t="s">
        <v>50</v>
      </c>
      <c r="AG622" t="s">
        <v>48</v>
      </c>
      <c r="AH622" t="s">
        <v>50</v>
      </c>
      <c r="AI622" t="s">
        <v>50</v>
      </c>
      <c r="AJ622" t="s">
        <v>48</v>
      </c>
      <c r="AK622" t="s">
        <v>48</v>
      </c>
      <c r="AL622" t="s">
        <v>48</v>
      </c>
      <c r="AM622" t="s">
        <v>48</v>
      </c>
      <c r="AN622" t="s">
        <v>48</v>
      </c>
      <c r="AO622" t="s">
        <v>48</v>
      </c>
      <c r="AP622" t="s">
        <v>1161</v>
      </c>
      <c r="AQ622" s="1" t="s">
        <v>1656</v>
      </c>
      <c r="AR622" t="s">
        <v>120</v>
      </c>
      <c r="AS622" t="s">
        <v>429</v>
      </c>
      <c r="AT622" t="s">
        <v>429</v>
      </c>
      <c r="AW622" s="4">
        <f t="shared" si="351"/>
        <v>6</v>
      </c>
      <c r="AX622" s="4">
        <f t="shared" si="352"/>
        <v>4</v>
      </c>
      <c r="AY622" s="4">
        <f t="shared" si="353"/>
        <v>4</v>
      </c>
      <c r="AZ622" s="4">
        <f t="shared" si="354"/>
        <v>2</v>
      </c>
      <c r="BA622" s="4">
        <f t="shared" si="355"/>
        <v>4</v>
      </c>
      <c r="BB622" s="4">
        <f t="shared" si="356"/>
        <v>4</v>
      </c>
      <c r="BC622" s="4">
        <f t="shared" si="357"/>
        <v>4</v>
      </c>
      <c r="BD622" s="4">
        <f t="shared" si="358"/>
        <v>2</v>
      </c>
      <c r="BE622" s="4">
        <f t="shared" si="359"/>
        <v>4</v>
      </c>
      <c r="BF622" s="4">
        <f t="shared" si="360"/>
        <v>2</v>
      </c>
      <c r="BG622" s="4">
        <f t="shared" si="361"/>
        <v>4</v>
      </c>
      <c r="BH622" s="4">
        <f t="shared" si="362"/>
        <v>4</v>
      </c>
      <c r="BI622" s="4">
        <f t="shared" si="363"/>
        <v>4</v>
      </c>
      <c r="BJ622" s="4">
        <f t="shared" si="364"/>
        <v>2</v>
      </c>
      <c r="BK622" s="4" t="str">
        <f t="shared" si="365"/>
        <v>0</v>
      </c>
      <c r="BL622" s="4">
        <f t="shared" si="366"/>
        <v>2</v>
      </c>
      <c r="BM622" s="4" t="str">
        <f t="shared" si="367"/>
        <v>0</v>
      </c>
      <c r="BN622" s="4">
        <f t="shared" si="368"/>
        <v>4</v>
      </c>
      <c r="BO622" s="4">
        <f t="shared" si="369"/>
        <v>4</v>
      </c>
      <c r="BP622" s="4">
        <f t="shared" si="370"/>
        <v>4</v>
      </c>
      <c r="BQ622" s="4">
        <f t="shared" si="371"/>
        <v>6</v>
      </c>
      <c r="BR622" s="4">
        <f t="shared" si="372"/>
        <v>4</v>
      </c>
      <c r="BS622" s="4">
        <f t="shared" si="373"/>
        <v>4</v>
      </c>
      <c r="BT622" s="4">
        <f t="shared" si="374"/>
        <v>4</v>
      </c>
      <c r="BU622" s="4">
        <f t="shared" si="375"/>
        <v>4</v>
      </c>
      <c r="BV622" s="4">
        <f t="shared" si="376"/>
        <v>0</v>
      </c>
      <c r="BW622" s="4">
        <f t="shared" si="377"/>
        <v>6</v>
      </c>
      <c r="BX622" s="4">
        <f t="shared" si="378"/>
        <v>0</v>
      </c>
      <c r="BY622" s="4">
        <f t="shared" si="379"/>
        <v>0</v>
      </c>
      <c r="BZ622" s="37">
        <f t="shared" si="380"/>
        <v>92</v>
      </c>
      <c r="CA622" s="32" t="str">
        <f>VLOOKUP(J:J,'Agent wise'!A:C,3,0)</f>
        <v>Amal</v>
      </c>
      <c r="CB622" s="32">
        <f t="shared" si="346"/>
        <v>45925</v>
      </c>
      <c r="CC622" t="str">
        <f t="shared" si="347"/>
        <v>Good</v>
      </c>
      <c r="CJ622">
        <f t="shared" si="348"/>
        <v>25</v>
      </c>
      <c r="CK622">
        <f t="shared" si="349"/>
        <v>9</v>
      </c>
      <c r="CL622">
        <f t="shared" si="350"/>
        <v>2025</v>
      </c>
    </row>
    <row r="623" spans="1:90" ht="15" customHeight="1" x14ac:dyDescent="0.35">
      <c r="A623" s="32">
        <v>45925.503882083329</v>
      </c>
      <c r="B623" t="s">
        <v>587</v>
      </c>
      <c r="C623" s="32">
        <v>0</v>
      </c>
      <c r="D623" t="s">
        <v>144</v>
      </c>
      <c r="E623" s="32">
        <v>45925</v>
      </c>
      <c r="F623" t="s">
        <v>145</v>
      </c>
      <c r="G623" s="32">
        <v>45924</v>
      </c>
      <c r="H623">
        <v>9655588809</v>
      </c>
      <c r="I623">
        <v>179</v>
      </c>
      <c r="J623" t="s">
        <v>108</v>
      </c>
      <c r="K623" t="s">
        <v>52</v>
      </c>
      <c r="L623" t="s">
        <v>53</v>
      </c>
      <c r="M623" t="s">
        <v>48</v>
      </c>
      <c r="N623" t="s">
        <v>48</v>
      </c>
      <c r="O623" t="s">
        <v>48</v>
      </c>
      <c r="P623" t="s">
        <v>48</v>
      </c>
      <c r="Q623" t="s">
        <v>48</v>
      </c>
      <c r="R623" t="s">
        <v>48</v>
      </c>
      <c r="S623" t="s">
        <v>48</v>
      </c>
      <c r="T623" t="s">
        <v>48</v>
      </c>
      <c r="U623" t="s">
        <v>48</v>
      </c>
      <c r="V623" t="s">
        <v>48</v>
      </c>
      <c r="W623" t="s">
        <v>48</v>
      </c>
      <c r="X623" t="s">
        <v>48</v>
      </c>
      <c r="Y623" t="s">
        <v>48</v>
      </c>
      <c r="Z623" t="s">
        <v>48</v>
      </c>
      <c r="AA623" t="s">
        <v>48</v>
      </c>
      <c r="AB623" t="s">
        <v>48</v>
      </c>
      <c r="AC623" t="s">
        <v>50</v>
      </c>
      <c r="AD623" t="s">
        <v>48</v>
      </c>
      <c r="AE623" t="s">
        <v>48</v>
      </c>
      <c r="AF623" t="s">
        <v>50</v>
      </c>
      <c r="AG623" t="s">
        <v>48</v>
      </c>
      <c r="AH623" t="s">
        <v>50</v>
      </c>
      <c r="AI623" t="s">
        <v>48</v>
      </c>
      <c r="AJ623" t="s">
        <v>48</v>
      </c>
      <c r="AK623" t="s">
        <v>48</v>
      </c>
      <c r="AL623" t="s">
        <v>48</v>
      </c>
      <c r="AM623" t="s">
        <v>48</v>
      </c>
      <c r="AN623" t="s">
        <v>48</v>
      </c>
      <c r="AO623" t="s">
        <v>48</v>
      </c>
      <c r="AP623" t="s">
        <v>412</v>
      </c>
      <c r="AQ623" s="1" t="s">
        <v>1657</v>
      </c>
      <c r="AR623" t="s">
        <v>120</v>
      </c>
      <c r="AS623" t="s">
        <v>581</v>
      </c>
      <c r="AT623" t="s">
        <v>581</v>
      </c>
      <c r="AW623" s="4">
        <f t="shared" si="351"/>
        <v>6</v>
      </c>
      <c r="AX623" s="4">
        <f t="shared" si="352"/>
        <v>4</v>
      </c>
      <c r="AY623" s="4">
        <f t="shared" si="353"/>
        <v>4</v>
      </c>
      <c r="AZ623" s="4">
        <f t="shared" si="354"/>
        <v>2</v>
      </c>
      <c r="BA623" s="4">
        <f t="shared" si="355"/>
        <v>4</v>
      </c>
      <c r="BB623" s="4">
        <f t="shared" si="356"/>
        <v>4</v>
      </c>
      <c r="BC623" s="4">
        <f t="shared" si="357"/>
        <v>4</v>
      </c>
      <c r="BD623" s="4">
        <f t="shared" si="358"/>
        <v>2</v>
      </c>
      <c r="BE623" s="4">
        <f t="shared" si="359"/>
        <v>4</v>
      </c>
      <c r="BF623" s="4">
        <f t="shared" si="360"/>
        <v>2</v>
      </c>
      <c r="BG623" s="4">
        <f t="shared" si="361"/>
        <v>4</v>
      </c>
      <c r="BH623" s="4">
        <f t="shared" si="362"/>
        <v>4</v>
      </c>
      <c r="BI623" s="4">
        <f t="shared" si="363"/>
        <v>4</v>
      </c>
      <c r="BJ623" s="4">
        <f t="shared" si="364"/>
        <v>2</v>
      </c>
      <c r="BK623" s="4">
        <f t="shared" si="365"/>
        <v>4</v>
      </c>
      <c r="BL623" s="4">
        <f t="shared" si="366"/>
        <v>2</v>
      </c>
      <c r="BM623" s="4">
        <f t="shared" si="367"/>
        <v>4</v>
      </c>
      <c r="BN623" s="4">
        <f t="shared" si="368"/>
        <v>4</v>
      </c>
      <c r="BO623" s="4">
        <f t="shared" si="369"/>
        <v>4</v>
      </c>
      <c r="BP623" s="4">
        <f t="shared" si="370"/>
        <v>4</v>
      </c>
      <c r="BQ623" s="4">
        <f t="shared" si="371"/>
        <v>6</v>
      </c>
      <c r="BR623" s="4">
        <f t="shared" si="372"/>
        <v>4</v>
      </c>
      <c r="BS623" s="4">
        <f t="shared" si="373"/>
        <v>4</v>
      </c>
      <c r="BT623" s="4">
        <f t="shared" si="374"/>
        <v>4</v>
      </c>
      <c r="BU623" s="4">
        <f t="shared" si="375"/>
        <v>4</v>
      </c>
      <c r="BV623" s="4">
        <f t="shared" si="376"/>
        <v>0</v>
      </c>
      <c r="BW623" s="4">
        <f t="shared" si="377"/>
        <v>6</v>
      </c>
      <c r="BX623" s="4">
        <f t="shared" si="378"/>
        <v>0</v>
      </c>
      <c r="BY623" s="4">
        <f t="shared" si="379"/>
        <v>0</v>
      </c>
      <c r="BZ623" s="37">
        <f t="shared" si="380"/>
        <v>100</v>
      </c>
      <c r="CA623" s="32" t="str">
        <f>VLOOKUP(J:J,'Agent wise'!A:C,3,0)</f>
        <v>Shakeer</v>
      </c>
      <c r="CB623" s="32">
        <f t="shared" si="346"/>
        <v>45925</v>
      </c>
      <c r="CC623" t="str">
        <f t="shared" si="347"/>
        <v>Excellent</v>
      </c>
      <c r="CJ623">
        <f t="shared" si="348"/>
        <v>25</v>
      </c>
      <c r="CK623">
        <f t="shared" si="349"/>
        <v>9</v>
      </c>
      <c r="CL623">
        <f t="shared" si="350"/>
        <v>2025</v>
      </c>
    </row>
    <row r="624" spans="1:90" ht="15" customHeight="1" x14ac:dyDescent="0.35">
      <c r="A624" s="32">
        <v>45925.504580995374</v>
      </c>
      <c r="B624" t="s">
        <v>368</v>
      </c>
      <c r="C624" s="32">
        <v>0</v>
      </c>
      <c r="D624" t="s">
        <v>73</v>
      </c>
      <c r="E624" s="32">
        <v>45925</v>
      </c>
      <c r="F624" t="s">
        <v>140</v>
      </c>
      <c r="G624" s="32">
        <v>45924</v>
      </c>
      <c r="H624">
        <v>8675630553</v>
      </c>
      <c r="I624">
        <v>157</v>
      </c>
      <c r="J624" t="s">
        <v>125</v>
      </c>
      <c r="K624" t="s">
        <v>52</v>
      </c>
      <c r="L624" t="s">
        <v>53</v>
      </c>
      <c r="M624" t="s">
        <v>49</v>
      </c>
      <c r="N624" t="s">
        <v>48</v>
      </c>
      <c r="O624" t="s">
        <v>48</v>
      </c>
      <c r="P624" t="s">
        <v>48</v>
      </c>
      <c r="Q624" t="s">
        <v>48</v>
      </c>
      <c r="R624" t="s">
        <v>48</v>
      </c>
      <c r="S624" t="s">
        <v>48</v>
      </c>
      <c r="T624" t="s">
        <v>48</v>
      </c>
      <c r="U624" t="s">
        <v>48</v>
      </c>
      <c r="V624" t="s">
        <v>48</v>
      </c>
      <c r="W624" t="s">
        <v>48</v>
      </c>
      <c r="X624" t="s">
        <v>49</v>
      </c>
      <c r="Y624" t="s">
        <v>48</v>
      </c>
      <c r="Z624" t="s">
        <v>48</v>
      </c>
      <c r="AA624" t="s">
        <v>48</v>
      </c>
      <c r="AB624" t="s">
        <v>50</v>
      </c>
      <c r="AC624" t="s">
        <v>49</v>
      </c>
      <c r="AD624" t="s">
        <v>48</v>
      </c>
      <c r="AE624" t="s">
        <v>48</v>
      </c>
      <c r="AF624" t="s">
        <v>48</v>
      </c>
      <c r="AG624" t="s">
        <v>49</v>
      </c>
      <c r="AH624" t="s">
        <v>50</v>
      </c>
      <c r="AI624" t="s">
        <v>50</v>
      </c>
      <c r="AJ624" t="s">
        <v>48</v>
      </c>
      <c r="AK624" t="s">
        <v>50</v>
      </c>
      <c r="AL624" t="s">
        <v>49</v>
      </c>
      <c r="AM624" t="s">
        <v>122</v>
      </c>
      <c r="AN624" t="s">
        <v>48</v>
      </c>
      <c r="AO624" t="s">
        <v>48</v>
      </c>
      <c r="AP624" t="s">
        <v>1162</v>
      </c>
      <c r="AQ624" s="1" t="s">
        <v>1163</v>
      </c>
      <c r="AR624" t="s">
        <v>51</v>
      </c>
      <c r="AS624" t="s">
        <v>110</v>
      </c>
      <c r="AT624" t="s">
        <v>111</v>
      </c>
      <c r="AW624" s="4" t="str">
        <f t="shared" si="351"/>
        <v>0</v>
      </c>
      <c r="AX624" s="4">
        <f t="shared" si="352"/>
        <v>4</v>
      </c>
      <c r="AY624" s="4">
        <f t="shared" si="353"/>
        <v>4</v>
      </c>
      <c r="AZ624" s="4">
        <f t="shared" si="354"/>
        <v>2</v>
      </c>
      <c r="BA624" s="4">
        <f t="shared" si="355"/>
        <v>4</v>
      </c>
      <c r="BB624" s="4">
        <f t="shared" si="356"/>
        <v>4</v>
      </c>
      <c r="BC624" s="4">
        <f t="shared" si="357"/>
        <v>4</v>
      </c>
      <c r="BD624" s="4">
        <f t="shared" si="358"/>
        <v>2</v>
      </c>
      <c r="BE624" s="4">
        <f t="shared" si="359"/>
        <v>4</v>
      </c>
      <c r="BF624" s="4">
        <f t="shared" si="360"/>
        <v>2</v>
      </c>
      <c r="BG624" s="4">
        <f t="shared" si="361"/>
        <v>4</v>
      </c>
      <c r="BH624" s="4" t="str">
        <f t="shared" si="362"/>
        <v>0</v>
      </c>
      <c r="BI624" s="4">
        <f t="shared" si="363"/>
        <v>4</v>
      </c>
      <c r="BJ624" s="4">
        <f t="shared" si="364"/>
        <v>2</v>
      </c>
      <c r="BK624" s="4">
        <f t="shared" si="365"/>
        <v>4</v>
      </c>
      <c r="BL624" s="4">
        <f t="shared" si="366"/>
        <v>2</v>
      </c>
      <c r="BM624" s="4" t="str">
        <f t="shared" si="367"/>
        <v>0</v>
      </c>
      <c r="BN624" s="4">
        <f t="shared" si="368"/>
        <v>4</v>
      </c>
      <c r="BO624" s="4">
        <f t="shared" si="369"/>
        <v>4</v>
      </c>
      <c r="BP624" s="4">
        <f t="shared" si="370"/>
        <v>4</v>
      </c>
      <c r="BQ624" s="4" t="str">
        <f t="shared" si="371"/>
        <v>0</v>
      </c>
      <c r="BR624" s="4">
        <f t="shared" si="372"/>
        <v>4</v>
      </c>
      <c r="BS624" s="4">
        <f t="shared" si="373"/>
        <v>4</v>
      </c>
      <c r="BT624" s="4">
        <f t="shared" si="374"/>
        <v>4</v>
      </c>
      <c r="BU624" s="4">
        <f t="shared" si="375"/>
        <v>4</v>
      </c>
      <c r="BV624" s="4" t="str">
        <f t="shared" si="376"/>
        <v>0</v>
      </c>
      <c r="BW624" s="4" t="str">
        <f t="shared" si="377"/>
        <v>0</v>
      </c>
      <c r="BX624" s="4">
        <f t="shared" si="378"/>
        <v>0</v>
      </c>
      <c r="BY624" s="4">
        <f t="shared" si="379"/>
        <v>0</v>
      </c>
      <c r="BZ624" s="37">
        <f t="shared" si="380"/>
        <v>74</v>
      </c>
      <c r="CA624" s="32" t="str">
        <f>VLOOKUP(J:J,'Agent wise'!A:C,3,0)</f>
        <v>Adharsh</v>
      </c>
      <c r="CB624" s="32">
        <f t="shared" si="346"/>
        <v>45925</v>
      </c>
      <c r="CC624" t="str">
        <f t="shared" si="347"/>
        <v>FC</v>
      </c>
      <c r="CJ624">
        <f t="shared" si="348"/>
        <v>25</v>
      </c>
      <c r="CK624">
        <f t="shared" si="349"/>
        <v>9</v>
      </c>
      <c r="CL624">
        <f t="shared" si="350"/>
        <v>2025</v>
      </c>
    </row>
    <row r="625" spans="1:90" ht="15" customHeight="1" x14ac:dyDescent="0.35">
      <c r="A625" s="32">
        <v>45925.507165601855</v>
      </c>
      <c r="B625" t="s">
        <v>587</v>
      </c>
      <c r="C625" s="32">
        <v>0</v>
      </c>
      <c r="D625" t="s">
        <v>144</v>
      </c>
      <c r="E625" s="32">
        <v>45925</v>
      </c>
      <c r="F625" t="s">
        <v>145</v>
      </c>
      <c r="G625" s="32">
        <v>45924</v>
      </c>
      <c r="H625">
        <v>8925147626</v>
      </c>
      <c r="I625">
        <v>168</v>
      </c>
      <c r="J625" t="s">
        <v>74</v>
      </c>
      <c r="K625" t="s">
        <v>52</v>
      </c>
      <c r="L625" t="s">
        <v>53</v>
      </c>
      <c r="M625" t="s">
        <v>48</v>
      </c>
      <c r="N625" t="s">
        <v>48</v>
      </c>
      <c r="O625" t="s">
        <v>48</v>
      </c>
      <c r="P625" t="s">
        <v>48</v>
      </c>
      <c r="Q625" t="s">
        <v>48</v>
      </c>
      <c r="R625" t="s">
        <v>48</v>
      </c>
      <c r="S625" t="s">
        <v>48</v>
      </c>
      <c r="T625" t="s">
        <v>48</v>
      </c>
      <c r="U625" t="s">
        <v>48</v>
      </c>
      <c r="V625" t="s">
        <v>48</v>
      </c>
      <c r="W625" t="s">
        <v>48</v>
      </c>
      <c r="X625" t="s">
        <v>48</v>
      </c>
      <c r="Y625" t="s">
        <v>48</v>
      </c>
      <c r="Z625" t="s">
        <v>48</v>
      </c>
      <c r="AA625" t="s">
        <v>48</v>
      </c>
      <c r="AB625" t="s">
        <v>48</v>
      </c>
      <c r="AC625" t="s">
        <v>50</v>
      </c>
      <c r="AD625" t="s">
        <v>50</v>
      </c>
      <c r="AE625" t="s">
        <v>48</v>
      </c>
      <c r="AF625" t="s">
        <v>50</v>
      </c>
      <c r="AG625" t="s">
        <v>48</v>
      </c>
      <c r="AH625" t="s">
        <v>50</v>
      </c>
      <c r="AI625" t="s">
        <v>48</v>
      </c>
      <c r="AJ625" t="s">
        <v>48</v>
      </c>
      <c r="AK625" t="s">
        <v>48</v>
      </c>
      <c r="AL625" t="s">
        <v>48</v>
      </c>
      <c r="AM625" t="s">
        <v>48</v>
      </c>
      <c r="AN625" t="s">
        <v>48</v>
      </c>
      <c r="AO625" t="s">
        <v>48</v>
      </c>
      <c r="AP625" t="s">
        <v>107</v>
      </c>
      <c r="AQ625" s="1" t="s">
        <v>1658</v>
      </c>
      <c r="AR625" t="s">
        <v>120</v>
      </c>
      <c r="AS625" t="s">
        <v>429</v>
      </c>
      <c r="AT625" t="s">
        <v>429</v>
      </c>
      <c r="AW625" s="4">
        <f t="shared" si="351"/>
        <v>6</v>
      </c>
      <c r="AX625" s="4">
        <f t="shared" si="352"/>
        <v>4</v>
      </c>
      <c r="AY625" s="4">
        <f t="shared" si="353"/>
        <v>4</v>
      </c>
      <c r="AZ625" s="4">
        <f t="shared" si="354"/>
        <v>2</v>
      </c>
      <c r="BA625" s="4">
        <f t="shared" si="355"/>
        <v>4</v>
      </c>
      <c r="BB625" s="4">
        <f t="shared" si="356"/>
        <v>4</v>
      </c>
      <c r="BC625" s="4">
        <f t="shared" si="357"/>
        <v>4</v>
      </c>
      <c r="BD625" s="4">
        <f t="shared" si="358"/>
        <v>2</v>
      </c>
      <c r="BE625" s="4">
        <f t="shared" si="359"/>
        <v>4</v>
      </c>
      <c r="BF625" s="4">
        <f t="shared" si="360"/>
        <v>2</v>
      </c>
      <c r="BG625" s="4">
        <f t="shared" si="361"/>
        <v>4</v>
      </c>
      <c r="BH625" s="4">
        <f t="shared" si="362"/>
        <v>4</v>
      </c>
      <c r="BI625" s="4">
        <f t="shared" si="363"/>
        <v>4</v>
      </c>
      <c r="BJ625" s="4">
        <f t="shared" si="364"/>
        <v>2</v>
      </c>
      <c r="BK625" s="4">
        <f t="shared" si="365"/>
        <v>4</v>
      </c>
      <c r="BL625" s="4">
        <f t="shared" si="366"/>
        <v>2</v>
      </c>
      <c r="BM625" s="4">
        <f t="shared" si="367"/>
        <v>4</v>
      </c>
      <c r="BN625" s="4">
        <f t="shared" si="368"/>
        <v>4</v>
      </c>
      <c r="BO625" s="4">
        <f t="shared" si="369"/>
        <v>4</v>
      </c>
      <c r="BP625" s="4">
        <f t="shared" si="370"/>
        <v>4</v>
      </c>
      <c r="BQ625" s="4">
        <f t="shared" si="371"/>
        <v>6</v>
      </c>
      <c r="BR625" s="4">
        <f t="shared" si="372"/>
        <v>4</v>
      </c>
      <c r="BS625" s="4">
        <f t="shared" si="373"/>
        <v>4</v>
      </c>
      <c r="BT625" s="4">
        <f t="shared" si="374"/>
        <v>4</v>
      </c>
      <c r="BU625" s="4">
        <f t="shared" si="375"/>
        <v>4</v>
      </c>
      <c r="BV625" s="4">
        <f t="shared" si="376"/>
        <v>0</v>
      </c>
      <c r="BW625" s="4">
        <f t="shared" si="377"/>
        <v>6</v>
      </c>
      <c r="BX625" s="4">
        <f t="shared" si="378"/>
        <v>0</v>
      </c>
      <c r="BY625" s="4">
        <f t="shared" si="379"/>
        <v>0</v>
      </c>
      <c r="BZ625" s="37">
        <f t="shared" si="380"/>
        <v>100</v>
      </c>
      <c r="CA625" s="32" t="str">
        <f>VLOOKUP(J:J,'Agent wise'!A:C,3,0)</f>
        <v xml:space="preserve">Shiny </v>
      </c>
      <c r="CB625" s="32">
        <f t="shared" si="346"/>
        <v>45925</v>
      </c>
      <c r="CC625" t="str">
        <f t="shared" si="347"/>
        <v>Excellent</v>
      </c>
      <c r="CJ625">
        <f t="shared" si="348"/>
        <v>25</v>
      </c>
      <c r="CK625">
        <f t="shared" si="349"/>
        <v>9</v>
      </c>
      <c r="CL625">
        <f t="shared" si="350"/>
        <v>2025</v>
      </c>
    </row>
    <row r="626" spans="1:90" ht="15" customHeight="1" x14ac:dyDescent="0.35">
      <c r="A626" s="32">
        <v>45925.519016493054</v>
      </c>
      <c r="B626" t="s">
        <v>368</v>
      </c>
      <c r="C626" s="32">
        <v>0</v>
      </c>
      <c r="D626" t="s">
        <v>73</v>
      </c>
      <c r="E626" s="32">
        <v>45925</v>
      </c>
      <c r="F626" t="s">
        <v>140</v>
      </c>
      <c r="G626" s="32">
        <v>45924</v>
      </c>
      <c r="H626">
        <v>9037353687</v>
      </c>
      <c r="I626">
        <v>155</v>
      </c>
      <c r="J626" t="s">
        <v>275</v>
      </c>
      <c r="K626" t="s">
        <v>46</v>
      </c>
      <c r="L626" t="s">
        <v>47</v>
      </c>
      <c r="M626" t="s">
        <v>48</v>
      </c>
      <c r="N626" t="s">
        <v>48</v>
      </c>
      <c r="O626" t="s">
        <v>48</v>
      </c>
      <c r="P626" t="s">
        <v>48</v>
      </c>
      <c r="Q626" t="s">
        <v>48</v>
      </c>
      <c r="R626" t="s">
        <v>49</v>
      </c>
      <c r="S626" t="s">
        <v>48</v>
      </c>
      <c r="T626" t="s">
        <v>48</v>
      </c>
      <c r="U626" t="s">
        <v>48</v>
      </c>
      <c r="V626" t="s">
        <v>48</v>
      </c>
      <c r="W626" t="s">
        <v>48</v>
      </c>
      <c r="X626" t="s">
        <v>48</v>
      </c>
      <c r="Y626" t="s">
        <v>48</v>
      </c>
      <c r="Z626" t="s">
        <v>48</v>
      </c>
      <c r="AA626" t="s">
        <v>49</v>
      </c>
      <c r="AB626" t="s">
        <v>49</v>
      </c>
      <c r="AC626" t="s">
        <v>50</v>
      </c>
      <c r="AD626" t="s">
        <v>48</v>
      </c>
      <c r="AE626" t="s">
        <v>48</v>
      </c>
      <c r="AF626" t="s">
        <v>50</v>
      </c>
      <c r="AG626" t="s">
        <v>48</v>
      </c>
      <c r="AH626" t="s">
        <v>50</v>
      </c>
      <c r="AI626" t="s">
        <v>50</v>
      </c>
      <c r="AJ626" t="s">
        <v>48</v>
      </c>
      <c r="AK626" t="s">
        <v>50</v>
      </c>
      <c r="AL626" t="s">
        <v>49</v>
      </c>
      <c r="AM626" t="s">
        <v>48</v>
      </c>
      <c r="AN626" t="s">
        <v>48</v>
      </c>
      <c r="AO626" t="s">
        <v>48</v>
      </c>
      <c r="AP626" t="s">
        <v>1164</v>
      </c>
      <c r="AQ626" s="1" t="s">
        <v>1165</v>
      </c>
      <c r="AR626" t="s">
        <v>51</v>
      </c>
      <c r="AS626" t="s">
        <v>117</v>
      </c>
      <c r="AT626" t="s">
        <v>123</v>
      </c>
      <c r="AW626" s="4">
        <f t="shared" si="351"/>
        <v>6</v>
      </c>
      <c r="AX626" s="4">
        <f t="shared" si="352"/>
        <v>4</v>
      </c>
      <c r="AY626" s="4">
        <f t="shared" si="353"/>
        <v>4</v>
      </c>
      <c r="AZ626" s="4">
        <f t="shared" si="354"/>
        <v>2</v>
      </c>
      <c r="BA626" s="4">
        <f t="shared" si="355"/>
        <v>4</v>
      </c>
      <c r="BB626" s="4" t="str">
        <f t="shared" si="356"/>
        <v>0</v>
      </c>
      <c r="BC626" s="4">
        <f t="shared" si="357"/>
        <v>4</v>
      </c>
      <c r="BD626" s="4">
        <f t="shared" si="358"/>
        <v>2</v>
      </c>
      <c r="BE626" s="4">
        <f t="shared" si="359"/>
        <v>4</v>
      </c>
      <c r="BF626" s="4">
        <f t="shared" si="360"/>
        <v>2</v>
      </c>
      <c r="BG626" s="4">
        <f t="shared" si="361"/>
        <v>4</v>
      </c>
      <c r="BH626" s="4">
        <f t="shared" si="362"/>
        <v>4</v>
      </c>
      <c r="BI626" s="4">
        <f t="shared" si="363"/>
        <v>4</v>
      </c>
      <c r="BJ626" s="4">
        <f t="shared" si="364"/>
        <v>2</v>
      </c>
      <c r="BK626" s="4" t="str">
        <f t="shared" si="365"/>
        <v>0</v>
      </c>
      <c r="BL626" s="4" t="str">
        <f t="shared" si="366"/>
        <v>0</v>
      </c>
      <c r="BM626" s="4">
        <f t="shared" si="367"/>
        <v>4</v>
      </c>
      <c r="BN626" s="4">
        <f t="shared" si="368"/>
        <v>4</v>
      </c>
      <c r="BO626" s="4">
        <f t="shared" si="369"/>
        <v>4</v>
      </c>
      <c r="BP626" s="4">
        <f t="shared" si="370"/>
        <v>4</v>
      </c>
      <c r="BQ626" s="4">
        <f t="shared" si="371"/>
        <v>6</v>
      </c>
      <c r="BR626" s="4">
        <f t="shared" si="372"/>
        <v>4</v>
      </c>
      <c r="BS626" s="4">
        <f t="shared" si="373"/>
        <v>4</v>
      </c>
      <c r="BT626" s="4">
        <f t="shared" si="374"/>
        <v>4</v>
      </c>
      <c r="BU626" s="4">
        <f t="shared" si="375"/>
        <v>4</v>
      </c>
      <c r="BV626" s="4" t="str">
        <f t="shared" si="376"/>
        <v>0</v>
      </c>
      <c r="BW626" s="4">
        <f t="shared" si="377"/>
        <v>6</v>
      </c>
      <c r="BX626" s="4">
        <f t="shared" si="378"/>
        <v>0</v>
      </c>
      <c r="BY626" s="4">
        <f t="shared" si="379"/>
        <v>0</v>
      </c>
      <c r="BZ626" s="37">
        <f t="shared" si="380"/>
        <v>90</v>
      </c>
      <c r="CA626" s="32" t="str">
        <f>VLOOKUP(J:J,'Agent wise'!A:C,3,0)</f>
        <v>Adharsh</v>
      </c>
      <c r="CB626" s="32">
        <f t="shared" si="346"/>
        <v>45925</v>
      </c>
      <c r="CC626" t="str">
        <f t="shared" si="347"/>
        <v>Good</v>
      </c>
      <c r="CJ626">
        <f t="shared" si="348"/>
        <v>25</v>
      </c>
      <c r="CK626">
        <f t="shared" si="349"/>
        <v>9</v>
      </c>
      <c r="CL626">
        <f t="shared" si="350"/>
        <v>2025</v>
      </c>
    </row>
    <row r="627" spans="1:90" ht="15" customHeight="1" x14ac:dyDescent="0.35">
      <c r="A627" s="32">
        <v>45925.544458900462</v>
      </c>
      <c r="B627" t="s">
        <v>368</v>
      </c>
      <c r="C627" s="32">
        <v>0</v>
      </c>
      <c r="D627" t="s">
        <v>73</v>
      </c>
      <c r="E627" s="32">
        <v>45925</v>
      </c>
      <c r="F627" t="s">
        <v>781</v>
      </c>
      <c r="G627" s="32">
        <v>45924</v>
      </c>
      <c r="H627">
        <v>9445559000</v>
      </c>
      <c r="I627">
        <v>217</v>
      </c>
      <c r="J627" t="s">
        <v>295</v>
      </c>
      <c r="K627" t="s">
        <v>52</v>
      </c>
      <c r="L627" t="s">
        <v>53</v>
      </c>
      <c r="M627" t="s">
        <v>48</v>
      </c>
      <c r="N627" t="s">
        <v>48</v>
      </c>
      <c r="O627" t="s">
        <v>48</v>
      </c>
      <c r="P627" t="s">
        <v>48</v>
      </c>
      <c r="Q627" t="s">
        <v>48</v>
      </c>
      <c r="R627" t="s">
        <v>49</v>
      </c>
      <c r="S627" t="s">
        <v>48</v>
      </c>
      <c r="T627" t="s">
        <v>48</v>
      </c>
      <c r="U627" t="s">
        <v>48</v>
      </c>
      <c r="V627" t="s">
        <v>48</v>
      </c>
      <c r="W627" t="s">
        <v>48</v>
      </c>
      <c r="X627" t="s">
        <v>48</v>
      </c>
      <c r="Y627" t="s">
        <v>48</v>
      </c>
      <c r="Z627" t="s">
        <v>48</v>
      </c>
      <c r="AA627" t="s">
        <v>48</v>
      </c>
      <c r="AB627" t="s">
        <v>48</v>
      </c>
      <c r="AC627" t="s">
        <v>50</v>
      </c>
      <c r="AD627" t="s">
        <v>48</v>
      </c>
      <c r="AE627" t="s">
        <v>48</v>
      </c>
      <c r="AF627" t="s">
        <v>50</v>
      </c>
      <c r="AG627" t="s">
        <v>48</v>
      </c>
      <c r="AH627" t="s">
        <v>50</v>
      </c>
      <c r="AI627" t="s">
        <v>50</v>
      </c>
      <c r="AJ627" t="s">
        <v>48</v>
      </c>
      <c r="AK627" t="s">
        <v>50</v>
      </c>
      <c r="AL627" t="s">
        <v>49</v>
      </c>
      <c r="AM627" t="s">
        <v>48</v>
      </c>
      <c r="AN627" t="s">
        <v>48</v>
      </c>
      <c r="AO627" t="s">
        <v>48</v>
      </c>
      <c r="AP627" t="s">
        <v>756</v>
      </c>
      <c r="AQ627" s="1" t="s">
        <v>1166</v>
      </c>
      <c r="AR627" t="s">
        <v>51</v>
      </c>
      <c r="AS627" t="s">
        <v>782</v>
      </c>
      <c r="AT627" t="s">
        <v>783</v>
      </c>
      <c r="AW627" s="4">
        <f t="shared" si="351"/>
        <v>6</v>
      </c>
      <c r="AX627" s="4">
        <f t="shared" si="352"/>
        <v>4</v>
      </c>
      <c r="AY627" s="4">
        <f t="shared" si="353"/>
        <v>4</v>
      </c>
      <c r="AZ627" s="4">
        <f t="shared" si="354"/>
        <v>2</v>
      </c>
      <c r="BA627" s="4">
        <f t="shared" si="355"/>
        <v>4</v>
      </c>
      <c r="BB627" s="4" t="str">
        <f t="shared" si="356"/>
        <v>0</v>
      </c>
      <c r="BC627" s="4">
        <f t="shared" si="357"/>
        <v>4</v>
      </c>
      <c r="BD627" s="4">
        <f t="shared" si="358"/>
        <v>2</v>
      </c>
      <c r="BE627" s="4">
        <f t="shared" si="359"/>
        <v>4</v>
      </c>
      <c r="BF627" s="4">
        <f t="shared" si="360"/>
        <v>2</v>
      </c>
      <c r="BG627" s="4">
        <f t="shared" si="361"/>
        <v>4</v>
      </c>
      <c r="BH627" s="4">
        <f t="shared" si="362"/>
        <v>4</v>
      </c>
      <c r="BI627" s="4">
        <f t="shared" si="363"/>
        <v>4</v>
      </c>
      <c r="BJ627" s="4">
        <f t="shared" si="364"/>
        <v>2</v>
      </c>
      <c r="BK627" s="4">
        <f t="shared" si="365"/>
        <v>4</v>
      </c>
      <c r="BL627" s="4">
        <f t="shared" si="366"/>
        <v>2</v>
      </c>
      <c r="BM627" s="4">
        <f t="shared" si="367"/>
        <v>4</v>
      </c>
      <c r="BN627" s="4">
        <f t="shared" si="368"/>
        <v>4</v>
      </c>
      <c r="BO627" s="4">
        <f t="shared" si="369"/>
        <v>4</v>
      </c>
      <c r="BP627" s="4">
        <f t="shared" si="370"/>
        <v>4</v>
      </c>
      <c r="BQ627" s="4">
        <f t="shared" si="371"/>
        <v>6</v>
      </c>
      <c r="BR627" s="4">
        <f t="shared" si="372"/>
        <v>4</v>
      </c>
      <c r="BS627" s="4">
        <f t="shared" si="373"/>
        <v>4</v>
      </c>
      <c r="BT627" s="4">
        <f t="shared" si="374"/>
        <v>4</v>
      </c>
      <c r="BU627" s="4">
        <f t="shared" si="375"/>
        <v>4</v>
      </c>
      <c r="BV627" s="4" t="str">
        <f t="shared" si="376"/>
        <v>0</v>
      </c>
      <c r="BW627" s="4">
        <f t="shared" si="377"/>
        <v>6</v>
      </c>
      <c r="BX627" s="4">
        <f t="shared" si="378"/>
        <v>0</v>
      </c>
      <c r="BY627" s="4">
        <f t="shared" si="379"/>
        <v>0</v>
      </c>
      <c r="BZ627" s="37">
        <f t="shared" si="380"/>
        <v>96</v>
      </c>
      <c r="CA627" s="32" t="str">
        <f>VLOOKUP(J:J,'Agent wise'!A:C,3,0)</f>
        <v xml:space="preserve">Shiny </v>
      </c>
      <c r="CB627" s="32">
        <f t="shared" si="346"/>
        <v>45925</v>
      </c>
      <c r="CC627" t="str">
        <f t="shared" si="347"/>
        <v>Excellent</v>
      </c>
      <c r="CJ627">
        <f t="shared" si="348"/>
        <v>25</v>
      </c>
      <c r="CK627">
        <f t="shared" si="349"/>
        <v>9</v>
      </c>
      <c r="CL627">
        <f t="shared" si="350"/>
        <v>2025</v>
      </c>
    </row>
    <row r="628" spans="1:90" ht="15" customHeight="1" x14ac:dyDescent="0.35">
      <c r="A628" s="32">
        <v>45925.677280763892</v>
      </c>
      <c r="B628" t="s">
        <v>587</v>
      </c>
      <c r="C628" s="32">
        <v>0</v>
      </c>
      <c r="D628" t="s">
        <v>144</v>
      </c>
      <c r="E628" s="32">
        <v>45925</v>
      </c>
      <c r="F628" t="s">
        <v>145</v>
      </c>
      <c r="G628" s="32">
        <v>45924</v>
      </c>
      <c r="H628">
        <v>9526771212</v>
      </c>
      <c r="I628">
        <v>144</v>
      </c>
      <c r="J628" t="s">
        <v>164</v>
      </c>
      <c r="K628" t="s">
        <v>46</v>
      </c>
      <c r="L628" t="s">
        <v>47</v>
      </c>
      <c r="M628" t="s">
        <v>49</v>
      </c>
      <c r="N628" t="s">
        <v>48</v>
      </c>
      <c r="O628" t="s">
        <v>48</v>
      </c>
      <c r="P628" t="s">
        <v>48</v>
      </c>
      <c r="Q628" t="s">
        <v>48</v>
      </c>
      <c r="R628" t="s">
        <v>48</v>
      </c>
      <c r="S628" t="s">
        <v>48</v>
      </c>
      <c r="T628" t="s">
        <v>48</v>
      </c>
      <c r="U628" t="s">
        <v>48</v>
      </c>
      <c r="V628" t="s">
        <v>48</v>
      </c>
      <c r="W628" t="s">
        <v>48</v>
      </c>
      <c r="X628" t="s">
        <v>48</v>
      </c>
      <c r="Y628" t="s">
        <v>48</v>
      </c>
      <c r="Z628" t="s">
        <v>48</v>
      </c>
      <c r="AA628" t="s">
        <v>48</v>
      </c>
      <c r="AB628" t="s">
        <v>49</v>
      </c>
      <c r="AC628" t="s">
        <v>50</v>
      </c>
      <c r="AD628" t="s">
        <v>50</v>
      </c>
      <c r="AE628" t="s">
        <v>48</v>
      </c>
      <c r="AF628" t="s">
        <v>50</v>
      </c>
      <c r="AG628" t="s">
        <v>48</v>
      </c>
      <c r="AH628" t="s">
        <v>50</v>
      </c>
      <c r="AI628" t="s">
        <v>50</v>
      </c>
      <c r="AJ628" t="s">
        <v>48</v>
      </c>
      <c r="AK628" t="s">
        <v>48</v>
      </c>
      <c r="AL628" t="s">
        <v>48</v>
      </c>
      <c r="AM628" t="s">
        <v>48</v>
      </c>
      <c r="AN628" t="s">
        <v>48</v>
      </c>
      <c r="AO628" t="s">
        <v>48</v>
      </c>
      <c r="AP628" t="s">
        <v>1167</v>
      </c>
      <c r="AQ628" s="1" t="s">
        <v>1659</v>
      </c>
      <c r="AR628" t="s">
        <v>120</v>
      </c>
      <c r="AS628" t="s">
        <v>429</v>
      </c>
      <c r="AT628" t="s">
        <v>429</v>
      </c>
      <c r="AW628" s="4" t="str">
        <f t="shared" si="351"/>
        <v>0</v>
      </c>
      <c r="AX628" s="4">
        <f t="shared" si="352"/>
        <v>4</v>
      </c>
      <c r="AY628" s="4">
        <f t="shared" si="353"/>
        <v>4</v>
      </c>
      <c r="AZ628" s="4">
        <f t="shared" si="354"/>
        <v>2</v>
      </c>
      <c r="BA628" s="4">
        <f t="shared" si="355"/>
        <v>4</v>
      </c>
      <c r="BB628" s="4">
        <f t="shared" si="356"/>
        <v>4</v>
      </c>
      <c r="BC628" s="4">
        <f t="shared" si="357"/>
        <v>4</v>
      </c>
      <c r="BD628" s="4">
        <f t="shared" si="358"/>
        <v>2</v>
      </c>
      <c r="BE628" s="4">
        <f t="shared" si="359"/>
        <v>4</v>
      </c>
      <c r="BF628" s="4">
        <f t="shared" si="360"/>
        <v>2</v>
      </c>
      <c r="BG628" s="4">
        <f t="shared" si="361"/>
        <v>4</v>
      </c>
      <c r="BH628" s="4">
        <f t="shared" si="362"/>
        <v>4</v>
      </c>
      <c r="BI628" s="4">
        <f t="shared" si="363"/>
        <v>4</v>
      </c>
      <c r="BJ628" s="4">
        <f t="shared" si="364"/>
        <v>2</v>
      </c>
      <c r="BK628" s="4">
        <f t="shared" si="365"/>
        <v>4</v>
      </c>
      <c r="BL628" s="4" t="str">
        <f t="shared" si="366"/>
        <v>0</v>
      </c>
      <c r="BM628" s="4">
        <f t="shared" si="367"/>
        <v>4</v>
      </c>
      <c r="BN628" s="4">
        <f t="shared" si="368"/>
        <v>4</v>
      </c>
      <c r="BO628" s="4">
        <f t="shared" si="369"/>
        <v>4</v>
      </c>
      <c r="BP628" s="4">
        <f t="shared" si="370"/>
        <v>4</v>
      </c>
      <c r="BQ628" s="4">
        <f t="shared" si="371"/>
        <v>6</v>
      </c>
      <c r="BR628" s="4">
        <f t="shared" si="372"/>
        <v>4</v>
      </c>
      <c r="BS628" s="4">
        <f t="shared" si="373"/>
        <v>4</v>
      </c>
      <c r="BT628" s="4">
        <f t="shared" si="374"/>
        <v>4</v>
      </c>
      <c r="BU628" s="4">
        <f t="shared" si="375"/>
        <v>4</v>
      </c>
      <c r="BV628" s="4">
        <f t="shared" si="376"/>
        <v>0</v>
      </c>
      <c r="BW628" s="4">
        <f t="shared" si="377"/>
        <v>6</v>
      </c>
      <c r="BX628" s="4">
        <f t="shared" si="378"/>
        <v>0</v>
      </c>
      <c r="BY628" s="4">
        <f t="shared" si="379"/>
        <v>0</v>
      </c>
      <c r="BZ628" s="37">
        <f t="shared" si="380"/>
        <v>92</v>
      </c>
      <c r="CA628" s="32" t="str">
        <f>VLOOKUP(J:J,'Agent wise'!A:C,3,0)</f>
        <v>Amal</v>
      </c>
      <c r="CB628" s="32">
        <f t="shared" si="346"/>
        <v>45925</v>
      </c>
      <c r="CC628" t="str">
        <f t="shared" si="347"/>
        <v>Good</v>
      </c>
      <c r="CJ628">
        <f t="shared" si="348"/>
        <v>25</v>
      </c>
      <c r="CK628">
        <f t="shared" si="349"/>
        <v>9</v>
      </c>
      <c r="CL628">
        <f t="shared" si="350"/>
        <v>2025</v>
      </c>
    </row>
    <row r="629" spans="1:90" ht="15" customHeight="1" x14ac:dyDescent="0.35">
      <c r="A629" s="32">
        <v>45925.680940833336</v>
      </c>
      <c r="B629" t="s">
        <v>587</v>
      </c>
      <c r="C629" s="32">
        <v>0</v>
      </c>
      <c r="D629" t="s">
        <v>144</v>
      </c>
      <c r="E629" s="32">
        <v>45925</v>
      </c>
      <c r="F629" t="s">
        <v>145</v>
      </c>
      <c r="G629" s="32">
        <v>45924</v>
      </c>
      <c r="H629">
        <v>9498176055</v>
      </c>
      <c r="I629">
        <v>140</v>
      </c>
      <c r="J629" t="s">
        <v>172</v>
      </c>
      <c r="K629" t="s">
        <v>52</v>
      </c>
      <c r="L629" t="s">
        <v>53</v>
      </c>
      <c r="M629" t="s">
        <v>48</v>
      </c>
      <c r="N629" t="s">
        <v>48</v>
      </c>
      <c r="O629" t="s">
        <v>48</v>
      </c>
      <c r="P629" t="s">
        <v>48</v>
      </c>
      <c r="Q629" t="s">
        <v>48</v>
      </c>
      <c r="R629" t="s">
        <v>48</v>
      </c>
      <c r="S629" t="s">
        <v>48</v>
      </c>
      <c r="T629" t="s">
        <v>48</v>
      </c>
      <c r="U629" t="s">
        <v>48</v>
      </c>
      <c r="V629" t="s">
        <v>48</v>
      </c>
      <c r="W629" t="s">
        <v>48</v>
      </c>
      <c r="X629" t="s">
        <v>48</v>
      </c>
      <c r="Y629" t="s">
        <v>48</v>
      </c>
      <c r="Z629" t="s">
        <v>48</v>
      </c>
      <c r="AA629" t="s">
        <v>48</v>
      </c>
      <c r="AB629" t="s">
        <v>48</v>
      </c>
      <c r="AC629" t="s">
        <v>50</v>
      </c>
      <c r="AD629" t="s">
        <v>50</v>
      </c>
      <c r="AE629" t="s">
        <v>48</v>
      </c>
      <c r="AF629" t="s">
        <v>50</v>
      </c>
      <c r="AG629" t="s">
        <v>48</v>
      </c>
      <c r="AH629" t="s">
        <v>50</v>
      </c>
      <c r="AI629" t="s">
        <v>48</v>
      </c>
      <c r="AJ629" t="s">
        <v>48</v>
      </c>
      <c r="AK629" t="s">
        <v>48</v>
      </c>
      <c r="AL629" t="s">
        <v>48</v>
      </c>
      <c r="AM629" t="s">
        <v>48</v>
      </c>
      <c r="AN629" t="s">
        <v>48</v>
      </c>
      <c r="AO629" t="s">
        <v>48</v>
      </c>
      <c r="AP629" t="s">
        <v>107</v>
      </c>
      <c r="AQ629" s="1" t="s">
        <v>1660</v>
      </c>
      <c r="AR629" t="s">
        <v>120</v>
      </c>
      <c r="AS629" t="s">
        <v>581</v>
      </c>
      <c r="AT629" t="s">
        <v>581</v>
      </c>
      <c r="AW629" s="4">
        <f t="shared" si="351"/>
        <v>6</v>
      </c>
      <c r="AX629" s="4">
        <f t="shared" si="352"/>
        <v>4</v>
      </c>
      <c r="AY629" s="4">
        <f t="shared" si="353"/>
        <v>4</v>
      </c>
      <c r="AZ629" s="4">
        <f t="shared" si="354"/>
        <v>2</v>
      </c>
      <c r="BA629" s="4">
        <f t="shared" si="355"/>
        <v>4</v>
      </c>
      <c r="BB629" s="4">
        <f t="shared" si="356"/>
        <v>4</v>
      </c>
      <c r="BC629" s="4">
        <f t="shared" si="357"/>
        <v>4</v>
      </c>
      <c r="BD629" s="4">
        <f t="shared" si="358"/>
        <v>2</v>
      </c>
      <c r="BE629" s="4">
        <f t="shared" si="359"/>
        <v>4</v>
      </c>
      <c r="BF629" s="4">
        <f t="shared" si="360"/>
        <v>2</v>
      </c>
      <c r="BG629" s="4">
        <f t="shared" si="361"/>
        <v>4</v>
      </c>
      <c r="BH629" s="4">
        <f t="shared" si="362"/>
        <v>4</v>
      </c>
      <c r="BI629" s="4">
        <f t="shared" si="363"/>
        <v>4</v>
      </c>
      <c r="BJ629" s="4">
        <f t="shared" si="364"/>
        <v>2</v>
      </c>
      <c r="BK629" s="4">
        <f t="shared" si="365"/>
        <v>4</v>
      </c>
      <c r="BL629" s="4">
        <f t="shared" si="366"/>
        <v>2</v>
      </c>
      <c r="BM629" s="4">
        <f t="shared" si="367"/>
        <v>4</v>
      </c>
      <c r="BN629" s="4">
        <f t="shared" si="368"/>
        <v>4</v>
      </c>
      <c r="BO629" s="4">
        <f t="shared" si="369"/>
        <v>4</v>
      </c>
      <c r="BP629" s="4">
        <f t="shared" si="370"/>
        <v>4</v>
      </c>
      <c r="BQ629" s="4">
        <f t="shared" si="371"/>
        <v>6</v>
      </c>
      <c r="BR629" s="4">
        <f t="shared" si="372"/>
        <v>4</v>
      </c>
      <c r="BS629" s="4">
        <f t="shared" si="373"/>
        <v>4</v>
      </c>
      <c r="BT629" s="4">
        <f t="shared" si="374"/>
        <v>4</v>
      </c>
      <c r="BU629" s="4">
        <f t="shared" si="375"/>
        <v>4</v>
      </c>
      <c r="BV629" s="4">
        <f t="shared" si="376"/>
        <v>0</v>
      </c>
      <c r="BW629" s="4">
        <f t="shared" si="377"/>
        <v>6</v>
      </c>
      <c r="BX629" s="4">
        <f t="shared" si="378"/>
        <v>0</v>
      </c>
      <c r="BY629" s="4">
        <f t="shared" si="379"/>
        <v>0</v>
      </c>
      <c r="BZ629" s="37">
        <f t="shared" si="380"/>
        <v>100</v>
      </c>
      <c r="CA629" s="32" t="str">
        <f>VLOOKUP(J:J,'Agent wise'!A:C,3,0)</f>
        <v>Amal</v>
      </c>
      <c r="CB629" s="32">
        <f t="shared" si="346"/>
        <v>45925</v>
      </c>
      <c r="CC629" t="str">
        <f t="shared" si="347"/>
        <v>Excellent</v>
      </c>
      <c r="CJ629">
        <f t="shared" si="348"/>
        <v>25</v>
      </c>
      <c r="CK629">
        <f t="shared" si="349"/>
        <v>9</v>
      </c>
      <c r="CL629">
        <f t="shared" si="350"/>
        <v>2025</v>
      </c>
    </row>
    <row r="630" spans="1:90" ht="15" customHeight="1" x14ac:dyDescent="0.35">
      <c r="A630" s="32">
        <v>45925.684860752313</v>
      </c>
      <c r="B630" t="s">
        <v>587</v>
      </c>
      <c r="C630" s="32">
        <v>0</v>
      </c>
      <c r="D630" t="s">
        <v>144</v>
      </c>
      <c r="E630" s="32">
        <v>45925</v>
      </c>
      <c r="F630" t="s">
        <v>145</v>
      </c>
      <c r="G630" s="32">
        <v>45924</v>
      </c>
      <c r="H630">
        <v>8825452762</v>
      </c>
      <c r="I630">
        <v>182</v>
      </c>
      <c r="J630" t="s">
        <v>242</v>
      </c>
      <c r="K630" t="s">
        <v>52</v>
      </c>
      <c r="L630" t="s">
        <v>53</v>
      </c>
      <c r="M630" t="s">
        <v>48</v>
      </c>
      <c r="N630" t="s">
        <v>48</v>
      </c>
      <c r="O630" t="s">
        <v>48</v>
      </c>
      <c r="P630" t="s">
        <v>48</v>
      </c>
      <c r="Q630" t="s">
        <v>48</v>
      </c>
      <c r="R630" t="s">
        <v>48</v>
      </c>
      <c r="S630" t="s">
        <v>48</v>
      </c>
      <c r="T630" t="s">
        <v>48</v>
      </c>
      <c r="U630" t="s">
        <v>48</v>
      </c>
      <c r="V630" t="s">
        <v>48</v>
      </c>
      <c r="W630" t="s">
        <v>48</v>
      </c>
      <c r="X630" t="s">
        <v>48</v>
      </c>
      <c r="Y630" t="s">
        <v>48</v>
      </c>
      <c r="Z630" t="s">
        <v>48</v>
      </c>
      <c r="AA630" t="s">
        <v>48</v>
      </c>
      <c r="AB630" t="s">
        <v>48</v>
      </c>
      <c r="AC630" t="s">
        <v>48</v>
      </c>
      <c r="AD630" t="s">
        <v>50</v>
      </c>
      <c r="AE630" t="s">
        <v>48</v>
      </c>
      <c r="AF630" t="s">
        <v>48</v>
      </c>
      <c r="AG630" t="s">
        <v>48</v>
      </c>
      <c r="AH630" t="s">
        <v>50</v>
      </c>
      <c r="AI630" t="s">
        <v>48</v>
      </c>
      <c r="AJ630" t="s">
        <v>48</v>
      </c>
      <c r="AK630" t="s">
        <v>48</v>
      </c>
      <c r="AL630" t="s">
        <v>48</v>
      </c>
      <c r="AM630" t="s">
        <v>48</v>
      </c>
      <c r="AN630" t="s">
        <v>48</v>
      </c>
      <c r="AO630" t="s">
        <v>48</v>
      </c>
      <c r="AP630" t="s">
        <v>107</v>
      </c>
      <c r="AQ630" s="1" t="s">
        <v>1661</v>
      </c>
      <c r="AR630" t="s">
        <v>120</v>
      </c>
      <c r="AS630" t="s">
        <v>429</v>
      </c>
      <c r="AT630" t="s">
        <v>429</v>
      </c>
      <c r="AW630" s="4">
        <f t="shared" si="351"/>
        <v>6</v>
      </c>
      <c r="AX630" s="4">
        <f t="shared" si="352"/>
        <v>4</v>
      </c>
      <c r="AY630" s="4">
        <f t="shared" si="353"/>
        <v>4</v>
      </c>
      <c r="AZ630" s="4">
        <f t="shared" si="354"/>
        <v>2</v>
      </c>
      <c r="BA630" s="4">
        <f t="shared" si="355"/>
        <v>4</v>
      </c>
      <c r="BB630" s="4">
        <f t="shared" si="356"/>
        <v>4</v>
      </c>
      <c r="BC630" s="4">
        <f t="shared" si="357"/>
        <v>4</v>
      </c>
      <c r="BD630" s="4">
        <f t="shared" si="358"/>
        <v>2</v>
      </c>
      <c r="BE630" s="4">
        <f t="shared" si="359"/>
        <v>4</v>
      </c>
      <c r="BF630" s="4">
        <f t="shared" si="360"/>
        <v>2</v>
      </c>
      <c r="BG630" s="4">
        <f t="shared" si="361"/>
        <v>4</v>
      </c>
      <c r="BH630" s="4">
        <f t="shared" si="362"/>
        <v>4</v>
      </c>
      <c r="BI630" s="4">
        <f t="shared" si="363"/>
        <v>4</v>
      </c>
      <c r="BJ630" s="4">
        <f t="shared" si="364"/>
        <v>2</v>
      </c>
      <c r="BK630" s="4">
        <f t="shared" si="365"/>
        <v>4</v>
      </c>
      <c r="BL630" s="4">
        <f t="shared" si="366"/>
        <v>2</v>
      </c>
      <c r="BM630" s="4">
        <f t="shared" si="367"/>
        <v>4</v>
      </c>
      <c r="BN630" s="4">
        <f t="shared" si="368"/>
        <v>4</v>
      </c>
      <c r="BO630" s="4">
        <f t="shared" si="369"/>
        <v>4</v>
      </c>
      <c r="BP630" s="4">
        <f t="shared" si="370"/>
        <v>4</v>
      </c>
      <c r="BQ630" s="4">
        <f t="shared" si="371"/>
        <v>6</v>
      </c>
      <c r="BR630" s="4">
        <f t="shared" si="372"/>
        <v>4</v>
      </c>
      <c r="BS630" s="4">
        <f t="shared" si="373"/>
        <v>4</v>
      </c>
      <c r="BT630" s="4">
        <f t="shared" si="374"/>
        <v>4</v>
      </c>
      <c r="BU630" s="4">
        <f t="shared" si="375"/>
        <v>4</v>
      </c>
      <c r="BV630" s="4">
        <f t="shared" si="376"/>
        <v>0</v>
      </c>
      <c r="BW630" s="4">
        <f t="shared" si="377"/>
        <v>6</v>
      </c>
      <c r="BX630" s="4">
        <f t="shared" si="378"/>
        <v>0</v>
      </c>
      <c r="BY630" s="4">
        <f t="shared" si="379"/>
        <v>0</v>
      </c>
      <c r="BZ630" s="37">
        <f t="shared" si="380"/>
        <v>100</v>
      </c>
      <c r="CA630" s="32" t="str">
        <f>VLOOKUP(J:J,'Agent wise'!A:C,3,0)</f>
        <v>Amal</v>
      </c>
      <c r="CB630" s="32">
        <f t="shared" si="346"/>
        <v>45925</v>
      </c>
      <c r="CC630" t="str">
        <f t="shared" si="347"/>
        <v>Excellent</v>
      </c>
      <c r="CJ630">
        <f t="shared" si="348"/>
        <v>25</v>
      </c>
      <c r="CK630">
        <f t="shared" si="349"/>
        <v>9</v>
      </c>
      <c r="CL630">
        <f t="shared" si="350"/>
        <v>2025</v>
      </c>
    </row>
    <row r="631" spans="1:90" ht="15" customHeight="1" x14ac:dyDescent="0.35">
      <c r="A631" s="32">
        <v>45925.687873194445</v>
      </c>
      <c r="B631" t="s">
        <v>587</v>
      </c>
      <c r="C631" s="32">
        <v>0</v>
      </c>
      <c r="D631" t="s">
        <v>144</v>
      </c>
      <c r="E631" s="32">
        <v>45925</v>
      </c>
      <c r="F631" t="s">
        <v>145</v>
      </c>
      <c r="G631" s="32">
        <v>45924</v>
      </c>
      <c r="H631">
        <v>9746629601</v>
      </c>
      <c r="I631">
        <v>169</v>
      </c>
      <c r="J631" t="s">
        <v>94</v>
      </c>
      <c r="K631" t="s">
        <v>46</v>
      </c>
      <c r="L631" t="s">
        <v>47</v>
      </c>
      <c r="M631" t="s">
        <v>48</v>
      </c>
      <c r="N631" t="s">
        <v>48</v>
      </c>
      <c r="O631" t="s">
        <v>48</v>
      </c>
      <c r="P631" t="s">
        <v>48</v>
      </c>
      <c r="Q631" t="s">
        <v>48</v>
      </c>
      <c r="R631" t="s">
        <v>48</v>
      </c>
      <c r="S631" t="s">
        <v>48</v>
      </c>
      <c r="T631" t="s">
        <v>48</v>
      </c>
      <c r="U631" t="s">
        <v>48</v>
      </c>
      <c r="V631" t="s">
        <v>48</v>
      </c>
      <c r="W631" t="s">
        <v>48</v>
      </c>
      <c r="X631" t="s">
        <v>50</v>
      </c>
      <c r="Y631" t="s">
        <v>49</v>
      </c>
      <c r="Z631" t="s">
        <v>48</v>
      </c>
      <c r="AA631" t="s">
        <v>48</v>
      </c>
      <c r="AB631" t="s">
        <v>50</v>
      </c>
      <c r="AC631" t="s">
        <v>50</v>
      </c>
      <c r="AD631" t="s">
        <v>50</v>
      </c>
      <c r="AE631" t="s">
        <v>48</v>
      </c>
      <c r="AF631" t="s">
        <v>50</v>
      </c>
      <c r="AG631" t="s">
        <v>48</v>
      </c>
      <c r="AH631" t="s">
        <v>50</v>
      </c>
      <c r="AI631" t="s">
        <v>50</v>
      </c>
      <c r="AJ631" t="s">
        <v>48</v>
      </c>
      <c r="AK631" t="s">
        <v>48</v>
      </c>
      <c r="AL631" t="s">
        <v>48</v>
      </c>
      <c r="AM631" t="s">
        <v>48</v>
      </c>
      <c r="AN631" t="s">
        <v>48</v>
      </c>
      <c r="AO631" t="s">
        <v>48</v>
      </c>
      <c r="AP631" t="s">
        <v>1168</v>
      </c>
      <c r="AQ631" s="1" t="s">
        <v>1662</v>
      </c>
      <c r="AR631" t="s">
        <v>120</v>
      </c>
      <c r="AS631" t="s">
        <v>588</v>
      </c>
      <c r="AT631" t="s">
        <v>588</v>
      </c>
      <c r="AW631" s="4">
        <f t="shared" si="351"/>
        <v>6</v>
      </c>
      <c r="AX631" s="4">
        <f t="shared" si="352"/>
        <v>4</v>
      </c>
      <c r="AY631" s="4">
        <f t="shared" si="353"/>
        <v>4</v>
      </c>
      <c r="AZ631" s="4">
        <f t="shared" si="354"/>
        <v>2</v>
      </c>
      <c r="BA631" s="4">
        <f t="shared" si="355"/>
        <v>4</v>
      </c>
      <c r="BB631" s="4">
        <f t="shared" si="356"/>
        <v>4</v>
      </c>
      <c r="BC631" s="4">
        <f t="shared" si="357"/>
        <v>4</v>
      </c>
      <c r="BD631" s="4">
        <f t="shared" si="358"/>
        <v>2</v>
      </c>
      <c r="BE631" s="4">
        <f t="shared" si="359"/>
        <v>4</v>
      </c>
      <c r="BF631" s="4">
        <f t="shared" si="360"/>
        <v>2</v>
      </c>
      <c r="BG631" s="4">
        <f t="shared" si="361"/>
        <v>4</v>
      </c>
      <c r="BH631" s="4">
        <f t="shared" si="362"/>
        <v>4</v>
      </c>
      <c r="BI631" s="4" t="str">
        <f t="shared" si="363"/>
        <v>0</v>
      </c>
      <c r="BJ631" s="4">
        <f t="shared" si="364"/>
        <v>2</v>
      </c>
      <c r="BK631" s="4">
        <f t="shared" si="365"/>
        <v>4</v>
      </c>
      <c r="BL631" s="4">
        <f t="shared" si="366"/>
        <v>2</v>
      </c>
      <c r="BM631" s="4">
        <f t="shared" si="367"/>
        <v>4</v>
      </c>
      <c r="BN631" s="4">
        <f t="shared" si="368"/>
        <v>4</v>
      </c>
      <c r="BO631" s="4">
        <f t="shared" si="369"/>
        <v>4</v>
      </c>
      <c r="BP631" s="4">
        <f t="shared" si="370"/>
        <v>4</v>
      </c>
      <c r="BQ631" s="4">
        <f t="shared" si="371"/>
        <v>6</v>
      </c>
      <c r="BR631" s="4">
        <f t="shared" si="372"/>
        <v>4</v>
      </c>
      <c r="BS631" s="4">
        <f t="shared" si="373"/>
        <v>4</v>
      </c>
      <c r="BT631" s="4">
        <f t="shared" si="374"/>
        <v>4</v>
      </c>
      <c r="BU631" s="4">
        <f t="shared" si="375"/>
        <v>4</v>
      </c>
      <c r="BV631" s="4">
        <f t="shared" si="376"/>
        <v>0</v>
      </c>
      <c r="BW631" s="4">
        <f t="shared" si="377"/>
        <v>6</v>
      </c>
      <c r="BX631" s="4">
        <f t="shared" si="378"/>
        <v>0</v>
      </c>
      <c r="BY631" s="4">
        <f t="shared" si="379"/>
        <v>0</v>
      </c>
      <c r="BZ631" s="37">
        <f t="shared" si="380"/>
        <v>96</v>
      </c>
      <c r="CA631" s="32" t="str">
        <f>VLOOKUP(J:J,'Agent wise'!A:C,3,0)</f>
        <v>Adharsh</v>
      </c>
      <c r="CB631" s="32">
        <f t="shared" si="346"/>
        <v>45925</v>
      </c>
      <c r="CC631" t="str">
        <f t="shared" si="347"/>
        <v>Excellent</v>
      </c>
      <c r="CJ631">
        <f t="shared" si="348"/>
        <v>25</v>
      </c>
      <c r="CK631">
        <f t="shared" si="349"/>
        <v>9</v>
      </c>
      <c r="CL631">
        <f t="shared" si="350"/>
        <v>2025</v>
      </c>
    </row>
    <row r="632" spans="1:90" ht="15" customHeight="1" x14ac:dyDescent="0.35">
      <c r="A632" s="32">
        <v>45925.705641863431</v>
      </c>
      <c r="B632" t="s">
        <v>587</v>
      </c>
      <c r="C632" s="32">
        <v>0</v>
      </c>
      <c r="D632" t="s">
        <v>144</v>
      </c>
      <c r="E632" s="32">
        <v>45925</v>
      </c>
      <c r="F632" t="s">
        <v>140</v>
      </c>
      <c r="G632" s="32">
        <v>45924</v>
      </c>
      <c r="H632">
        <v>9020822828</v>
      </c>
      <c r="I632">
        <v>357</v>
      </c>
      <c r="J632" t="s">
        <v>934</v>
      </c>
      <c r="K632" t="s">
        <v>46</v>
      </c>
      <c r="L632" t="s">
        <v>47</v>
      </c>
      <c r="M632" t="s">
        <v>48</v>
      </c>
      <c r="N632" t="s">
        <v>48</v>
      </c>
      <c r="O632" t="s">
        <v>48</v>
      </c>
      <c r="P632" t="s">
        <v>48</v>
      </c>
      <c r="Q632" t="s">
        <v>48</v>
      </c>
      <c r="R632" t="s">
        <v>48</v>
      </c>
      <c r="S632" t="s">
        <v>48</v>
      </c>
      <c r="T632" t="s">
        <v>48</v>
      </c>
      <c r="U632" t="s">
        <v>48</v>
      </c>
      <c r="V632" t="s">
        <v>48</v>
      </c>
      <c r="W632" t="s">
        <v>48</v>
      </c>
      <c r="X632" t="s">
        <v>48</v>
      </c>
      <c r="Y632" t="s">
        <v>48</v>
      </c>
      <c r="Z632" t="s">
        <v>48</v>
      </c>
      <c r="AA632" t="s">
        <v>48</v>
      </c>
      <c r="AB632" t="s">
        <v>49</v>
      </c>
      <c r="AC632" t="s">
        <v>50</v>
      </c>
      <c r="AD632" t="s">
        <v>48</v>
      </c>
      <c r="AE632" t="s">
        <v>48</v>
      </c>
      <c r="AF632" t="s">
        <v>50</v>
      </c>
      <c r="AG632" t="s">
        <v>48</v>
      </c>
      <c r="AH632" t="s">
        <v>50</v>
      </c>
      <c r="AI632" t="s">
        <v>50</v>
      </c>
      <c r="AJ632" t="s">
        <v>48</v>
      </c>
      <c r="AK632" t="s">
        <v>48</v>
      </c>
      <c r="AL632" t="s">
        <v>48</v>
      </c>
      <c r="AM632" t="s">
        <v>48</v>
      </c>
      <c r="AN632" t="s">
        <v>48</v>
      </c>
      <c r="AO632" t="s">
        <v>48</v>
      </c>
      <c r="AP632" t="s">
        <v>152</v>
      </c>
      <c r="AQ632" s="1" t="s">
        <v>1663</v>
      </c>
      <c r="AR632" t="s">
        <v>120</v>
      </c>
      <c r="AS632" t="s">
        <v>396</v>
      </c>
      <c r="AT632" t="s">
        <v>575</v>
      </c>
      <c r="AW632" s="4">
        <f t="shared" si="351"/>
        <v>6</v>
      </c>
      <c r="AX632" s="4">
        <f t="shared" si="352"/>
        <v>4</v>
      </c>
      <c r="AY632" s="4">
        <f t="shared" si="353"/>
        <v>4</v>
      </c>
      <c r="AZ632" s="4">
        <f t="shared" si="354"/>
        <v>2</v>
      </c>
      <c r="BA632" s="4">
        <f t="shared" si="355"/>
        <v>4</v>
      </c>
      <c r="BB632" s="4">
        <f t="shared" si="356"/>
        <v>4</v>
      </c>
      <c r="BC632" s="4">
        <f t="shared" si="357"/>
        <v>4</v>
      </c>
      <c r="BD632" s="4">
        <f t="shared" si="358"/>
        <v>2</v>
      </c>
      <c r="BE632" s="4">
        <f t="shared" si="359"/>
        <v>4</v>
      </c>
      <c r="BF632" s="4">
        <f t="shared" si="360"/>
        <v>2</v>
      </c>
      <c r="BG632" s="4">
        <f t="shared" si="361"/>
        <v>4</v>
      </c>
      <c r="BH632" s="4">
        <f t="shared" si="362"/>
        <v>4</v>
      </c>
      <c r="BI632" s="4">
        <f t="shared" si="363"/>
        <v>4</v>
      </c>
      <c r="BJ632" s="4">
        <f t="shared" si="364"/>
        <v>2</v>
      </c>
      <c r="BK632" s="4">
        <f t="shared" si="365"/>
        <v>4</v>
      </c>
      <c r="BL632" s="4" t="str">
        <f t="shared" si="366"/>
        <v>0</v>
      </c>
      <c r="BM632" s="4">
        <f t="shared" si="367"/>
        <v>4</v>
      </c>
      <c r="BN632" s="4">
        <f t="shared" si="368"/>
        <v>4</v>
      </c>
      <c r="BO632" s="4">
        <f t="shared" si="369"/>
        <v>4</v>
      </c>
      <c r="BP632" s="4">
        <f t="shared" si="370"/>
        <v>4</v>
      </c>
      <c r="BQ632" s="4">
        <f t="shared" si="371"/>
        <v>6</v>
      </c>
      <c r="BR632" s="4">
        <f t="shared" si="372"/>
        <v>4</v>
      </c>
      <c r="BS632" s="4">
        <f t="shared" si="373"/>
        <v>4</v>
      </c>
      <c r="BT632" s="4">
        <f t="shared" si="374"/>
        <v>4</v>
      </c>
      <c r="BU632" s="4">
        <f t="shared" si="375"/>
        <v>4</v>
      </c>
      <c r="BV632" s="4">
        <f t="shared" si="376"/>
        <v>0</v>
      </c>
      <c r="BW632" s="4">
        <f t="shared" si="377"/>
        <v>6</v>
      </c>
      <c r="BX632" s="4">
        <f t="shared" si="378"/>
        <v>0</v>
      </c>
      <c r="BY632" s="4">
        <f t="shared" si="379"/>
        <v>0</v>
      </c>
      <c r="BZ632" s="37">
        <f t="shared" si="380"/>
        <v>98</v>
      </c>
      <c r="CA632" s="32" t="str">
        <f>VLOOKUP(J:J,'Agent wise'!A:C,3,0)</f>
        <v>Saran S</v>
      </c>
      <c r="CB632" s="32">
        <f t="shared" si="346"/>
        <v>45925</v>
      </c>
      <c r="CC632" t="str">
        <f t="shared" si="347"/>
        <v>Excellent</v>
      </c>
      <c r="CJ632">
        <f t="shared" si="348"/>
        <v>25</v>
      </c>
      <c r="CK632">
        <f t="shared" si="349"/>
        <v>9</v>
      </c>
      <c r="CL632">
        <f t="shared" si="350"/>
        <v>2025</v>
      </c>
    </row>
    <row r="633" spans="1:90" ht="15" customHeight="1" x14ac:dyDescent="0.35">
      <c r="A633" s="32">
        <v>45925.764694490739</v>
      </c>
      <c r="B633" t="s">
        <v>587</v>
      </c>
      <c r="C633" s="32">
        <v>0</v>
      </c>
      <c r="D633" t="s">
        <v>144</v>
      </c>
      <c r="E633" s="32">
        <v>45925</v>
      </c>
      <c r="F633" t="s">
        <v>140</v>
      </c>
      <c r="G633" s="32">
        <v>45924</v>
      </c>
      <c r="H633">
        <v>9047929132</v>
      </c>
      <c r="I633">
        <v>509</v>
      </c>
      <c r="J633" t="s">
        <v>889</v>
      </c>
      <c r="K633" t="s">
        <v>52</v>
      </c>
      <c r="L633" t="s">
        <v>53</v>
      </c>
      <c r="M633" t="s">
        <v>48</v>
      </c>
      <c r="N633" t="s">
        <v>48</v>
      </c>
      <c r="O633" t="s">
        <v>48</v>
      </c>
      <c r="P633" t="s">
        <v>48</v>
      </c>
      <c r="Q633" t="s">
        <v>48</v>
      </c>
      <c r="R633" t="s">
        <v>48</v>
      </c>
      <c r="S633" t="s">
        <v>48</v>
      </c>
      <c r="T633" t="s">
        <v>48</v>
      </c>
      <c r="U633" t="s">
        <v>48</v>
      </c>
      <c r="V633" t="s">
        <v>48</v>
      </c>
      <c r="W633" t="s">
        <v>48</v>
      </c>
      <c r="X633" t="s">
        <v>50</v>
      </c>
      <c r="Y633" t="s">
        <v>48</v>
      </c>
      <c r="Z633" t="s">
        <v>48</v>
      </c>
      <c r="AA633" t="s">
        <v>49</v>
      </c>
      <c r="AB633" t="s">
        <v>49</v>
      </c>
      <c r="AC633" t="s">
        <v>49</v>
      </c>
      <c r="AD633" t="s">
        <v>48</v>
      </c>
      <c r="AE633" t="s">
        <v>48</v>
      </c>
      <c r="AF633" t="s">
        <v>50</v>
      </c>
      <c r="AG633" t="s">
        <v>48</v>
      </c>
      <c r="AH633" t="s">
        <v>50</v>
      </c>
      <c r="AI633" t="s">
        <v>50</v>
      </c>
      <c r="AJ633" t="s">
        <v>48</v>
      </c>
      <c r="AK633" t="s">
        <v>48</v>
      </c>
      <c r="AL633" t="s">
        <v>48</v>
      </c>
      <c r="AM633" t="s">
        <v>48</v>
      </c>
      <c r="AN633" t="s">
        <v>48</v>
      </c>
      <c r="AO633" t="s">
        <v>48</v>
      </c>
      <c r="AP633" t="s">
        <v>1169</v>
      </c>
      <c r="AQ633" s="1" t="s">
        <v>1664</v>
      </c>
      <c r="AR633" t="s">
        <v>51</v>
      </c>
      <c r="AS633" t="s">
        <v>396</v>
      </c>
      <c r="AT633" t="s">
        <v>575</v>
      </c>
      <c r="AW633" s="4">
        <f t="shared" si="351"/>
        <v>6</v>
      </c>
      <c r="AX633" s="4">
        <f t="shared" si="352"/>
        <v>4</v>
      </c>
      <c r="AY633" s="4">
        <f t="shared" si="353"/>
        <v>4</v>
      </c>
      <c r="AZ633" s="4">
        <f t="shared" si="354"/>
        <v>2</v>
      </c>
      <c r="BA633" s="4">
        <f t="shared" si="355"/>
        <v>4</v>
      </c>
      <c r="BB633" s="4">
        <f t="shared" si="356"/>
        <v>4</v>
      </c>
      <c r="BC633" s="4">
        <f t="shared" si="357"/>
        <v>4</v>
      </c>
      <c r="BD633" s="4">
        <f t="shared" si="358"/>
        <v>2</v>
      </c>
      <c r="BE633" s="4">
        <f t="shared" si="359"/>
        <v>4</v>
      </c>
      <c r="BF633" s="4">
        <f t="shared" si="360"/>
        <v>2</v>
      </c>
      <c r="BG633" s="4">
        <f t="shared" si="361"/>
        <v>4</v>
      </c>
      <c r="BH633" s="4">
        <f t="shared" si="362"/>
        <v>4</v>
      </c>
      <c r="BI633" s="4">
        <f t="shared" si="363"/>
        <v>4</v>
      </c>
      <c r="BJ633" s="4">
        <f t="shared" si="364"/>
        <v>2</v>
      </c>
      <c r="BK633" s="4" t="str">
        <f t="shared" si="365"/>
        <v>0</v>
      </c>
      <c r="BL633" s="4" t="str">
        <f t="shared" si="366"/>
        <v>0</v>
      </c>
      <c r="BM633" s="4" t="str">
        <f t="shared" si="367"/>
        <v>0</v>
      </c>
      <c r="BN633" s="4">
        <f t="shared" si="368"/>
        <v>4</v>
      </c>
      <c r="BO633" s="4">
        <f t="shared" si="369"/>
        <v>4</v>
      </c>
      <c r="BP633" s="4">
        <f t="shared" si="370"/>
        <v>4</v>
      </c>
      <c r="BQ633" s="4">
        <f t="shared" si="371"/>
        <v>6</v>
      </c>
      <c r="BR633" s="4">
        <f t="shared" si="372"/>
        <v>4</v>
      </c>
      <c r="BS633" s="4">
        <f t="shared" si="373"/>
        <v>4</v>
      </c>
      <c r="BT633" s="4">
        <f t="shared" si="374"/>
        <v>4</v>
      </c>
      <c r="BU633" s="4">
        <f t="shared" si="375"/>
        <v>4</v>
      </c>
      <c r="BV633" s="4">
        <f t="shared" si="376"/>
        <v>0</v>
      </c>
      <c r="BW633" s="4">
        <f t="shared" si="377"/>
        <v>6</v>
      </c>
      <c r="BX633" s="4">
        <f t="shared" si="378"/>
        <v>0</v>
      </c>
      <c r="BY633" s="4">
        <f t="shared" si="379"/>
        <v>0</v>
      </c>
      <c r="BZ633" s="37">
        <f t="shared" si="380"/>
        <v>90</v>
      </c>
      <c r="CA633" s="32" t="str">
        <f>VLOOKUP(J:J,'Agent wise'!A:C,3,0)</f>
        <v>Saran S</v>
      </c>
      <c r="CB633" s="32">
        <f t="shared" si="346"/>
        <v>45925</v>
      </c>
      <c r="CC633" t="str">
        <f t="shared" si="347"/>
        <v>Good</v>
      </c>
      <c r="CJ633">
        <f t="shared" si="348"/>
        <v>25</v>
      </c>
      <c r="CK633">
        <f t="shared" si="349"/>
        <v>9</v>
      </c>
      <c r="CL633">
        <f t="shared" si="350"/>
        <v>2025</v>
      </c>
    </row>
    <row r="634" spans="1:90" ht="15" customHeight="1" x14ac:dyDescent="0.35">
      <c r="A634" s="32">
        <v>45926.408300300929</v>
      </c>
      <c r="B634" t="s">
        <v>138</v>
      </c>
      <c r="C634" s="32">
        <v>0</v>
      </c>
      <c r="D634" t="s">
        <v>139</v>
      </c>
      <c r="E634" s="32">
        <v>45924</v>
      </c>
      <c r="F634" t="s">
        <v>781</v>
      </c>
      <c r="G634" s="32">
        <v>45923</v>
      </c>
      <c r="H634">
        <v>7094739032</v>
      </c>
      <c r="I634">
        <v>197</v>
      </c>
      <c r="J634" t="s">
        <v>54</v>
      </c>
      <c r="K634" t="s">
        <v>52</v>
      </c>
      <c r="L634" t="s">
        <v>53</v>
      </c>
      <c r="M634" t="s">
        <v>48</v>
      </c>
      <c r="N634" t="s">
        <v>48</v>
      </c>
      <c r="O634" t="s">
        <v>48</v>
      </c>
      <c r="P634" t="s">
        <v>48</v>
      </c>
      <c r="Q634" t="s">
        <v>48</v>
      </c>
      <c r="R634" t="s">
        <v>48</v>
      </c>
      <c r="S634" t="s">
        <v>48</v>
      </c>
      <c r="T634" t="s">
        <v>48</v>
      </c>
      <c r="U634" t="s">
        <v>48</v>
      </c>
      <c r="V634" t="s">
        <v>48</v>
      </c>
      <c r="W634" t="s">
        <v>49</v>
      </c>
      <c r="X634" t="s">
        <v>48</v>
      </c>
      <c r="Y634" t="s">
        <v>48</v>
      </c>
      <c r="Z634" t="s">
        <v>48</v>
      </c>
      <c r="AA634" t="s">
        <v>48</v>
      </c>
      <c r="AB634" t="s">
        <v>48</v>
      </c>
      <c r="AC634" t="s">
        <v>48</v>
      </c>
      <c r="AD634" t="s">
        <v>49</v>
      </c>
      <c r="AE634" t="s">
        <v>48</v>
      </c>
      <c r="AF634" t="s">
        <v>48</v>
      </c>
      <c r="AG634" t="s">
        <v>48</v>
      </c>
      <c r="AH634" t="s">
        <v>48</v>
      </c>
      <c r="AI634" t="s">
        <v>50</v>
      </c>
      <c r="AJ634" t="s">
        <v>48</v>
      </c>
      <c r="AK634" t="s">
        <v>48</v>
      </c>
      <c r="AL634" t="s">
        <v>48</v>
      </c>
      <c r="AM634" t="s">
        <v>48</v>
      </c>
      <c r="AN634" t="s">
        <v>48</v>
      </c>
      <c r="AO634" t="s">
        <v>48</v>
      </c>
      <c r="AP634" t="s">
        <v>1170</v>
      </c>
      <c r="AQ634" s="1" t="s">
        <v>1170</v>
      </c>
      <c r="AR634" t="s">
        <v>51</v>
      </c>
      <c r="AS634" t="s">
        <v>782</v>
      </c>
      <c r="AT634" t="s">
        <v>783</v>
      </c>
      <c r="AW634" s="4">
        <f t="shared" si="351"/>
        <v>6</v>
      </c>
      <c r="AX634" s="4">
        <f t="shared" si="352"/>
        <v>4</v>
      </c>
      <c r="AY634" s="4">
        <f t="shared" si="353"/>
        <v>4</v>
      </c>
      <c r="AZ634" s="4">
        <f t="shared" si="354"/>
        <v>2</v>
      </c>
      <c r="BA634" s="4">
        <f t="shared" si="355"/>
        <v>4</v>
      </c>
      <c r="BB634" s="4">
        <f t="shared" si="356"/>
        <v>4</v>
      </c>
      <c r="BC634" s="4">
        <f t="shared" si="357"/>
        <v>4</v>
      </c>
      <c r="BD634" s="4">
        <f t="shared" si="358"/>
        <v>2</v>
      </c>
      <c r="BE634" s="4">
        <f t="shared" si="359"/>
        <v>4</v>
      </c>
      <c r="BF634" s="4">
        <f t="shared" si="360"/>
        <v>2</v>
      </c>
      <c r="BG634" s="4" t="str">
        <f t="shared" si="361"/>
        <v>0</v>
      </c>
      <c r="BH634" s="4">
        <f t="shared" si="362"/>
        <v>4</v>
      </c>
      <c r="BI634" s="4">
        <f t="shared" si="363"/>
        <v>4</v>
      </c>
      <c r="BJ634" s="4">
        <f t="shared" si="364"/>
        <v>2</v>
      </c>
      <c r="BK634" s="4">
        <f t="shared" si="365"/>
        <v>4</v>
      </c>
      <c r="BL634" s="4">
        <f t="shared" si="366"/>
        <v>2</v>
      </c>
      <c r="BM634" s="4">
        <f t="shared" si="367"/>
        <v>4</v>
      </c>
      <c r="BN634" s="4" t="str">
        <f t="shared" si="368"/>
        <v>0</v>
      </c>
      <c r="BO634" s="4">
        <f t="shared" si="369"/>
        <v>4</v>
      </c>
      <c r="BP634" s="4">
        <f t="shared" si="370"/>
        <v>4</v>
      </c>
      <c r="BQ634" s="4">
        <f t="shared" si="371"/>
        <v>6</v>
      </c>
      <c r="BR634" s="4">
        <f t="shared" si="372"/>
        <v>4</v>
      </c>
      <c r="BS634" s="4">
        <f t="shared" si="373"/>
        <v>4</v>
      </c>
      <c r="BT634" s="4">
        <f t="shared" si="374"/>
        <v>4</v>
      </c>
      <c r="BU634" s="4">
        <f t="shared" si="375"/>
        <v>4</v>
      </c>
      <c r="BV634" s="4">
        <f t="shared" si="376"/>
        <v>0</v>
      </c>
      <c r="BW634" s="4">
        <f t="shared" si="377"/>
        <v>6</v>
      </c>
      <c r="BX634" s="4">
        <f t="shared" si="378"/>
        <v>0</v>
      </c>
      <c r="BY634" s="4">
        <f t="shared" si="379"/>
        <v>0</v>
      </c>
      <c r="BZ634" s="37">
        <f t="shared" si="380"/>
        <v>92</v>
      </c>
      <c r="CA634" s="32" t="str">
        <f>VLOOKUP(J:J,'Agent wise'!A:C,3,0)</f>
        <v>Saran S</v>
      </c>
      <c r="CB634" s="32">
        <f t="shared" si="346"/>
        <v>45924</v>
      </c>
      <c r="CC634" t="str">
        <f t="shared" si="347"/>
        <v>Good</v>
      </c>
      <c r="CJ634">
        <f t="shared" si="348"/>
        <v>24</v>
      </c>
      <c r="CK634">
        <f t="shared" si="349"/>
        <v>9</v>
      </c>
      <c r="CL634">
        <f t="shared" si="350"/>
        <v>2025</v>
      </c>
    </row>
    <row r="635" spans="1:90" ht="15" customHeight="1" x14ac:dyDescent="0.35">
      <c r="A635" s="32">
        <v>45926.417970995375</v>
      </c>
      <c r="B635" t="s">
        <v>138</v>
      </c>
      <c r="C635" s="32">
        <v>0</v>
      </c>
      <c r="D635" t="s">
        <v>139</v>
      </c>
      <c r="E635" s="32">
        <v>45926</v>
      </c>
      <c r="F635" t="s">
        <v>781</v>
      </c>
      <c r="G635" s="32">
        <v>45923</v>
      </c>
      <c r="H635">
        <v>9842887037</v>
      </c>
      <c r="I635">
        <v>152</v>
      </c>
      <c r="J635" t="s">
        <v>295</v>
      </c>
      <c r="K635" t="s">
        <v>52</v>
      </c>
      <c r="L635" t="s">
        <v>53</v>
      </c>
      <c r="M635" t="s">
        <v>48</v>
      </c>
      <c r="N635" t="s">
        <v>48</v>
      </c>
      <c r="O635" t="s">
        <v>48</v>
      </c>
      <c r="P635" t="s">
        <v>48</v>
      </c>
      <c r="Q635" t="s">
        <v>48</v>
      </c>
      <c r="R635" t="s">
        <v>48</v>
      </c>
      <c r="S635" t="s">
        <v>48</v>
      </c>
      <c r="T635" t="s">
        <v>48</v>
      </c>
      <c r="U635" t="s">
        <v>48</v>
      </c>
      <c r="V635" t="s">
        <v>48</v>
      </c>
      <c r="W635" t="s">
        <v>48</v>
      </c>
      <c r="X635" t="s">
        <v>48</v>
      </c>
      <c r="Y635" t="s">
        <v>48</v>
      </c>
      <c r="Z635" t="s">
        <v>48</v>
      </c>
      <c r="AA635" t="s">
        <v>48</v>
      </c>
      <c r="AB635" t="s">
        <v>48</v>
      </c>
      <c r="AC635" t="s">
        <v>48</v>
      </c>
      <c r="AD635" t="s">
        <v>49</v>
      </c>
      <c r="AE635" t="s">
        <v>48</v>
      </c>
      <c r="AF635" t="s">
        <v>48</v>
      </c>
      <c r="AG635" t="s">
        <v>48</v>
      </c>
      <c r="AH635" t="s">
        <v>48</v>
      </c>
      <c r="AI635" t="s">
        <v>50</v>
      </c>
      <c r="AJ635" t="s">
        <v>48</v>
      </c>
      <c r="AK635" t="s">
        <v>48</v>
      </c>
      <c r="AL635" t="s">
        <v>48</v>
      </c>
      <c r="AM635" t="s">
        <v>48</v>
      </c>
      <c r="AN635" t="s">
        <v>48</v>
      </c>
      <c r="AO635" t="s">
        <v>48</v>
      </c>
      <c r="AP635" t="s">
        <v>1170</v>
      </c>
      <c r="AQ635" s="1" t="s">
        <v>1170</v>
      </c>
      <c r="AR635" t="s">
        <v>51</v>
      </c>
      <c r="AS635" t="s">
        <v>1092</v>
      </c>
      <c r="AT635" t="s">
        <v>1093</v>
      </c>
      <c r="AW635" s="4">
        <f t="shared" si="351"/>
        <v>6</v>
      </c>
      <c r="AX635" s="4">
        <f t="shared" si="352"/>
        <v>4</v>
      </c>
      <c r="AY635" s="4">
        <f t="shared" si="353"/>
        <v>4</v>
      </c>
      <c r="AZ635" s="4">
        <f t="shared" si="354"/>
        <v>2</v>
      </c>
      <c r="BA635" s="4">
        <f t="shared" si="355"/>
        <v>4</v>
      </c>
      <c r="BB635" s="4">
        <f t="shared" si="356"/>
        <v>4</v>
      </c>
      <c r="BC635" s="4">
        <f t="shared" si="357"/>
        <v>4</v>
      </c>
      <c r="BD635" s="4">
        <f t="shared" si="358"/>
        <v>2</v>
      </c>
      <c r="BE635" s="4">
        <f t="shared" si="359"/>
        <v>4</v>
      </c>
      <c r="BF635" s="4">
        <f t="shared" si="360"/>
        <v>2</v>
      </c>
      <c r="BG635" s="4">
        <f t="shared" si="361"/>
        <v>4</v>
      </c>
      <c r="BH635" s="4">
        <f t="shared" si="362"/>
        <v>4</v>
      </c>
      <c r="BI635" s="4">
        <f t="shared" si="363"/>
        <v>4</v>
      </c>
      <c r="BJ635" s="4">
        <f t="shared" si="364"/>
        <v>2</v>
      </c>
      <c r="BK635" s="4">
        <f t="shared" si="365"/>
        <v>4</v>
      </c>
      <c r="BL635" s="4">
        <f t="shared" si="366"/>
        <v>2</v>
      </c>
      <c r="BM635" s="4">
        <f t="shared" si="367"/>
        <v>4</v>
      </c>
      <c r="BN635" s="4" t="str">
        <f t="shared" si="368"/>
        <v>0</v>
      </c>
      <c r="BO635" s="4">
        <f t="shared" si="369"/>
        <v>4</v>
      </c>
      <c r="BP635" s="4">
        <f t="shared" si="370"/>
        <v>4</v>
      </c>
      <c r="BQ635" s="4">
        <f t="shared" si="371"/>
        <v>6</v>
      </c>
      <c r="BR635" s="4">
        <f t="shared" si="372"/>
        <v>4</v>
      </c>
      <c r="BS635" s="4">
        <f t="shared" si="373"/>
        <v>4</v>
      </c>
      <c r="BT635" s="4">
        <f t="shared" si="374"/>
        <v>4</v>
      </c>
      <c r="BU635" s="4">
        <f t="shared" si="375"/>
        <v>4</v>
      </c>
      <c r="BV635" s="4">
        <f t="shared" si="376"/>
        <v>0</v>
      </c>
      <c r="BW635" s="4">
        <f t="shared" si="377"/>
        <v>6</v>
      </c>
      <c r="BX635" s="4">
        <f t="shared" si="378"/>
        <v>0</v>
      </c>
      <c r="BY635" s="4">
        <f t="shared" si="379"/>
        <v>0</v>
      </c>
      <c r="BZ635" s="37">
        <f t="shared" si="380"/>
        <v>96</v>
      </c>
      <c r="CA635" s="32" t="str">
        <f>VLOOKUP(J:J,'Agent wise'!A:C,3,0)</f>
        <v xml:space="preserve">Shiny </v>
      </c>
      <c r="CB635" s="32">
        <f t="shared" si="346"/>
        <v>45926</v>
      </c>
      <c r="CC635" t="str">
        <f t="shared" si="347"/>
        <v>Excellent</v>
      </c>
      <c r="CJ635">
        <f t="shared" si="348"/>
        <v>26</v>
      </c>
      <c r="CK635">
        <f t="shared" si="349"/>
        <v>9</v>
      </c>
      <c r="CL635">
        <f t="shared" si="350"/>
        <v>2025</v>
      </c>
    </row>
    <row r="636" spans="1:90" ht="15" customHeight="1" x14ac:dyDescent="0.35">
      <c r="A636" s="32">
        <v>45926.434748113425</v>
      </c>
      <c r="B636" t="s">
        <v>138</v>
      </c>
      <c r="C636" s="32">
        <v>0</v>
      </c>
      <c r="D636" t="s">
        <v>139</v>
      </c>
      <c r="E636" s="32">
        <v>45926</v>
      </c>
      <c r="F636" t="s">
        <v>781</v>
      </c>
      <c r="G636" s="32">
        <v>45924</v>
      </c>
      <c r="H636">
        <v>9442395485</v>
      </c>
      <c r="I636">
        <v>139</v>
      </c>
      <c r="J636" t="s">
        <v>95</v>
      </c>
      <c r="K636" t="s">
        <v>52</v>
      </c>
      <c r="L636" t="s">
        <v>53</v>
      </c>
      <c r="M636" t="s">
        <v>48</v>
      </c>
      <c r="N636" t="s">
        <v>48</v>
      </c>
      <c r="O636" t="s">
        <v>48</v>
      </c>
      <c r="P636" t="s">
        <v>48</v>
      </c>
      <c r="Q636" t="s">
        <v>48</v>
      </c>
      <c r="R636" t="s">
        <v>49</v>
      </c>
      <c r="S636" t="s">
        <v>48</v>
      </c>
      <c r="T636" t="s">
        <v>48</v>
      </c>
      <c r="U636" t="s">
        <v>48</v>
      </c>
      <c r="V636" t="s">
        <v>48</v>
      </c>
      <c r="W636" t="s">
        <v>48</v>
      </c>
      <c r="X636" t="s">
        <v>48</v>
      </c>
      <c r="Y636" t="s">
        <v>48</v>
      </c>
      <c r="Z636" t="s">
        <v>48</v>
      </c>
      <c r="AA636" t="s">
        <v>48</v>
      </c>
      <c r="AB636" t="s">
        <v>48</v>
      </c>
      <c r="AC636" t="s">
        <v>49</v>
      </c>
      <c r="AD636" t="s">
        <v>48</v>
      </c>
      <c r="AE636" t="s">
        <v>48</v>
      </c>
      <c r="AF636" t="s">
        <v>48</v>
      </c>
      <c r="AG636" t="s">
        <v>48</v>
      </c>
      <c r="AH636" t="s">
        <v>48</v>
      </c>
      <c r="AI636" t="s">
        <v>50</v>
      </c>
      <c r="AJ636" t="s">
        <v>48</v>
      </c>
      <c r="AK636" t="s">
        <v>48</v>
      </c>
      <c r="AL636" t="s">
        <v>48</v>
      </c>
      <c r="AM636" t="s">
        <v>48</v>
      </c>
      <c r="AN636" t="s">
        <v>48</v>
      </c>
      <c r="AO636" t="s">
        <v>48</v>
      </c>
      <c r="AP636" t="s">
        <v>1171</v>
      </c>
      <c r="AQ636" s="1" t="s">
        <v>1171</v>
      </c>
      <c r="AR636" t="s">
        <v>51</v>
      </c>
      <c r="AS636" t="s">
        <v>1094</v>
      </c>
      <c r="AT636" t="s">
        <v>1127</v>
      </c>
      <c r="AW636" s="4">
        <f t="shared" si="351"/>
        <v>6</v>
      </c>
      <c r="AX636" s="4">
        <f t="shared" si="352"/>
        <v>4</v>
      </c>
      <c r="AY636" s="4">
        <f t="shared" si="353"/>
        <v>4</v>
      </c>
      <c r="AZ636" s="4">
        <f t="shared" si="354"/>
        <v>2</v>
      </c>
      <c r="BA636" s="4">
        <f t="shared" si="355"/>
        <v>4</v>
      </c>
      <c r="BB636" s="4" t="str">
        <f t="shared" si="356"/>
        <v>0</v>
      </c>
      <c r="BC636" s="4">
        <f t="shared" si="357"/>
        <v>4</v>
      </c>
      <c r="BD636" s="4">
        <f t="shared" si="358"/>
        <v>2</v>
      </c>
      <c r="BE636" s="4">
        <f t="shared" si="359"/>
        <v>4</v>
      </c>
      <c r="BF636" s="4">
        <f t="shared" si="360"/>
        <v>2</v>
      </c>
      <c r="BG636" s="4">
        <f t="shared" si="361"/>
        <v>4</v>
      </c>
      <c r="BH636" s="4">
        <f t="shared" si="362"/>
        <v>4</v>
      </c>
      <c r="BI636" s="4">
        <f t="shared" si="363"/>
        <v>4</v>
      </c>
      <c r="BJ636" s="4">
        <f t="shared" si="364"/>
        <v>2</v>
      </c>
      <c r="BK636" s="4">
        <f t="shared" si="365"/>
        <v>4</v>
      </c>
      <c r="BL636" s="4">
        <f t="shared" si="366"/>
        <v>2</v>
      </c>
      <c r="BM636" s="4" t="str">
        <f t="shared" si="367"/>
        <v>0</v>
      </c>
      <c r="BN636" s="4">
        <f t="shared" si="368"/>
        <v>4</v>
      </c>
      <c r="BO636" s="4">
        <f t="shared" si="369"/>
        <v>4</v>
      </c>
      <c r="BP636" s="4">
        <f t="shared" si="370"/>
        <v>4</v>
      </c>
      <c r="BQ636" s="4">
        <f t="shared" si="371"/>
        <v>6</v>
      </c>
      <c r="BR636" s="4">
        <f t="shared" si="372"/>
        <v>4</v>
      </c>
      <c r="BS636" s="4">
        <f t="shared" si="373"/>
        <v>4</v>
      </c>
      <c r="BT636" s="4">
        <f t="shared" si="374"/>
        <v>4</v>
      </c>
      <c r="BU636" s="4">
        <f t="shared" si="375"/>
        <v>4</v>
      </c>
      <c r="BV636" s="4">
        <f t="shared" si="376"/>
        <v>0</v>
      </c>
      <c r="BW636" s="4">
        <f t="shared" si="377"/>
        <v>6</v>
      </c>
      <c r="BX636" s="4">
        <f t="shared" si="378"/>
        <v>0</v>
      </c>
      <c r="BY636" s="4">
        <f t="shared" si="379"/>
        <v>0</v>
      </c>
      <c r="BZ636" s="37">
        <f t="shared" si="380"/>
        <v>92</v>
      </c>
      <c r="CA636" s="32" t="str">
        <f>VLOOKUP(J:J,'Agent wise'!A:C,3,0)</f>
        <v>Adharsh</v>
      </c>
      <c r="CB636" s="32">
        <f t="shared" si="346"/>
        <v>45926</v>
      </c>
      <c r="CC636" t="str">
        <f t="shared" si="347"/>
        <v>Good</v>
      </c>
      <c r="CJ636">
        <f t="shared" si="348"/>
        <v>26</v>
      </c>
      <c r="CK636">
        <f t="shared" si="349"/>
        <v>9</v>
      </c>
      <c r="CL636">
        <f t="shared" si="350"/>
        <v>2025</v>
      </c>
    </row>
    <row r="637" spans="1:90" ht="15" customHeight="1" x14ac:dyDescent="0.35">
      <c r="A637" s="32">
        <v>45926.446274375005</v>
      </c>
      <c r="B637" t="s">
        <v>138</v>
      </c>
      <c r="C637" s="32">
        <v>0</v>
      </c>
      <c r="D637" t="s">
        <v>139</v>
      </c>
      <c r="E637" s="32">
        <v>45926</v>
      </c>
      <c r="F637" t="s">
        <v>781</v>
      </c>
      <c r="G637" s="32">
        <v>45924</v>
      </c>
      <c r="H637">
        <v>8300781794</v>
      </c>
      <c r="I637">
        <v>195</v>
      </c>
      <c r="J637" t="s">
        <v>95</v>
      </c>
      <c r="K637" t="s">
        <v>52</v>
      </c>
      <c r="L637" t="s">
        <v>53</v>
      </c>
      <c r="M637" t="s">
        <v>48</v>
      </c>
      <c r="N637" t="s">
        <v>48</v>
      </c>
      <c r="O637" t="s">
        <v>48</v>
      </c>
      <c r="P637" t="s">
        <v>48</v>
      </c>
      <c r="Q637" t="s">
        <v>48</v>
      </c>
      <c r="R637" t="s">
        <v>48</v>
      </c>
      <c r="S637" t="s">
        <v>48</v>
      </c>
      <c r="T637" t="s">
        <v>48</v>
      </c>
      <c r="U637" t="s">
        <v>48</v>
      </c>
      <c r="V637" t="s">
        <v>48</v>
      </c>
      <c r="W637" t="s">
        <v>48</v>
      </c>
      <c r="X637" t="s">
        <v>48</v>
      </c>
      <c r="Y637" t="s">
        <v>48</v>
      </c>
      <c r="Z637" t="s">
        <v>48</v>
      </c>
      <c r="AA637" t="s">
        <v>48</v>
      </c>
      <c r="AB637" t="s">
        <v>48</v>
      </c>
      <c r="AC637" t="s">
        <v>49</v>
      </c>
      <c r="AD637" t="s">
        <v>49</v>
      </c>
      <c r="AE637" t="s">
        <v>48</v>
      </c>
      <c r="AF637" t="s">
        <v>48</v>
      </c>
      <c r="AG637" t="s">
        <v>48</v>
      </c>
      <c r="AH637" t="s">
        <v>48</v>
      </c>
      <c r="AI637" t="s">
        <v>50</v>
      </c>
      <c r="AJ637" t="s">
        <v>48</v>
      </c>
      <c r="AK637" t="s">
        <v>48</v>
      </c>
      <c r="AL637" t="s">
        <v>48</v>
      </c>
      <c r="AM637" t="s">
        <v>48</v>
      </c>
      <c r="AN637" t="s">
        <v>48</v>
      </c>
      <c r="AO637" t="s">
        <v>48</v>
      </c>
      <c r="AP637" t="s">
        <v>1171</v>
      </c>
      <c r="AQ637" s="1" t="s">
        <v>1171</v>
      </c>
      <c r="AR637" t="s">
        <v>51</v>
      </c>
      <c r="AS637" t="s">
        <v>1092</v>
      </c>
      <c r="AT637" t="s">
        <v>1093</v>
      </c>
      <c r="AW637" s="4">
        <f t="shared" si="351"/>
        <v>6</v>
      </c>
      <c r="AX637" s="4">
        <f t="shared" si="352"/>
        <v>4</v>
      </c>
      <c r="AY637" s="4">
        <f t="shared" si="353"/>
        <v>4</v>
      </c>
      <c r="AZ637" s="4">
        <f t="shared" si="354"/>
        <v>2</v>
      </c>
      <c r="BA637" s="4">
        <f t="shared" si="355"/>
        <v>4</v>
      </c>
      <c r="BB637" s="4">
        <f t="shared" si="356"/>
        <v>4</v>
      </c>
      <c r="BC637" s="4">
        <f t="shared" si="357"/>
        <v>4</v>
      </c>
      <c r="BD637" s="4">
        <f t="shared" si="358"/>
        <v>2</v>
      </c>
      <c r="BE637" s="4">
        <f t="shared" si="359"/>
        <v>4</v>
      </c>
      <c r="BF637" s="4">
        <f t="shared" si="360"/>
        <v>2</v>
      </c>
      <c r="BG637" s="4">
        <f t="shared" si="361"/>
        <v>4</v>
      </c>
      <c r="BH637" s="4">
        <f t="shared" si="362"/>
        <v>4</v>
      </c>
      <c r="BI637" s="4">
        <f t="shared" si="363"/>
        <v>4</v>
      </c>
      <c r="BJ637" s="4">
        <f t="shared" si="364"/>
        <v>2</v>
      </c>
      <c r="BK637" s="4">
        <f t="shared" si="365"/>
        <v>4</v>
      </c>
      <c r="BL637" s="4">
        <f t="shared" si="366"/>
        <v>2</v>
      </c>
      <c r="BM637" s="4" t="str">
        <f t="shared" si="367"/>
        <v>0</v>
      </c>
      <c r="BN637" s="4" t="str">
        <f t="shared" si="368"/>
        <v>0</v>
      </c>
      <c r="BO637" s="4">
        <f t="shared" si="369"/>
        <v>4</v>
      </c>
      <c r="BP637" s="4">
        <f t="shared" si="370"/>
        <v>4</v>
      </c>
      <c r="BQ637" s="4">
        <f t="shared" si="371"/>
        <v>6</v>
      </c>
      <c r="BR637" s="4">
        <f t="shared" si="372"/>
        <v>4</v>
      </c>
      <c r="BS637" s="4">
        <f t="shared" si="373"/>
        <v>4</v>
      </c>
      <c r="BT637" s="4">
        <f t="shared" si="374"/>
        <v>4</v>
      </c>
      <c r="BU637" s="4">
        <f t="shared" si="375"/>
        <v>4</v>
      </c>
      <c r="BV637" s="4">
        <f t="shared" si="376"/>
        <v>0</v>
      </c>
      <c r="BW637" s="4">
        <f t="shared" si="377"/>
        <v>6</v>
      </c>
      <c r="BX637" s="4">
        <f t="shared" si="378"/>
        <v>0</v>
      </c>
      <c r="BY637" s="4">
        <f t="shared" si="379"/>
        <v>0</v>
      </c>
      <c r="BZ637" s="37">
        <f t="shared" si="380"/>
        <v>92</v>
      </c>
      <c r="CA637" s="32" t="str">
        <f>VLOOKUP(J:J,'Agent wise'!A:C,3,0)</f>
        <v>Adharsh</v>
      </c>
      <c r="CB637" s="32">
        <f t="shared" si="346"/>
        <v>45926</v>
      </c>
      <c r="CC637" t="str">
        <f t="shared" si="347"/>
        <v>Good</v>
      </c>
      <c r="CJ637">
        <f t="shared" si="348"/>
        <v>26</v>
      </c>
      <c r="CK637">
        <f t="shared" si="349"/>
        <v>9</v>
      </c>
      <c r="CL637">
        <f t="shared" si="350"/>
        <v>2025</v>
      </c>
    </row>
    <row r="638" spans="1:90" ht="15" customHeight="1" x14ac:dyDescent="0.35">
      <c r="A638" s="32">
        <v>45926.449362546293</v>
      </c>
      <c r="B638" t="s">
        <v>138</v>
      </c>
      <c r="C638" s="32">
        <v>0</v>
      </c>
      <c r="D638" t="s">
        <v>139</v>
      </c>
      <c r="E638" s="32">
        <v>45926</v>
      </c>
      <c r="F638" t="s">
        <v>781</v>
      </c>
      <c r="G638" s="32">
        <v>45924</v>
      </c>
      <c r="H638">
        <v>9487977821</v>
      </c>
      <c r="I638">
        <v>131</v>
      </c>
      <c r="J638" t="s">
        <v>54</v>
      </c>
      <c r="K638" t="s">
        <v>52</v>
      </c>
      <c r="L638" t="s">
        <v>53</v>
      </c>
      <c r="M638" t="s">
        <v>48</v>
      </c>
      <c r="N638" t="s">
        <v>48</v>
      </c>
      <c r="O638" t="s">
        <v>48</v>
      </c>
      <c r="P638" t="s">
        <v>48</v>
      </c>
      <c r="Q638" t="s">
        <v>48</v>
      </c>
      <c r="R638" t="s">
        <v>48</v>
      </c>
      <c r="S638" t="s">
        <v>48</v>
      </c>
      <c r="T638" t="s">
        <v>48</v>
      </c>
      <c r="U638" t="s">
        <v>48</v>
      </c>
      <c r="V638" t="s">
        <v>48</v>
      </c>
      <c r="W638" t="s">
        <v>48</v>
      </c>
      <c r="X638" t="s">
        <v>48</v>
      </c>
      <c r="Y638" t="s">
        <v>48</v>
      </c>
      <c r="Z638" t="s">
        <v>48</v>
      </c>
      <c r="AA638" t="s">
        <v>49</v>
      </c>
      <c r="AB638" t="s">
        <v>48</v>
      </c>
      <c r="AC638" t="s">
        <v>48</v>
      </c>
      <c r="AD638" t="s">
        <v>48</v>
      </c>
      <c r="AE638" t="s">
        <v>48</v>
      </c>
      <c r="AF638" t="s">
        <v>48</v>
      </c>
      <c r="AG638" t="s">
        <v>48</v>
      </c>
      <c r="AH638" t="s">
        <v>48</v>
      </c>
      <c r="AI638" t="s">
        <v>50</v>
      </c>
      <c r="AJ638" t="s">
        <v>48</v>
      </c>
      <c r="AK638" t="s">
        <v>48</v>
      </c>
      <c r="AL638" t="s">
        <v>48</v>
      </c>
      <c r="AM638" t="s">
        <v>48</v>
      </c>
      <c r="AN638" t="s">
        <v>48</v>
      </c>
      <c r="AO638" t="s">
        <v>48</v>
      </c>
      <c r="AP638" t="s">
        <v>141</v>
      </c>
      <c r="AQ638" s="1" t="s">
        <v>141</v>
      </c>
      <c r="AR638" t="s">
        <v>51</v>
      </c>
      <c r="AS638" t="s">
        <v>1172</v>
      </c>
      <c r="AT638" t="s">
        <v>1127</v>
      </c>
      <c r="AW638" s="4">
        <f t="shared" si="351"/>
        <v>6</v>
      </c>
      <c r="AX638" s="4">
        <f t="shared" si="352"/>
        <v>4</v>
      </c>
      <c r="AY638" s="4">
        <f t="shared" si="353"/>
        <v>4</v>
      </c>
      <c r="AZ638" s="4">
        <f t="shared" si="354"/>
        <v>2</v>
      </c>
      <c r="BA638" s="4">
        <f t="shared" si="355"/>
        <v>4</v>
      </c>
      <c r="BB638" s="4">
        <f t="shared" si="356"/>
        <v>4</v>
      </c>
      <c r="BC638" s="4">
        <f t="shared" si="357"/>
        <v>4</v>
      </c>
      <c r="BD638" s="4">
        <f t="shared" si="358"/>
        <v>2</v>
      </c>
      <c r="BE638" s="4">
        <f t="shared" si="359"/>
        <v>4</v>
      </c>
      <c r="BF638" s="4">
        <f t="shared" si="360"/>
        <v>2</v>
      </c>
      <c r="BG638" s="4">
        <f t="shared" si="361"/>
        <v>4</v>
      </c>
      <c r="BH638" s="4">
        <f t="shared" si="362"/>
        <v>4</v>
      </c>
      <c r="BI638" s="4">
        <f t="shared" si="363"/>
        <v>4</v>
      </c>
      <c r="BJ638" s="4">
        <f t="shared" si="364"/>
        <v>2</v>
      </c>
      <c r="BK638" s="4" t="str">
        <f t="shared" si="365"/>
        <v>0</v>
      </c>
      <c r="BL638" s="4">
        <f t="shared" si="366"/>
        <v>2</v>
      </c>
      <c r="BM638" s="4">
        <f t="shared" si="367"/>
        <v>4</v>
      </c>
      <c r="BN638" s="4">
        <f t="shared" si="368"/>
        <v>4</v>
      </c>
      <c r="BO638" s="4">
        <f t="shared" si="369"/>
        <v>4</v>
      </c>
      <c r="BP638" s="4">
        <f t="shared" si="370"/>
        <v>4</v>
      </c>
      <c r="BQ638" s="4">
        <f t="shared" si="371"/>
        <v>6</v>
      </c>
      <c r="BR638" s="4">
        <f t="shared" si="372"/>
        <v>4</v>
      </c>
      <c r="BS638" s="4">
        <f t="shared" si="373"/>
        <v>4</v>
      </c>
      <c r="BT638" s="4">
        <f t="shared" si="374"/>
        <v>4</v>
      </c>
      <c r="BU638" s="4">
        <f t="shared" si="375"/>
        <v>4</v>
      </c>
      <c r="BV638" s="4">
        <f t="shared" si="376"/>
        <v>0</v>
      </c>
      <c r="BW638" s="4">
        <f t="shared" si="377"/>
        <v>6</v>
      </c>
      <c r="BX638" s="4">
        <f t="shared" si="378"/>
        <v>0</v>
      </c>
      <c r="BY638" s="4">
        <f t="shared" si="379"/>
        <v>0</v>
      </c>
      <c r="BZ638" s="37">
        <f t="shared" si="380"/>
        <v>96</v>
      </c>
      <c r="CA638" s="32" t="str">
        <f>VLOOKUP(J:J,'Agent wise'!A:C,3,0)</f>
        <v>Saran S</v>
      </c>
      <c r="CB638" s="32">
        <f t="shared" si="346"/>
        <v>45926</v>
      </c>
      <c r="CC638" t="str">
        <f t="shared" si="347"/>
        <v>Excellent</v>
      </c>
      <c r="CJ638">
        <f t="shared" si="348"/>
        <v>26</v>
      </c>
      <c r="CK638">
        <f t="shared" si="349"/>
        <v>9</v>
      </c>
      <c r="CL638">
        <f t="shared" si="350"/>
        <v>2025</v>
      </c>
    </row>
    <row r="639" spans="1:90" ht="15" customHeight="1" x14ac:dyDescent="0.35">
      <c r="A639" s="32">
        <v>45926.45593974537</v>
      </c>
      <c r="B639" t="s">
        <v>138</v>
      </c>
      <c r="C639" s="32">
        <v>0</v>
      </c>
      <c r="D639" t="s">
        <v>139</v>
      </c>
      <c r="E639" s="32">
        <v>45926</v>
      </c>
      <c r="F639" t="s">
        <v>781</v>
      </c>
      <c r="G639" s="32">
        <v>45924</v>
      </c>
      <c r="H639">
        <v>9385969082</v>
      </c>
      <c r="I639">
        <v>151</v>
      </c>
      <c r="J639" t="s">
        <v>54</v>
      </c>
      <c r="K639" t="s">
        <v>52</v>
      </c>
      <c r="L639" t="s">
        <v>53</v>
      </c>
      <c r="M639" t="s">
        <v>48</v>
      </c>
      <c r="N639" t="s">
        <v>48</v>
      </c>
      <c r="O639" t="s">
        <v>48</v>
      </c>
      <c r="P639" t="s">
        <v>48</v>
      </c>
      <c r="Q639" t="s">
        <v>48</v>
      </c>
      <c r="R639" t="s">
        <v>48</v>
      </c>
      <c r="S639" t="s">
        <v>48</v>
      </c>
      <c r="T639" t="s">
        <v>48</v>
      </c>
      <c r="U639" t="s">
        <v>48</v>
      </c>
      <c r="V639" t="s">
        <v>48</v>
      </c>
      <c r="W639" t="s">
        <v>48</v>
      </c>
      <c r="X639" t="s">
        <v>48</v>
      </c>
      <c r="Y639" t="s">
        <v>48</v>
      </c>
      <c r="Z639" t="s">
        <v>48</v>
      </c>
      <c r="AA639" t="s">
        <v>48</v>
      </c>
      <c r="AB639" t="s">
        <v>48</v>
      </c>
      <c r="AC639" t="s">
        <v>48</v>
      </c>
      <c r="AD639" t="s">
        <v>49</v>
      </c>
      <c r="AE639" t="s">
        <v>48</v>
      </c>
      <c r="AF639" t="s">
        <v>48</v>
      </c>
      <c r="AG639" t="s">
        <v>48</v>
      </c>
      <c r="AH639" t="s">
        <v>48</v>
      </c>
      <c r="AI639" t="s">
        <v>50</v>
      </c>
      <c r="AJ639" t="s">
        <v>48</v>
      </c>
      <c r="AK639" t="s">
        <v>48</v>
      </c>
      <c r="AL639" t="s">
        <v>48</v>
      </c>
      <c r="AM639" t="s">
        <v>48</v>
      </c>
      <c r="AN639" t="s">
        <v>48</v>
      </c>
      <c r="AO639" t="s">
        <v>48</v>
      </c>
      <c r="AP639" t="s">
        <v>1173</v>
      </c>
      <c r="AQ639" s="1" t="s">
        <v>1173</v>
      </c>
      <c r="AR639" t="s">
        <v>51</v>
      </c>
      <c r="AS639" t="s">
        <v>1174</v>
      </c>
      <c r="AT639" t="s">
        <v>1174</v>
      </c>
      <c r="AW639" s="4">
        <f t="shared" si="351"/>
        <v>6</v>
      </c>
      <c r="AX639" s="4">
        <f t="shared" si="352"/>
        <v>4</v>
      </c>
      <c r="AY639" s="4">
        <f t="shared" si="353"/>
        <v>4</v>
      </c>
      <c r="AZ639" s="4">
        <f t="shared" si="354"/>
        <v>2</v>
      </c>
      <c r="BA639" s="4">
        <f t="shared" si="355"/>
        <v>4</v>
      </c>
      <c r="BB639" s="4">
        <f t="shared" si="356"/>
        <v>4</v>
      </c>
      <c r="BC639" s="4">
        <f t="shared" si="357"/>
        <v>4</v>
      </c>
      <c r="BD639" s="4">
        <f t="shared" si="358"/>
        <v>2</v>
      </c>
      <c r="BE639" s="4">
        <f t="shared" si="359"/>
        <v>4</v>
      </c>
      <c r="BF639" s="4">
        <f t="shared" si="360"/>
        <v>2</v>
      </c>
      <c r="BG639" s="4">
        <f t="shared" si="361"/>
        <v>4</v>
      </c>
      <c r="BH639" s="4">
        <f t="shared" si="362"/>
        <v>4</v>
      </c>
      <c r="BI639" s="4">
        <f t="shared" si="363"/>
        <v>4</v>
      </c>
      <c r="BJ639" s="4">
        <f t="shared" si="364"/>
        <v>2</v>
      </c>
      <c r="BK639" s="4">
        <f t="shared" si="365"/>
        <v>4</v>
      </c>
      <c r="BL639" s="4">
        <f t="shared" si="366"/>
        <v>2</v>
      </c>
      <c r="BM639" s="4">
        <f t="shared" si="367"/>
        <v>4</v>
      </c>
      <c r="BN639" s="4" t="str">
        <f t="shared" si="368"/>
        <v>0</v>
      </c>
      <c r="BO639" s="4">
        <f t="shared" si="369"/>
        <v>4</v>
      </c>
      <c r="BP639" s="4">
        <f t="shared" si="370"/>
        <v>4</v>
      </c>
      <c r="BQ639" s="4">
        <f t="shared" si="371"/>
        <v>6</v>
      </c>
      <c r="BR639" s="4">
        <f t="shared" si="372"/>
        <v>4</v>
      </c>
      <c r="BS639" s="4">
        <f t="shared" si="373"/>
        <v>4</v>
      </c>
      <c r="BT639" s="4">
        <f t="shared" si="374"/>
        <v>4</v>
      </c>
      <c r="BU639" s="4">
        <f t="shared" si="375"/>
        <v>4</v>
      </c>
      <c r="BV639" s="4">
        <f t="shared" si="376"/>
        <v>0</v>
      </c>
      <c r="BW639" s="4">
        <f t="shared" si="377"/>
        <v>6</v>
      </c>
      <c r="BX639" s="4">
        <f t="shared" si="378"/>
        <v>0</v>
      </c>
      <c r="BY639" s="4">
        <f t="shared" si="379"/>
        <v>0</v>
      </c>
      <c r="BZ639" s="37">
        <f t="shared" si="380"/>
        <v>96</v>
      </c>
      <c r="CA639" s="32" t="str">
        <f>VLOOKUP(J:J,'Agent wise'!A:C,3,0)</f>
        <v>Saran S</v>
      </c>
      <c r="CB639" s="32">
        <f t="shared" si="346"/>
        <v>45926</v>
      </c>
      <c r="CC639" t="str">
        <f t="shared" si="347"/>
        <v>Excellent</v>
      </c>
      <c r="CJ639">
        <f t="shared" si="348"/>
        <v>26</v>
      </c>
      <c r="CK639">
        <f t="shared" si="349"/>
        <v>9</v>
      </c>
      <c r="CL639">
        <f t="shared" si="350"/>
        <v>2025</v>
      </c>
    </row>
    <row r="640" spans="1:90" ht="15" customHeight="1" x14ac:dyDescent="0.35">
      <c r="A640" s="32">
        <v>45926.468949756949</v>
      </c>
      <c r="B640" t="s">
        <v>138</v>
      </c>
      <c r="C640" s="32">
        <v>0</v>
      </c>
      <c r="D640" t="s">
        <v>139</v>
      </c>
      <c r="E640" s="32">
        <v>45926</v>
      </c>
      <c r="F640" t="s">
        <v>781</v>
      </c>
      <c r="G640" s="32">
        <v>45924</v>
      </c>
      <c r="H640">
        <v>9245810897</v>
      </c>
      <c r="I640">
        <v>191</v>
      </c>
      <c r="J640" t="s">
        <v>115</v>
      </c>
      <c r="K640" t="s">
        <v>52</v>
      </c>
      <c r="L640" t="s">
        <v>53</v>
      </c>
      <c r="M640" t="s">
        <v>48</v>
      </c>
      <c r="N640" t="s">
        <v>48</v>
      </c>
      <c r="O640" t="s">
        <v>48</v>
      </c>
      <c r="P640" t="s">
        <v>48</v>
      </c>
      <c r="Q640" t="s">
        <v>48</v>
      </c>
      <c r="R640" t="s">
        <v>49</v>
      </c>
      <c r="S640" t="s">
        <v>48</v>
      </c>
      <c r="T640" t="s">
        <v>48</v>
      </c>
      <c r="U640" t="s">
        <v>48</v>
      </c>
      <c r="V640" t="s">
        <v>48</v>
      </c>
      <c r="W640" t="s">
        <v>48</v>
      </c>
      <c r="X640" t="s">
        <v>48</v>
      </c>
      <c r="Y640" t="s">
        <v>48</v>
      </c>
      <c r="Z640" t="s">
        <v>48</v>
      </c>
      <c r="AA640" t="s">
        <v>48</v>
      </c>
      <c r="AB640" t="s">
        <v>48</v>
      </c>
      <c r="AC640" t="s">
        <v>48</v>
      </c>
      <c r="AD640" t="s">
        <v>48</v>
      </c>
      <c r="AE640" t="s">
        <v>48</v>
      </c>
      <c r="AF640" t="s">
        <v>48</v>
      </c>
      <c r="AG640" t="s">
        <v>48</v>
      </c>
      <c r="AH640" t="s">
        <v>48</v>
      </c>
      <c r="AI640" t="s">
        <v>50</v>
      </c>
      <c r="AJ640" t="s">
        <v>48</v>
      </c>
      <c r="AK640" t="s">
        <v>48</v>
      </c>
      <c r="AL640" t="s">
        <v>48</v>
      </c>
      <c r="AM640" t="s">
        <v>48</v>
      </c>
      <c r="AN640" t="s">
        <v>48</v>
      </c>
      <c r="AO640" t="s">
        <v>48</v>
      </c>
      <c r="AP640" t="s">
        <v>1175</v>
      </c>
      <c r="AQ640" s="1" t="s">
        <v>1175</v>
      </c>
      <c r="AR640" t="s">
        <v>51</v>
      </c>
      <c r="AS640" t="s">
        <v>782</v>
      </c>
      <c r="AT640" t="s">
        <v>783</v>
      </c>
      <c r="AW640" s="4">
        <f t="shared" si="351"/>
        <v>6</v>
      </c>
      <c r="AX640" s="4">
        <f t="shared" si="352"/>
        <v>4</v>
      </c>
      <c r="AY640" s="4">
        <f t="shared" si="353"/>
        <v>4</v>
      </c>
      <c r="AZ640" s="4">
        <f t="shared" si="354"/>
        <v>2</v>
      </c>
      <c r="BA640" s="4">
        <f t="shared" si="355"/>
        <v>4</v>
      </c>
      <c r="BB640" s="4" t="str">
        <f t="shared" si="356"/>
        <v>0</v>
      </c>
      <c r="BC640" s="4">
        <f t="shared" si="357"/>
        <v>4</v>
      </c>
      <c r="BD640" s="4">
        <f t="shared" si="358"/>
        <v>2</v>
      </c>
      <c r="BE640" s="4">
        <f t="shared" si="359"/>
        <v>4</v>
      </c>
      <c r="BF640" s="4">
        <f t="shared" si="360"/>
        <v>2</v>
      </c>
      <c r="BG640" s="4">
        <f t="shared" si="361"/>
        <v>4</v>
      </c>
      <c r="BH640" s="4">
        <f t="shared" si="362"/>
        <v>4</v>
      </c>
      <c r="BI640" s="4">
        <f t="shared" si="363"/>
        <v>4</v>
      </c>
      <c r="BJ640" s="4">
        <f t="shared" si="364"/>
        <v>2</v>
      </c>
      <c r="BK640" s="4">
        <f t="shared" si="365"/>
        <v>4</v>
      </c>
      <c r="BL640" s="4">
        <f t="shared" si="366"/>
        <v>2</v>
      </c>
      <c r="BM640" s="4">
        <f t="shared" si="367"/>
        <v>4</v>
      </c>
      <c r="BN640" s="4">
        <f t="shared" si="368"/>
        <v>4</v>
      </c>
      <c r="BO640" s="4">
        <f t="shared" si="369"/>
        <v>4</v>
      </c>
      <c r="BP640" s="4">
        <f t="shared" si="370"/>
        <v>4</v>
      </c>
      <c r="BQ640" s="4">
        <f t="shared" si="371"/>
        <v>6</v>
      </c>
      <c r="BR640" s="4">
        <f t="shared" si="372"/>
        <v>4</v>
      </c>
      <c r="BS640" s="4">
        <f t="shared" si="373"/>
        <v>4</v>
      </c>
      <c r="BT640" s="4">
        <f t="shared" si="374"/>
        <v>4</v>
      </c>
      <c r="BU640" s="4">
        <f t="shared" si="375"/>
        <v>4</v>
      </c>
      <c r="BV640" s="4">
        <f t="shared" si="376"/>
        <v>0</v>
      </c>
      <c r="BW640" s="4">
        <f t="shared" si="377"/>
        <v>6</v>
      </c>
      <c r="BX640" s="4">
        <f t="shared" si="378"/>
        <v>0</v>
      </c>
      <c r="BY640" s="4">
        <f t="shared" si="379"/>
        <v>0</v>
      </c>
      <c r="BZ640" s="37">
        <f t="shared" si="380"/>
        <v>96</v>
      </c>
      <c r="CA640" s="32" t="str">
        <f>VLOOKUP(J:J,'Agent wise'!A:C,3,0)</f>
        <v>Saran S</v>
      </c>
      <c r="CB640" s="32">
        <f t="shared" si="346"/>
        <v>45926</v>
      </c>
      <c r="CC640" t="str">
        <f t="shared" si="347"/>
        <v>Excellent</v>
      </c>
      <c r="CJ640">
        <f t="shared" si="348"/>
        <v>26</v>
      </c>
      <c r="CK640">
        <f t="shared" si="349"/>
        <v>9</v>
      </c>
      <c r="CL640">
        <f t="shared" si="350"/>
        <v>2025</v>
      </c>
    </row>
    <row r="641" spans="1:90" ht="15" customHeight="1" x14ac:dyDescent="0.35">
      <c r="A641" s="32">
        <v>45926.475880821759</v>
      </c>
      <c r="B641" t="s">
        <v>138</v>
      </c>
      <c r="C641" s="32">
        <v>0</v>
      </c>
      <c r="D641" t="s">
        <v>139</v>
      </c>
      <c r="E641" s="32">
        <v>45926</v>
      </c>
      <c r="F641" t="s">
        <v>781</v>
      </c>
      <c r="G641" s="32">
        <v>45924</v>
      </c>
      <c r="H641">
        <v>9444667670</v>
      </c>
      <c r="I641">
        <v>183</v>
      </c>
      <c r="J641" t="s">
        <v>115</v>
      </c>
      <c r="K641" t="s">
        <v>52</v>
      </c>
      <c r="L641" t="s">
        <v>53</v>
      </c>
      <c r="M641" t="s">
        <v>48</v>
      </c>
      <c r="N641" t="s">
        <v>48</v>
      </c>
      <c r="O641" t="s">
        <v>48</v>
      </c>
      <c r="P641" t="s">
        <v>48</v>
      </c>
      <c r="Q641" t="s">
        <v>48</v>
      </c>
      <c r="R641" t="s">
        <v>48</v>
      </c>
      <c r="S641" t="s">
        <v>48</v>
      </c>
      <c r="T641" t="s">
        <v>48</v>
      </c>
      <c r="U641" t="s">
        <v>48</v>
      </c>
      <c r="V641" t="s">
        <v>48</v>
      </c>
      <c r="W641" t="s">
        <v>48</v>
      </c>
      <c r="X641" t="s">
        <v>48</v>
      </c>
      <c r="Y641" t="s">
        <v>48</v>
      </c>
      <c r="Z641" t="s">
        <v>48</v>
      </c>
      <c r="AA641" t="s">
        <v>48</v>
      </c>
      <c r="AB641" t="s">
        <v>48</v>
      </c>
      <c r="AC641" t="s">
        <v>48</v>
      </c>
      <c r="AD641" t="s">
        <v>49</v>
      </c>
      <c r="AE641" t="s">
        <v>48</v>
      </c>
      <c r="AF641" t="s">
        <v>48</v>
      </c>
      <c r="AG641" t="s">
        <v>48</v>
      </c>
      <c r="AH641" t="s">
        <v>48</v>
      </c>
      <c r="AI641" t="s">
        <v>50</v>
      </c>
      <c r="AJ641" t="s">
        <v>48</v>
      </c>
      <c r="AK641" t="s">
        <v>48</v>
      </c>
      <c r="AL641" t="s">
        <v>48</v>
      </c>
      <c r="AM641" t="s">
        <v>48</v>
      </c>
      <c r="AN641" t="s">
        <v>48</v>
      </c>
      <c r="AO641" t="s">
        <v>48</v>
      </c>
      <c r="AP641" t="s">
        <v>1173</v>
      </c>
      <c r="AQ641" s="1" t="s">
        <v>1173</v>
      </c>
      <c r="AR641" t="s">
        <v>51</v>
      </c>
      <c r="AS641" t="s">
        <v>782</v>
      </c>
      <c r="AT641" t="s">
        <v>783</v>
      </c>
      <c r="AW641" s="4">
        <f t="shared" si="351"/>
        <v>6</v>
      </c>
      <c r="AX641" s="4">
        <f t="shared" si="352"/>
        <v>4</v>
      </c>
      <c r="AY641" s="4">
        <f t="shared" si="353"/>
        <v>4</v>
      </c>
      <c r="AZ641" s="4">
        <f t="shared" si="354"/>
        <v>2</v>
      </c>
      <c r="BA641" s="4">
        <f t="shared" si="355"/>
        <v>4</v>
      </c>
      <c r="BB641" s="4">
        <f t="shared" si="356"/>
        <v>4</v>
      </c>
      <c r="BC641" s="4">
        <f t="shared" si="357"/>
        <v>4</v>
      </c>
      <c r="BD641" s="4">
        <f t="shared" si="358"/>
        <v>2</v>
      </c>
      <c r="BE641" s="4">
        <f t="shared" si="359"/>
        <v>4</v>
      </c>
      <c r="BF641" s="4">
        <f t="shared" si="360"/>
        <v>2</v>
      </c>
      <c r="BG641" s="4">
        <f t="shared" si="361"/>
        <v>4</v>
      </c>
      <c r="BH641" s="4">
        <f t="shared" si="362"/>
        <v>4</v>
      </c>
      <c r="BI641" s="4">
        <f t="shared" si="363"/>
        <v>4</v>
      </c>
      <c r="BJ641" s="4">
        <f t="shared" si="364"/>
        <v>2</v>
      </c>
      <c r="BK641" s="4">
        <f t="shared" si="365"/>
        <v>4</v>
      </c>
      <c r="BL641" s="4">
        <f t="shared" si="366"/>
        <v>2</v>
      </c>
      <c r="BM641" s="4">
        <f t="shared" si="367"/>
        <v>4</v>
      </c>
      <c r="BN641" s="4" t="str">
        <f t="shared" si="368"/>
        <v>0</v>
      </c>
      <c r="BO641" s="4">
        <f t="shared" si="369"/>
        <v>4</v>
      </c>
      <c r="BP641" s="4">
        <f t="shared" si="370"/>
        <v>4</v>
      </c>
      <c r="BQ641" s="4">
        <f t="shared" si="371"/>
        <v>6</v>
      </c>
      <c r="BR641" s="4">
        <f t="shared" si="372"/>
        <v>4</v>
      </c>
      <c r="BS641" s="4">
        <f t="shared" si="373"/>
        <v>4</v>
      </c>
      <c r="BT641" s="4">
        <f t="shared" si="374"/>
        <v>4</v>
      </c>
      <c r="BU641" s="4">
        <f t="shared" si="375"/>
        <v>4</v>
      </c>
      <c r="BV641" s="4">
        <f t="shared" si="376"/>
        <v>0</v>
      </c>
      <c r="BW641" s="4">
        <f t="shared" si="377"/>
        <v>6</v>
      </c>
      <c r="BX641" s="4">
        <f t="shared" si="378"/>
        <v>0</v>
      </c>
      <c r="BY641" s="4">
        <f t="shared" si="379"/>
        <v>0</v>
      </c>
      <c r="BZ641" s="37">
        <f t="shared" si="380"/>
        <v>96</v>
      </c>
      <c r="CA641" s="32" t="str">
        <f>VLOOKUP(J:J,'Agent wise'!A:C,3,0)</f>
        <v>Saran S</v>
      </c>
      <c r="CB641" s="32">
        <f t="shared" si="346"/>
        <v>45926</v>
      </c>
      <c r="CC641" t="str">
        <f t="shared" si="347"/>
        <v>Excellent</v>
      </c>
      <c r="CJ641">
        <f t="shared" si="348"/>
        <v>26</v>
      </c>
      <c r="CK641">
        <f t="shared" si="349"/>
        <v>9</v>
      </c>
      <c r="CL641">
        <f t="shared" si="350"/>
        <v>2025</v>
      </c>
    </row>
    <row r="642" spans="1:90" ht="15" customHeight="1" x14ac:dyDescent="0.35">
      <c r="A642" s="32">
        <v>45926.478488206019</v>
      </c>
      <c r="B642" t="s">
        <v>587</v>
      </c>
      <c r="C642" s="32">
        <v>0</v>
      </c>
      <c r="D642" t="s">
        <v>144</v>
      </c>
      <c r="E642" s="32">
        <v>45926</v>
      </c>
      <c r="F642" t="s">
        <v>145</v>
      </c>
      <c r="G642" s="32">
        <v>45925</v>
      </c>
      <c r="H642">
        <v>9446800721</v>
      </c>
      <c r="I642">
        <v>154</v>
      </c>
      <c r="J642" t="s">
        <v>135</v>
      </c>
      <c r="K642" t="s">
        <v>46</v>
      </c>
      <c r="L642" t="s">
        <v>47</v>
      </c>
      <c r="M642" t="s">
        <v>49</v>
      </c>
      <c r="N642" t="s">
        <v>48</v>
      </c>
      <c r="O642" t="s">
        <v>48</v>
      </c>
      <c r="P642" t="s">
        <v>48</v>
      </c>
      <c r="Q642" t="s">
        <v>48</v>
      </c>
      <c r="R642" t="s">
        <v>48</v>
      </c>
      <c r="S642" t="s">
        <v>48</v>
      </c>
      <c r="T642" t="s">
        <v>48</v>
      </c>
      <c r="U642" t="s">
        <v>48</v>
      </c>
      <c r="V642" t="s">
        <v>48</v>
      </c>
      <c r="W642" t="s">
        <v>48</v>
      </c>
      <c r="X642" t="s">
        <v>48</v>
      </c>
      <c r="Y642" t="s">
        <v>48</v>
      </c>
      <c r="Z642" t="s">
        <v>48</v>
      </c>
      <c r="AA642" t="s">
        <v>48</v>
      </c>
      <c r="AB642" t="s">
        <v>48</v>
      </c>
      <c r="AC642" t="s">
        <v>50</v>
      </c>
      <c r="AD642" t="s">
        <v>50</v>
      </c>
      <c r="AE642" t="s">
        <v>48</v>
      </c>
      <c r="AF642" t="s">
        <v>50</v>
      </c>
      <c r="AG642" t="s">
        <v>48</v>
      </c>
      <c r="AH642" t="s">
        <v>50</v>
      </c>
      <c r="AI642" t="s">
        <v>50</v>
      </c>
      <c r="AJ642" t="s">
        <v>48</v>
      </c>
      <c r="AK642" t="s">
        <v>48</v>
      </c>
      <c r="AL642" t="s">
        <v>49</v>
      </c>
      <c r="AM642" t="s">
        <v>48</v>
      </c>
      <c r="AN642" t="s">
        <v>48</v>
      </c>
      <c r="AO642" t="s">
        <v>48</v>
      </c>
      <c r="AP642" t="s">
        <v>1176</v>
      </c>
      <c r="AQ642" s="1" t="s">
        <v>1665</v>
      </c>
      <c r="AR642" t="s">
        <v>120</v>
      </c>
      <c r="AS642" t="s">
        <v>429</v>
      </c>
      <c r="AT642" t="s">
        <v>429</v>
      </c>
      <c r="AW642" s="4" t="str">
        <f t="shared" si="351"/>
        <v>0</v>
      </c>
      <c r="AX642" s="4">
        <f t="shared" si="352"/>
        <v>4</v>
      </c>
      <c r="AY642" s="4">
        <f t="shared" si="353"/>
        <v>4</v>
      </c>
      <c r="AZ642" s="4">
        <f t="shared" si="354"/>
        <v>2</v>
      </c>
      <c r="BA642" s="4">
        <f t="shared" si="355"/>
        <v>4</v>
      </c>
      <c r="BB642" s="4">
        <f t="shared" si="356"/>
        <v>4</v>
      </c>
      <c r="BC642" s="4">
        <f t="shared" si="357"/>
        <v>4</v>
      </c>
      <c r="BD642" s="4">
        <f t="shared" si="358"/>
        <v>2</v>
      </c>
      <c r="BE642" s="4">
        <f t="shared" si="359"/>
        <v>4</v>
      </c>
      <c r="BF642" s="4">
        <f t="shared" si="360"/>
        <v>2</v>
      </c>
      <c r="BG642" s="4">
        <f t="shared" si="361"/>
        <v>4</v>
      </c>
      <c r="BH642" s="4">
        <f t="shared" si="362"/>
        <v>4</v>
      </c>
      <c r="BI642" s="4">
        <f t="shared" si="363"/>
        <v>4</v>
      </c>
      <c r="BJ642" s="4">
        <f t="shared" si="364"/>
        <v>2</v>
      </c>
      <c r="BK642" s="4">
        <f t="shared" si="365"/>
        <v>4</v>
      </c>
      <c r="BL642" s="4">
        <f t="shared" si="366"/>
        <v>2</v>
      </c>
      <c r="BM642" s="4">
        <f t="shared" si="367"/>
        <v>4</v>
      </c>
      <c r="BN642" s="4">
        <f t="shared" si="368"/>
        <v>4</v>
      </c>
      <c r="BO642" s="4">
        <f t="shared" si="369"/>
        <v>4</v>
      </c>
      <c r="BP642" s="4">
        <f t="shared" si="370"/>
        <v>4</v>
      </c>
      <c r="BQ642" s="4">
        <f t="shared" si="371"/>
        <v>6</v>
      </c>
      <c r="BR642" s="4">
        <f t="shared" si="372"/>
        <v>4</v>
      </c>
      <c r="BS642" s="4">
        <f t="shared" si="373"/>
        <v>4</v>
      </c>
      <c r="BT642" s="4">
        <f t="shared" si="374"/>
        <v>4</v>
      </c>
      <c r="BU642" s="4">
        <f t="shared" si="375"/>
        <v>4</v>
      </c>
      <c r="BV642" s="4" t="str">
        <f t="shared" si="376"/>
        <v>0</v>
      </c>
      <c r="BW642" s="4">
        <f t="shared" si="377"/>
        <v>6</v>
      </c>
      <c r="BX642" s="4">
        <f t="shared" si="378"/>
        <v>0</v>
      </c>
      <c r="BY642" s="4">
        <f t="shared" si="379"/>
        <v>0</v>
      </c>
      <c r="BZ642" s="37">
        <f t="shared" si="380"/>
        <v>94</v>
      </c>
      <c r="CA642" s="32" t="str">
        <f>VLOOKUP(J:J,'Agent wise'!A:C,3,0)</f>
        <v>Saran S</v>
      </c>
      <c r="CB642" s="32">
        <f t="shared" si="346"/>
        <v>45926</v>
      </c>
      <c r="CC642" t="str">
        <f t="shared" si="347"/>
        <v>Good</v>
      </c>
      <c r="CJ642">
        <f t="shared" si="348"/>
        <v>26</v>
      </c>
      <c r="CK642">
        <f t="shared" si="349"/>
        <v>9</v>
      </c>
      <c r="CL642">
        <f t="shared" si="350"/>
        <v>2025</v>
      </c>
    </row>
    <row r="643" spans="1:90" ht="15" customHeight="1" x14ac:dyDescent="0.35">
      <c r="A643" s="32">
        <v>45926.483302187495</v>
      </c>
      <c r="B643" t="s">
        <v>587</v>
      </c>
      <c r="C643" s="32">
        <v>0</v>
      </c>
      <c r="D643" t="s">
        <v>144</v>
      </c>
      <c r="E643" s="32">
        <v>45926</v>
      </c>
      <c r="F643" t="s">
        <v>145</v>
      </c>
      <c r="G643" s="32">
        <v>45925</v>
      </c>
      <c r="H643">
        <v>9447007259</v>
      </c>
      <c r="I643">
        <v>207</v>
      </c>
      <c r="J643" t="s">
        <v>121</v>
      </c>
      <c r="K643" t="s">
        <v>46</v>
      </c>
      <c r="L643" t="s">
        <v>47</v>
      </c>
      <c r="M643" t="s">
        <v>48</v>
      </c>
      <c r="N643" t="s">
        <v>48</v>
      </c>
      <c r="O643" t="s">
        <v>48</v>
      </c>
      <c r="P643" t="s">
        <v>48</v>
      </c>
      <c r="Q643" t="s">
        <v>48</v>
      </c>
      <c r="R643" t="s">
        <v>48</v>
      </c>
      <c r="S643" t="s">
        <v>48</v>
      </c>
      <c r="T643" t="s">
        <v>48</v>
      </c>
      <c r="U643" t="s">
        <v>48</v>
      </c>
      <c r="V643" t="s">
        <v>48</v>
      </c>
      <c r="W643" t="s">
        <v>48</v>
      </c>
      <c r="X643" t="s">
        <v>48</v>
      </c>
      <c r="Y643" t="s">
        <v>49</v>
      </c>
      <c r="Z643" t="s">
        <v>48</v>
      </c>
      <c r="AA643" t="s">
        <v>48</v>
      </c>
      <c r="AB643" t="s">
        <v>49</v>
      </c>
      <c r="AC643" t="s">
        <v>50</v>
      </c>
      <c r="AD643" t="s">
        <v>48</v>
      </c>
      <c r="AE643" t="s">
        <v>48</v>
      </c>
      <c r="AF643" t="s">
        <v>48</v>
      </c>
      <c r="AG643" t="s">
        <v>48</v>
      </c>
      <c r="AH643" t="s">
        <v>50</v>
      </c>
      <c r="AI643" t="s">
        <v>49</v>
      </c>
      <c r="AJ643" t="s">
        <v>48</v>
      </c>
      <c r="AK643" t="s">
        <v>48</v>
      </c>
      <c r="AL643" t="s">
        <v>49</v>
      </c>
      <c r="AM643" t="s">
        <v>48</v>
      </c>
      <c r="AN643" t="s">
        <v>48</v>
      </c>
      <c r="AO643" t="s">
        <v>48</v>
      </c>
      <c r="AP643" t="s">
        <v>1177</v>
      </c>
      <c r="AQ643" s="1" t="s">
        <v>1666</v>
      </c>
      <c r="AR643" t="s">
        <v>120</v>
      </c>
      <c r="AS643" t="s">
        <v>429</v>
      </c>
      <c r="AT643" t="s">
        <v>429</v>
      </c>
      <c r="AW643" s="4">
        <f t="shared" si="351"/>
        <v>6</v>
      </c>
      <c r="AX643" s="4">
        <f t="shared" si="352"/>
        <v>4</v>
      </c>
      <c r="AY643" s="4">
        <f t="shared" si="353"/>
        <v>4</v>
      </c>
      <c r="AZ643" s="4">
        <f t="shared" si="354"/>
        <v>2</v>
      </c>
      <c r="BA643" s="4">
        <f t="shared" si="355"/>
        <v>4</v>
      </c>
      <c r="BB643" s="4">
        <f t="shared" si="356"/>
        <v>4</v>
      </c>
      <c r="BC643" s="4">
        <f t="shared" si="357"/>
        <v>4</v>
      </c>
      <c r="BD643" s="4">
        <f t="shared" si="358"/>
        <v>2</v>
      </c>
      <c r="BE643" s="4">
        <f t="shared" si="359"/>
        <v>4</v>
      </c>
      <c r="BF643" s="4">
        <f t="shared" si="360"/>
        <v>2</v>
      </c>
      <c r="BG643" s="4">
        <f t="shared" si="361"/>
        <v>4</v>
      </c>
      <c r="BH643" s="4">
        <f t="shared" si="362"/>
        <v>4</v>
      </c>
      <c r="BI643" s="4" t="str">
        <f t="shared" si="363"/>
        <v>0</v>
      </c>
      <c r="BJ643" s="4">
        <f t="shared" si="364"/>
        <v>2</v>
      </c>
      <c r="BK643" s="4">
        <f t="shared" si="365"/>
        <v>4</v>
      </c>
      <c r="BL643" s="4" t="str">
        <f t="shared" si="366"/>
        <v>0</v>
      </c>
      <c r="BM643" s="4">
        <f t="shared" si="367"/>
        <v>4</v>
      </c>
      <c r="BN643" s="4">
        <f t="shared" si="368"/>
        <v>4</v>
      </c>
      <c r="BO643" s="4">
        <f t="shared" si="369"/>
        <v>4</v>
      </c>
      <c r="BP643" s="4">
        <f t="shared" si="370"/>
        <v>4</v>
      </c>
      <c r="BQ643" s="4">
        <f t="shared" si="371"/>
        <v>6</v>
      </c>
      <c r="BR643" s="4">
        <f t="shared" si="372"/>
        <v>4</v>
      </c>
      <c r="BS643" s="4" t="str">
        <f t="shared" si="373"/>
        <v>0</v>
      </c>
      <c r="BT643" s="4">
        <f t="shared" si="374"/>
        <v>4</v>
      </c>
      <c r="BU643" s="4">
        <f t="shared" si="375"/>
        <v>4</v>
      </c>
      <c r="BV643" s="4" t="str">
        <f t="shared" si="376"/>
        <v>0</v>
      </c>
      <c r="BW643" s="4">
        <f t="shared" si="377"/>
        <v>6</v>
      </c>
      <c r="BX643" s="4">
        <f t="shared" si="378"/>
        <v>0</v>
      </c>
      <c r="BY643" s="4">
        <f t="shared" si="379"/>
        <v>0</v>
      </c>
      <c r="BZ643" s="37">
        <f t="shared" si="380"/>
        <v>90</v>
      </c>
      <c r="CA643" s="32" t="str">
        <f>VLOOKUP(J:J,'Agent wise'!A:C,3,0)</f>
        <v>Amal</v>
      </c>
      <c r="CB643" s="32">
        <f t="shared" si="346"/>
        <v>45926</v>
      </c>
      <c r="CC643" t="str">
        <f t="shared" si="347"/>
        <v>Good</v>
      </c>
      <c r="CJ643">
        <f t="shared" si="348"/>
        <v>26</v>
      </c>
      <c r="CK643">
        <f t="shared" si="349"/>
        <v>9</v>
      </c>
      <c r="CL643">
        <f t="shared" si="350"/>
        <v>2025</v>
      </c>
    </row>
    <row r="644" spans="1:90" ht="15" customHeight="1" x14ac:dyDescent="0.35">
      <c r="A644" s="32">
        <v>45926.485616562495</v>
      </c>
      <c r="B644" t="s">
        <v>138</v>
      </c>
      <c r="C644" s="32">
        <v>0</v>
      </c>
      <c r="D644" t="s">
        <v>139</v>
      </c>
      <c r="E644" s="32">
        <v>45926</v>
      </c>
      <c r="F644" t="s">
        <v>781</v>
      </c>
      <c r="G644" s="32">
        <v>45925</v>
      </c>
      <c r="H644">
        <v>9444549010</v>
      </c>
      <c r="I644">
        <v>147</v>
      </c>
      <c r="J644" t="s">
        <v>75</v>
      </c>
      <c r="K644" t="s">
        <v>52</v>
      </c>
      <c r="L644" t="s">
        <v>53</v>
      </c>
      <c r="M644" t="s">
        <v>48</v>
      </c>
      <c r="N644" t="s">
        <v>48</v>
      </c>
      <c r="O644" t="s">
        <v>48</v>
      </c>
      <c r="P644" t="s">
        <v>48</v>
      </c>
      <c r="Q644" t="s">
        <v>48</v>
      </c>
      <c r="R644" t="s">
        <v>48</v>
      </c>
      <c r="S644" t="s">
        <v>48</v>
      </c>
      <c r="T644" t="s">
        <v>48</v>
      </c>
      <c r="U644" t="s">
        <v>48</v>
      </c>
      <c r="V644" t="s">
        <v>48</v>
      </c>
      <c r="W644" t="s">
        <v>48</v>
      </c>
      <c r="X644" t="s">
        <v>48</v>
      </c>
      <c r="Y644" t="s">
        <v>48</v>
      </c>
      <c r="Z644" t="s">
        <v>48</v>
      </c>
      <c r="AA644" t="s">
        <v>48</v>
      </c>
      <c r="AB644" t="s">
        <v>49</v>
      </c>
      <c r="AC644" t="s">
        <v>49</v>
      </c>
      <c r="AD644" t="s">
        <v>49</v>
      </c>
      <c r="AE644" t="s">
        <v>48</v>
      </c>
      <c r="AF644" t="s">
        <v>48</v>
      </c>
      <c r="AG644" t="s">
        <v>48</v>
      </c>
      <c r="AH644" t="s">
        <v>48</v>
      </c>
      <c r="AI644" t="s">
        <v>50</v>
      </c>
      <c r="AJ644" t="s">
        <v>48</v>
      </c>
      <c r="AK644" t="s">
        <v>48</v>
      </c>
      <c r="AL644" t="s">
        <v>48</v>
      </c>
      <c r="AM644" t="s">
        <v>48</v>
      </c>
      <c r="AN644" t="s">
        <v>48</v>
      </c>
      <c r="AO644" t="s">
        <v>48</v>
      </c>
      <c r="AP644" t="s">
        <v>1178</v>
      </c>
      <c r="AQ644" s="1" t="s">
        <v>461</v>
      </c>
      <c r="AR644" t="s">
        <v>51</v>
      </c>
      <c r="AS644" t="s">
        <v>1179</v>
      </c>
      <c r="AT644" t="s">
        <v>1093</v>
      </c>
      <c r="AW644" s="4">
        <f t="shared" si="351"/>
        <v>6</v>
      </c>
      <c r="AX644" s="4">
        <f t="shared" si="352"/>
        <v>4</v>
      </c>
      <c r="AY644" s="4">
        <f t="shared" si="353"/>
        <v>4</v>
      </c>
      <c r="AZ644" s="4">
        <f t="shared" si="354"/>
        <v>2</v>
      </c>
      <c r="BA644" s="4">
        <f t="shared" si="355"/>
        <v>4</v>
      </c>
      <c r="BB644" s="4">
        <f t="shared" si="356"/>
        <v>4</v>
      </c>
      <c r="BC644" s="4">
        <f t="shared" si="357"/>
        <v>4</v>
      </c>
      <c r="BD644" s="4">
        <f t="shared" si="358"/>
        <v>2</v>
      </c>
      <c r="BE644" s="4">
        <f t="shared" si="359"/>
        <v>4</v>
      </c>
      <c r="BF644" s="4">
        <f t="shared" si="360"/>
        <v>2</v>
      </c>
      <c r="BG644" s="4">
        <f t="shared" si="361"/>
        <v>4</v>
      </c>
      <c r="BH644" s="4">
        <f t="shared" si="362"/>
        <v>4</v>
      </c>
      <c r="BI644" s="4">
        <f t="shared" si="363"/>
        <v>4</v>
      </c>
      <c r="BJ644" s="4">
        <f t="shared" si="364"/>
        <v>2</v>
      </c>
      <c r="BK644" s="4">
        <f t="shared" si="365"/>
        <v>4</v>
      </c>
      <c r="BL644" s="4" t="str">
        <f t="shared" si="366"/>
        <v>0</v>
      </c>
      <c r="BM644" s="4" t="str">
        <f t="shared" si="367"/>
        <v>0</v>
      </c>
      <c r="BN644" s="4" t="str">
        <f t="shared" si="368"/>
        <v>0</v>
      </c>
      <c r="BO644" s="4">
        <f t="shared" si="369"/>
        <v>4</v>
      </c>
      <c r="BP644" s="4">
        <f t="shared" si="370"/>
        <v>4</v>
      </c>
      <c r="BQ644" s="4">
        <f t="shared" si="371"/>
        <v>6</v>
      </c>
      <c r="BR644" s="4">
        <f t="shared" si="372"/>
        <v>4</v>
      </c>
      <c r="BS644" s="4">
        <f t="shared" si="373"/>
        <v>4</v>
      </c>
      <c r="BT644" s="4">
        <f t="shared" si="374"/>
        <v>4</v>
      </c>
      <c r="BU644" s="4">
        <f t="shared" si="375"/>
        <v>4</v>
      </c>
      <c r="BV644" s="4">
        <f t="shared" si="376"/>
        <v>0</v>
      </c>
      <c r="BW644" s="4">
        <f t="shared" si="377"/>
        <v>6</v>
      </c>
      <c r="BX644" s="4">
        <f t="shared" si="378"/>
        <v>0</v>
      </c>
      <c r="BY644" s="4">
        <f t="shared" si="379"/>
        <v>0</v>
      </c>
      <c r="BZ644" s="37">
        <f t="shared" si="380"/>
        <v>90</v>
      </c>
      <c r="CA644" s="32" t="str">
        <f>VLOOKUP(J:J,'Agent wise'!A:C,3,0)</f>
        <v xml:space="preserve">Shiny </v>
      </c>
      <c r="CB644" s="32">
        <f t="shared" ref="CB644:CB701" si="381">DATE(CL644,CK644,CJ644)</f>
        <v>45926</v>
      </c>
      <c r="CC644" t="str">
        <f t="shared" ref="CC644:CC701" si="382">IF(BZ644&gt;=94.5, "Excellent", IF(BZ644&gt;89.5, "Good", IF(BZ644&gt;84.5, "Average", "FC")))</f>
        <v>Good</v>
      </c>
      <c r="CJ644">
        <f t="shared" ref="CJ644:CJ701" si="383">DAY(E644)</f>
        <v>26</v>
      </c>
      <c r="CK644">
        <f t="shared" ref="CK644:CK701" si="384">MONTH(E644)</f>
        <v>9</v>
      </c>
      <c r="CL644">
        <f t="shared" ref="CL644:CL701" si="385">YEAR(E644)</f>
        <v>2025</v>
      </c>
    </row>
    <row r="645" spans="1:90" ht="15" customHeight="1" x14ac:dyDescent="0.35">
      <c r="A645" s="32">
        <v>45926.490451192134</v>
      </c>
      <c r="B645" t="s">
        <v>138</v>
      </c>
      <c r="C645" s="32">
        <v>0</v>
      </c>
      <c r="D645" t="s">
        <v>139</v>
      </c>
      <c r="E645" s="32">
        <v>45926</v>
      </c>
      <c r="F645" t="s">
        <v>781</v>
      </c>
      <c r="G645" s="32">
        <v>45925</v>
      </c>
      <c r="H645">
        <v>904392200</v>
      </c>
      <c r="I645">
        <v>236</v>
      </c>
      <c r="J645" t="s">
        <v>75</v>
      </c>
      <c r="K645" t="s">
        <v>52</v>
      </c>
      <c r="L645" t="s">
        <v>53</v>
      </c>
      <c r="M645" t="s">
        <v>48</v>
      </c>
      <c r="N645" t="s">
        <v>48</v>
      </c>
      <c r="O645" t="s">
        <v>48</v>
      </c>
      <c r="P645" t="s">
        <v>48</v>
      </c>
      <c r="Q645" t="s">
        <v>48</v>
      </c>
      <c r="R645" t="s">
        <v>48</v>
      </c>
      <c r="S645" t="s">
        <v>48</v>
      </c>
      <c r="T645" t="s">
        <v>48</v>
      </c>
      <c r="U645" t="s">
        <v>48</v>
      </c>
      <c r="V645" t="s">
        <v>48</v>
      </c>
      <c r="W645" t="s">
        <v>48</v>
      </c>
      <c r="X645" t="s">
        <v>48</v>
      </c>
      <c r="Y645" t="s">
        <v>48</v>
      </c>
      <c r="Z645" t="s">
        <v>48</v>
      </c>
      <c r="AA645" t="s">
        <v>49</v>
      </c>
      <c r="AB645" t="s">
        <v>48</v>
      </c>
      <c r="AC645" t="s">
        <v>49</v>
      </c>
      <c r="AD645" t="s">
        <v>48</v>
      </c>
      <c r="AE645" t="s">
        <v>48</v>
      </c>
      <c r="AF645" t="s">
        <v>48</v>
      </c>
      <c r="AG645" t="s">
        <v>48</v>
      </c>
      <c r="AH645" t="s">
        <v>48</v>
      </c>
      <c r="AI645" t="s">
        <v>50</v>
      </c>
      <c r="AJ645" t="s">
        <v>48</v>
      </c>
      <c r="AK645" t="s">
        <v>48</v>
      </c>
      <c r="AL645" t="s">
        <v>48</v>
      </c>
      <c r="AM645" t="s">
        <v>48</v>
      </c>
      <c r="AN645" t="s">
        <v>48</v>
      </c>
      <c r="AO645" t="s">
        <v>48</v>
      </c>
      <c r="AP645" t="s">
        <v>460</v>
      </c>
      <c r="AQ645" s="1" t="s">
        <v>460</v>
      </c>
      <c r="AR645" t="s">
        <v>51</v>
      </c>
      <c r="AS645" t="s">
        <v>782</v>
      </c>
      <c r="AT645" t="s">
        <v>783</v>
      </c>
      <c r="AW645" s="4">
        <f t="shared" si="351"/>
        <v>6</v>
      </c>
      <c r="AX645" s="4">
        <f t="shared" si="352"/>
        <v>4</v>
      </c>
      <c r="AY645" s="4">
        <f t="shared" si="353"/>
        <v>4</v>
      </c>
      <c r="AZ645" s="4">
        <f t="shared" si="354"/>
        <v>2</v>
      </c>
      <c r="BA645" s="4">
        <f t="shared" si="355"/>
        <v>4</v>
      </c>
      <c r="BB645" s="4">
        <f t="shared" si="356"/>
        <v>4</v>
      </c>
      <c r="BC645" s="4">
        <f t="shared" si="357"/>
        <v>4</v>
      </c>
      <c r="BD645" s="4">
        <f t="shared" si="358"/>
        <v>2</v>
      </c>
      <c r="BE645" s="4">
        <f t="shared" si="359"/>
        <v>4</v>
      </c>
      <c r="BF645" s="4">
        <f t="shared" si="360"/>
        <v>2</v>
      </c>
      <c r="BG645" s="4">
        <f t="shared" si="361"/>
        <v>4</v>
      </c>
      <c r="BH645" s="4">
        <f t="shared" si="362"/>
        <v>4</v>
      </c>
      <c r="BI645" s="4">
        <f t="shared" si="363"/>
        <v>4</v>
      </c>
      <c r="BJ645" s="4">
        <f t="shared" si="364"/>
        <v>2</v>
      </c>
      <c r="BK645" s="4" t="str">
        <f t="shared" si="365"/>
        <v>0</v>
      </c>
      <c r="BL645" s="4">
        <f t="shared" si="366"/>
        <v>2</v>
      </c>
      <c r="BM645" s="4" t="str">
        <f t="shared" si="367"/>
        <v>0</v>
      </c>
      <c r="BN645" s="4">
        <f t="shared" si="368"/>
        <v>4</v>
      </c>
      <c r="BO645" s="4">
        <f t="shared" si="369"/>
        <v>4</v>
      </c>
      <c r="BP645" s="4">
        <f t="shared" si="370"/>
        <v>4</v>
      </c>
      <c r="BQ645" s="4">
        <f t="shared" si="371"/>
        <v>6</v>
      </c>
      <c r="BR645" s="4">
        <f t="shared" si="372"/>
        <v>4</v>
      </c>
      <c r="BS645" s="4">
        <f t="shared" si="373"/>
        <v>4</v>
      </c>
      <c r="BT645" s="4">
        <f t="shared" si="374"/>
        <v>4</v>
      </c>
      <c r="BU645" s="4">
        <f t="shared" si="375"/>
        <v>4</v>
      </c>
      <c r="BV645" s="4">
        <f t="shared" si="376"/>
        <v>0</v>
      </c>
      <c r="BW645" s="4">
        <f t="shared" si="377"/>
        <v>6</v>
      </c>
      <c r="BX645" s="4">
        <f t="shared" si="378"/>
        <v>0</v>
      </c>
      <c r="BY645" s="4">
        <f t="shared" si="379"/>
        <v>0</v>
      </c>
      <c r="BZ645" s="37">
        <f t="shared" si="380"/>
        <v>92</v>
      </c>
      <c r="CA645" s="32" t="str">
        <f>VLOOKUP(J:J,'Agent wise'!A:C,3,0)</f>
        <v xml:space="preserve">Shiny </v>
      </c>
      <c r="CB645" s="32">
        <f t="shared" si="381"/>
        <v>45926</v>
      </c>
      <c r="CC645" t="str">
        <f t="shared" si="382"/>
        <v>Good</v>
      </c>
      <c r="CJ645">
        <f t="shared" si="383"/>
        <v>26</v>
      </c>
      <c r="CK645">
        <f t="shared" si="384"/>
        <v>9</v>
      </c>
      <c r="CL645">
        <f t="shared" si="385"/>
        <v>2025</v>
      </c>
    </row>
    <row r="646" spans="1:90" ht="15" customHeight="1" x14ac:dyDescent="0.35">
      <c r="A646" s="32">
        <v>45926.494932881949</v>
      </c>
      <c r="B646" t="s">
        <v>138</v>
      </c>
      <c r="C646" s="32">
        <v>0</v>
      </c>
      <c r="D646" t="s">
        <v>139</v>
      </c>
      <c r="E646" s="32">
        <v>45926</v>
      </c>
      <c r="F646" t="s">
        <v>781</v>
      </c>
      <c r="G646" s="32">
        <v>45924</v>
      </c>
      <c r="H646">
        <v>8903622438</v>
      </c>
      <c r="I646">
        <v>177</v>
      </c>
      <c r="J646" t="s">
        <v>90</v>
      </c>
      <c r="K646" t="s">
        <v>52</v>
      </c>
      <c r="L646" t="s">
        <v>53</v>
      </c>
      <c r="M646" t="s">
        <v>48</v>
      </c>
      <c r="N646" t="s">
        <v>48</v>
      </c>
      <c r="O646" t="s">
        <v>48</v>
      </c>
      <c r="P646" t="s">
        <v>48</v>
      </c>
      <c r="Q646" t="s">
        <v>48</v>
      </c>
      <c r="R646" t="s">
        <v>48</v>
      </c>
      <c r="S646" t="s">
        <v>48</v>
      </c>
      <c r="T646" t="s">
        <v>48</v>
      </c>
      <c r="U646" t="s">
        <v>48</v>
      </c>
      <c r="V646" t="s">
        <v>48</v>
      </c>
      <c r="W646" t="s">
        <v>48</v>
      </c>
      <c r="X646" t="s">
        <v>48</v>
      </c>
      <c r="Y646" t="s">
        <v>48</v>
      </c>
      <c r="Z646" t="s">
        <v>48</v>
      </c>
      <c r="AA646" t="s">
        <v>48</v>
      </c>
      <c r="AB646" t="s">
        <v>48</v>
      </c>
      <c r="AC646" t="s">
        <v>48</v>
      </c>
      <c r="AD646" t="s">
        <v>49</v>
      </c>
      <c r="AE646" t="s">
        <v>48</v>
      </c>
      <c r="AF646" t="s">
        <v>48</v>
      </c>
      <c r="AG646" t="s">
        <v>48</v>
      </c>
      <c r="AH646" t="s">
        <v>48</v>
      </c>
      <c r="AI646" t="s">
        <v>50</v>
      </c>
      <c r="AJ646" t="s">
        <v>48</v>
      </c>
      <c r="AK646" t="s">
        <v>48</v>
      </c>
      <c r="AL646" t="s">
        <v>48</v>
      </c>
      <c r="AM646" t="s">
        <v>48</v>
      </c>
      <c r="AN646" t="s">
        <v>48</v>
      </c>
      <c r="AO646" t="s">
        <v>48</v>
      </c>
      <c r="AP646" t="s">
        <v>1173</v>
      </c>
      <c r="AQ646" s="1" t="s">
        <v>1173</v>
      </c>
      <c r="AR646" t="s">
        <v>51</v>
      </c>
      <c r="AS646" t="s">
        <v>1092</v>
      </c>
      <c r="AT646" t="s">
        <v>1093</v>
      </c>
      <c r="AW646" s="4">
        <f t="shared" si="351"/>
        <v>6</v>
      </c>
      <c r="AX646" s="4">
        <f t="shared" si="352"/>
        <v>4</v>
      </c>
      <c r="AY646" s="4">
        <f t="shared" si="353"/>
        <v>4</v>
      </c>
      <c r="AZ646" s="4">
        <f t="shared" si="354"/>
        <v>2</v>
      </c>
      <c r="BA646" s="4">
        <f t="shared" si="355"/>
        <v>4</v>
      </c>
      <c r="BB646" s="4">
        <f t="shared" si="356"/>
        <v>4</v>
      </c>
      <c r="BC646" s="4">
        <f t="shared" si="357"/>
        <v>4</v>
      </c>
      <c r="BD646" s="4">
        <f t="shared" si="358"/>
        <v>2</v>
      </c>
      <c r="BE646" s="4">
        <f t="shared" si="359"/>
        <v>4</v>
      </c>
      <c r="BF646" s="4">
        <f t="shared" si="360"/>
        <v>2</v>
      </c>
      <c r="BG646" s="4">
        <f t="shared" si="361"/>
        <v>4</v>
      </c>
      <c r="BH646" s="4">
        <f t="shared" si="362"/>
        <v>4</v>
      </c>
      <c r="BI646" s="4">
        <f t="shared" si="363"/>
        <v>4</v>
      </c>
      <c r="BJ646" s="4">
        <f t="shared" si="364"/>
        <v>2</v>
      </c>
      <c r="BK646" s="4">
        <f t="shared" si="365"/>
        <v>4</v>
      </c>
      <c r="BL646" s="4">
        <f t="shared" si="366"/>
        <v>2</v>
      </c>
      <c r="BM646" s="4">
        <f t="shared" si="367"/>
        <v>4</v>
      </c>
      <c r="BN646" s="4" t="str">
        <f t="shared" si="368"/>
        <v>0</v>
      </c>
      <c r="BO646" s="4">
        <f t="shared" si="369"/>
        <v>4</v>
      </c>
      <c r="BP646" s="4">
        <f t="shared" si="370"/>
        <v>4</v>
      </c>
      <c r="BQ646" s="4">
        <f t="shared" si="371"/>
        <v>6</v>
      </c>
      <c r="BR646" s="4">
        <f t="shared" si="372"/>
        <v>4</v>
      </c>
      <c r="BS646" s="4">
        <f t="shared" si="373"/>
        <v>4</v>
      </c>
      <c r="BT646" s="4">
        <f t="shared" si="374"/>
        <v>4</v>
      </c>
      <c r="BU646" s="4">
        <f t="shared" si="375"/>
        <v>4</v>
      </c>
      <c r="BV646" s="4">
        <f t="shared" si="376"/>
        <v>0</v>
      </c>
      <c r="BW646" s="4">
        <f t="shared" si="377"/>
        <v>6</v>
      </c>
      <c r="BX646" s="4">
        <f t="shared" si="378"/>
        <v>0</v>
      </c>
      <c r="BY646" s="4">
        <f t="shared" si="379"/>
        <v>0</v>
      </c>
      <c r="BZ646" s="37">
        <f t="shared" si="380"/>
        <v>96</v>
      </c>
      <c r="CA646" s="32" t="str">
        <f>VLOOKUP(J:J,'Agent wise'!A:C,3,0)</f>
        <v xml:space="preserve">Shiny </v>
      </c>
      <c r="CB646" s="32">
        <f t="shared" si="381"/>
        <v>45926</v>
      </c>
      <c r="CC646" t="str">
        <f t="shared" si="382"/>
        <v>Excellent</v>
      </c>
      <c r="CJ646">
        <f t="shared" si="383"/>
        <v>26</v>
      </c>
      <c r="CK646">
        <f t="shared" si="384"/>
        <v>9</v>
      </c>
      <c r="CL646">
        <f t="shared" si="385"/>
        <v>2025</v>
      </c>
    </row>
    <row r="647" spans="1:90" ht="15" customHeight="1" x14ac:dyDescent="0.35">
      <c r="A647" s="32">
        <v>45926.498309988427</v>
      </c>
      <c r="B647" t="s">
        <v>138</v>
      </c>
      <c r="C647" s="32">
        <v>0</v>
      </c>
      <c r="D647" t="s">
        <v>139</v>
      </c>
      <c r="E647" s="32">
        <v>45926</v>
      </c>
      <c r="F647" t="s">
        <v>781</v>
      </c>
      <c r="G647" s="32">
        <v>45924</v>
      </c>
      <c r="H647">
        <v>9976955666</v>
      </c>
      <c r="I647">
        <v>136</v>
      </c>
      <c r="J647" t="s">
        <v>90</v>
      </c>
      <c r="K647" t="s">
        <v>52</v>
      </c>
      <c r="L647" t="s">
        <v>53</v>
      </c>
      <c r="M647" t="s">
        <v>48</v>
      </c>
      <c r="N647" t="s">
        <v>48</v>
      </c>
      <c r="O647" t="s">
        <v>48</v>
      </c>
      <c r="P647" t="s">
        <v>48</v>
      </c>
      <c r="Q647" t="s">
        <v>48</v>
      </c>
      <c r="R647" t="s">
        <v>48</v>
      </c>
      <c r="S647" t="s">
        <v>48</v>
      </c>
      <c r="T647" t="s">
        <v>48</v>
      </c>
      <c r="U647" t="s">
        <v>48</v>
      </c>
      <c r="V647" t="s">
        <v>48</v>
      </c>
      <c r="W647" t="s">
        <v>48</v>
      </c>
      <c r="X647" t="s">
        <v>48</v>
      </c>
      <c r="Y647" t="s">
        <v>48</v>
      </c>
      <c r="Z647" t="s">
        <v>48</v>
      </c>
      <c r="AA647" t="s">
        <v>48</v>
      </c>
      <c r="AB647" t="s">
        <v>48</v>
      </c>
      <c r="AC647" t="s">
        <v>48</v>
      </c>
      <c r="AD647" t="s">
        <v>49</v>
      </c>
      <c r="AE647" t="s">
        <v>48</v>
      </c>
      <c r="AF647" t="s">
        <v>48</v>
      </c>
      <c r="AG647" t="s">
        <v>48</v>
      </c>
      <c r="AH647" t="s">
        <v>48</v>
      </c>
      <c r="AI647" t="s">
        <v>48</v>
      </c>
      <c r="AJ647" t="s">
        <v>48</v>
      </c>
      <c r="AK647" t="s">
        <v>48</v>
      </c>
      <c r="AL647" t="s">
        <v>48</v>
      </c>
      <c r="AM647" t="s">
        <v>48</v>
      </c>
      <c r="AN647" t="s">
        <v>48</v>
      </c>
      <c r="AO647" t="s">
        <v>48</v>
      </c>
      <c r="AP647" t="s">
        <v>1173</v>
      </c>
      <c r="AQ647" s="1" t="s">
        <v>1173</v>
      </c>
      <c r="AR647" t="s">
        <v>51</v>
      </c>
      <c r="AS647" t="s">
        <v>1092</v>
      </c>
      <c r="AT647" t="s">
        <v>1180</v>
      </c>
      <c r="AW647" s="4">
        <f t="shared" si="351"/>
        <v>6</v>
      </c>
      <c r="AX647" s="4">
        <f t="shared" si="352"/>
        <v>4</v>
      </c>
      <c r="AY647" s="4">
        <f t="shared" si="353"/>
        <v>4</v>
      </c>
      <c r="AZ647" s="4">
        <f t="shared" si="354"/>
        <v>2</v>
      </c>
      <c r="BA647" s="4">
        <f t="shared" si="355"/>
        <v>4</v>
      </c>
      <c r="BB647" s="4">
        <f t="shared" si="356"/>
        <v>4</v>
      </c>
      <c r="BC647" s="4">
        <f t="shared" si="357"/>
        <v>4</v>
      </c>
      <c r="BD647" s="4">
        <f t="shared" si="358"/>
        <v>2</v>
      </c>
      <c r="BE647" s="4">
        <f t="shared" si="359"/>
        <v>4</v>
      </c>
      <c r="BF647" s="4">
        <f t="shared" si="360"/>
        <v>2</v>
      </c>
      <c r="BG647" s="4">
        <f t="shared" si="361"/>
        <v>4</v>
      </c>
      <c r="BH647" s="4">
        <f t="shared" si="362"/>
        <v>4</v>
      </c>
      <c r="BI647" s="4">
        <f t="shared" si="363"/>
        <v>4</v>
      </c>
      <c r="BJ647" s="4">
        <f t="shared" si="364"/>
        <v>2</v>
      </c>
      <c r="BK647" s="4">
        <f t="shared" si="365"/>
        <v>4</v>
      </c>
      <c r="BL647" s="4">
        <f t="shared" si="366"/>
        <v>2</v>
      </c>
      <c r="BM647" s="4">
        <f t="shared" si="367"/>
        <v>4</v>
      </c>
      <c r="BN647" s="4" t="str">
        <f t="shared" si="368"/>
        <v>0</v>
      </c>
      <c r="BO647" s="4">
        <f t="shared" si="369"/>
        <v>4</v>
      </c>
      <c r="BP647" s="4">
        <f t="shared" si="370"/>
        <v>4</v>
      </c>
      <c r="BQ647" s="4">
        <f t="shared" si="371"/>
        <v>6</v>
      </c>
      <c r="BR647" s="4">
        <f t="shared" si="372"/>
        <v>4</v>
      </c>
      <c r="BS647" s="4">
        <f t="shared" si="373"/>
        <v>4</v>
      </c>
      <c r="BT647" s="4">
        <f t="shared" si="374"/>
        <v>4</v>
      </c>
      <c r="BU647" s="4">
        <f t="shared" si="375"/>
        <v>4</v>
      </c>
      <c r="BV647" s="4">
        <f t="shared" si="376"/>
        <v>0</v>
      </c>
      <c r="BW647" s="4">
        <f t="shared" si="377"/>
        <v>6</v>
      </c>
      <c r="BX647" s="4">
        <f t="shared" si="378"/>
        <v>0</v>
      </c>
      <c r="BY647" s="4">
        <f t="shared" si="379"/>
        <v>0</v>
      </c>
      <c r="BZ647" s="37">
        <f t="shared" si="380"/>
        <v>96</v>
      </c>
      <c r="CA647" s="32" t="str">
        <f>VLOOKUP(J:J,'Agent wise'!A:C,3,0)</f>
        <v xml:space="preserve">Shiny </v>
      </c>
      <c r="CB647" s="32">
        <f t="shared" si="381"/>
        <v>45926</v>
      </c>
      <c r="CC647" t="str">
        <f t="shared" si="382"/>
        <v>Excellent</v>
      </c>
      <c r="CJ647">
        <f t="shared" si="383"/>
        <v>26</v>
      </c>
      <c r="CK647">
        <f t="shared" si="384"/>
        <v>9</v>
      </c>
      <c r="CL647">
        <f t="shared" si="385"/>
        <v>2025</v>
      </c>
    </row>
    <row r="648" spans="1:90" ht="15" customHeight="1" x14ac:dyDescent="0.35">
      <c r="A648" s="32">
        <v>45926.500245000003</v>
      </c>
      <c r="B648" t="s">
        <v>587</v>
      </c>
      <c r="C648" s="32">
        <v>0</v>
      </c>
      <c r="D648" t="s">
        <v>144</v>
      </c>
      <c r="E648" s="32">
        <v>45926</v>
      </c>
      <c r="F648" t="s">
        <v>145</v>
      </c>
      <c r="G648" s="32">
        <v>45925</v>
      </c>
      <c r="H648">
        <v>9142188914</v>
      </c>
      <c r="I648">
        <v>175</v>
      </c>
      <c r="J648" t="s">
        <v>150</v>
      </c>
      <c r="K648" t="s">
        <v>46</v>
      </c>
      <c r="L648" t="s">
        <v>47</v>
      </c>
      <c r="M648" t="s">
        <v>48</v>
      </c>
      <c r="N648" t="s">
        <v>48</v>
      </c>
      <c r="O648" t="s">
        <v>48</v>
      </c>
      <c r="P648" t="s">
        <v>48</v>
      </c>
      <c r="Q648" t="s">
        <v>48</v>
      </c>
      <c r="R648" t="s">
        <v>48</v>
      </c>
      <c r="S648" t="s">
        <v>48</v>
      </c>
      <c r="T648" t="s">
        <v>48</v>
      </c>
      <c r="U648" t="s">
        <v>48</v>
      </c>
      <c r="V648" t="s">
        <v>48</v>
      </c>
      <c r="W648" t="s">
        <v>48</v>
      </c>
      <c r="X648" t="s">
        <v>48</v>
      </c>
      <c r="Y648" t="s">
        <v>48</v>
      </c>
      <c r="Z648" t="s">
        <v>48</v>
      </c>
      <c r="AA648" t="s">
        <v>48</v>
      </c>
      <c r="AB648" t="s">
        <v>48</v>
      </c>
      <c r="AC648" t="s">
        <v>50</v>
      </c>
      <c r="AD648" t="s">
        <v>48</v>
      </c>
      <c r="AE648" t="s">
        <v>48</v>
      </c>
      <c r="AF648" t="s">
        <v>50</v>
      </c>
      <c r="AG648" t="s">
        <v>48</v>
      </c>
      <c r="AH648" t="s">
        <v>50</v>
      </c>
      <c r="AI648" t="s">
        <v>50</v>
      </c>
      <c r="AJ648" t="s">
        <v>48</v>
      </c>
      <c r="AK648" t="s">
        <v>48</v>
      </c>
      <c r="AL648" t="s">
        <v>48</v>
      </c>
      <c r="AM648" t="s">
        <v>48</v>
      </c>
      <c r="AN648" t="s">
        <v>48</v>
      </c>
      <c r="AO648" t="s">
        <v>48</v>
      </c>
      <c r="AP648" t="s">
        <v>1181</v>
      </c>
      <c r="AQ648" s="1" t="s">
        <v>1667</v>
      </c>
      <c r="AR648" t="s">
        <v>120</v>
      </c>
      <c r="AS648" t="s">
        <v>429</v>
      </c>
      <c r="AT648" t="s">
        <v>429</v>
      </c>
      <c r="AW648" s="4">
        <f t="shared" si="351"/>
        <v>6</v>
      </c>
      <c r="AX648" s="4">
        <f t="shared" si="352"/>
        <v>4</v>
      </c>
      <c r="AY648" s="4">
        <f t="shared" si="353"/>
        <v>4</v>
      </c>
      <c r="AZ648" s="4">
        <f t="shared" si="354"/>
        <v>2</v>
      </c>
      <c r="BA648" s="4">
        <f t="shared" si="355"/>
        <v>4</v>
      </c>
      <c r="BB648" s="4">
        <f t="shared" si="356"/>
        <v>4</v>
      </c>
      <c r="BC648" s="4">
        <f t="shared" si="357"/>
        <v>4</v>
      </c>
      <c r="BD648" s="4">
        <f t="shared" si="358"/>
        <v>2</v>
      </c>
      <c r="BE648" s="4">
        <f t="shared" si="359"/>
        <v>4</v>
      </c>
      <c r="BF648" s="4">
        <f t="shared" si="360"/>
        <v>2</v>
      </c>
      <c r="BG648" s="4">
        <f t="shared" si="361"/>
        <v>4</v>
      </c>
      <c r="BH648" s="4">
        <f t="shared" si="362"/>
        <v>4</v>
      </c>
      <c r="BI648" s="4">
        <f t="shared" si="363"/>
        <v>4</v>
      </c>
      <c r="BJ648" s="4">
        <f t="shared" si="364"/>
        <v>2</v>
      </c>
      <c r="BK648" s="4">
        <f t="shared" si="365"/>
        <v>4</v>
      </c>
      <c r="BL648" s="4">
        <f t="shared" si="366"/>
        <v>2</v>
      </c>
      <c r="BM648" s="4">
        <f t="shared" si="367"/>
        <v>4</v>
      </c>
      <c r="BN648" s="4">
        <f t="shared" si="368"/>
        <v>4</v>
      </c>
      <c r="BO648" s="4">
        <f t="shared" si="369"/>
        <v>4</v>
      </c>
      <c r="BP648" s="4">
        <f t="shared" si="370"/>
        <v>4</v>
      </c>
      <c r="BQ648" s="4">
        <f t="shared" si="371"/>
        <v>6</v>
      </c>
      <c r="BR648" s="4">
        <f t="shared" si="372"/>
        <v>4</v>
      </c>
      <c r="BS648" s="4">
        <f t="shared" si="373"/>
        <v>4</v>
      </c>
      <c r="BT648" s="4">
        <f t="shared" si="374"/>
        <v>4</v>
      </c>
      <c r="BU648" s="4">
        <f t="shared" si="375"/>
        <v>4</v>
      </c>
      <c r="BV648" s="4">
        <f t="shared" si="376"/>
        <v>0</v>
      </c>
      <c r="BW648" s="4">
        <f t="shared" si="377"/>
        <v>6</v>
      </c>
      <c r="BX648" s="4">
        <f t="shared" si="378"/>
        <v>0</v>
      </c>
      <c r="BY648" s="4">
        <f t="shared" si="379"/>
        <v>0</v>
      </c>
      <c r="BZ648" s="37">
        <f t="shared" si="380"/>
        <v>100</v>
      </c>
      <c r="CA648" s="32" t="str">
        <f>VLOOKUP(J:J,'Agent wise'!A:C,3,0)</f>
        <v>Shakeer</v>
      </c>
      <c r="CB648" s="32">
        <f t="shared" si="381"/>
        <v>45926</v>
      </c>
      <c r="CC648" t="str">
        <f t="shared" si="382"/>
        <v>Excellent</v>
      </c>
      <c r="CJ648">
        <f t="shared" si="383"/>
        <v>26</v>
      </c>
      <c r="CK648">
        <f t="shared" si="384"/>
        <v>9</v>
      </c>
      <c r="CL648">
        <f t="shared" si="385"/>
        <v>2025</v>
      </c>
    </row>
    <row r="649" spans="1:90" ht="15" customHeight="1" x14ac:dyDescent="0.35">
      <c r="A649" s="32">
        <v>45926.501993182872</v>
      </c>
      <c r="B649" t="s">
        <v>138</v>
      </c>
      <c r="C649" s="32">
        <v>0</v>
      </c>
      <c r="D649" t="s">
        <v>139</v>
      </c>
      <c r="E649" s="32">
        <v>45926</v>
      </c>
      <c r="F649" t="s">
        <v>781</v>
      </c>
      <c r="G649" s="32">
        <v>45924</v>
      </c>
      <c r="H649">
        <v>9786661992</v>
      </c>
      <c r="I649">
        <v>176</v>
      </c>
      <c r="J649" t="s">
        <v>99</v>
      </c>
      <c r="K649" t="s">
        <v>52</v>
      </c>
      <c r="L649" t="s">
        <v>53</v>
      </c>
      <c r="M649" t="s">
        <v>48</v>
      </c>
      <c r="N649" t="s">
        <v>48</v>
      </c>
      <c r="O649" t="s">
        <v>48</v>
      </c>
      <c r="P649" t="s">
        <v>48</v>
      </c>
      <c r="Q649" t="s">
        <v>48</v>
      </c>
      <c r="R649" t="s">
        <v>48</v>
      </c>
      <c r="S649" t="s">
        <v>48</v>
      </c>
      <c r="T649" t="s">
        <v>48</v>
      </c>
      <c r="U649" t="s">
        <v>48</v>
      </c>
      <c r="V649" t="s">
        <v>48</v>
      </c>
      <c r="W649" t="s">
        <v>48</v>
      </c>
      <c r="X649" t="s">
        <v>48</v>
      </c>
      <c r="Y649" t="s">
        <v>48</v>
      </c>
      <c r="Z649" t="s">
        <v>48</v>
      </c>
      <c r="AA649" t="s">
        <v>48</v>
      </c>
      <c r="AB649" t="s">
        <v>48</v>
      </c>
      <c r="AC649" t="s">
        <v>48</v>
      </c>
      <c r="AD649" t="s">
        <v>49</v>
      </c>
      <c r="AE649" t="s">
        <v>48</v>
      </c>
      <c r="AF649" t="s">
        <v>48</v>
      </c>
      <c r="AG649" t="s">
        <v>48</v>
      </c>
      <c r="AH649" t="s">
        <v>48</v>
      </c>
      <c r="AI649" t="s">
        <v>50</v>
      </c>
      <c r="AJ649" t="s">
        <v>48</v>
      </c>
      <c r="AK649" t="s">
        <v>48</v>
      </c>
      <c r="AL649" t="s">
        <v>48</v>
      </c>
      <c r="AM649" t="s">
        <v>48</v>
      </c>
      <c r="AN649" t="s">
        <v>48</v>
      </c>
      <c r="AO649" t="s">
        <v>48</v>
      </c>
      <c r="AP649" t="s">
        <v>1173</v>
      </c>
      <c r="AQ649" s="1" t="s">
        <v>1173</v>
      </c>
      <c r="AR649" t="s">
        <v>51</v>
      </c>
      <c r="AS649" t="s">
        <v>1174</v>
      </c>
      <c r="AT649" t="s">
        <v>1174</v>
      </c>
      <c r="AW649" s="4">
        <f t="shared" si="351"/>
        <v>6</v>
      </c>
      <c r="AX649" s="4">
        <f t="shared" si="352"/>
        <v>4</v>
      </c>
      <c r="AY649" s="4">
        <f t="shared" si="353"/>
        <v>4</v>
      </c>
      <c r="AZ649" s="4">
        <f t="shared" si="354"/>
        <v>2</v>
      </c>
      <c r="BA649" s="4">
        <f t="shared" si="355"/>
        <v>4</v>
      </c>
      <c r="BB649" s="4">
        <f t="shared" si="356"/>
        <v>4</v>
      </c>
      <c r="BC649" s="4">
        <f t="shared" si="357"/>
        <v>4</v>
      </c>
      <c r="BD649" s="4">
        <f t="shared" si="358"/>
        <v>2</v>
      </c>
      <c r="BE649" s="4">
        <f t="shared" si="359"/>
        <v>4</v>
      </c>
      <c r="BF649" s="4">
        <f t="shared" si="360"/>
        <v>2</v>
      </c>
      <c r="BG649" s="4">
        <f t="shared" si="361"/>
        <v>4</v>
      </c>
      <c r="BH649" s="4">
        <f t="shared" si="362"/>
        <v>4</v>
      </c>
      <c r="BI649" s="4">
        <f t="shared" si="363"/>
        <v>4</v>
      </c>
      <c r="BJ649" s="4">
        <f t="shared" si="364"/>
        <v>2</v>
      </c>
      <c r="BK649" s="4">
        <f t="shared" si="365"/>
        <v>4</v>
      </c>
      <c r="BL649" s="4">
        <f t="shared" si="366"/>
        <v>2</v>
      </c>
      <c r="BM649" s="4">
        <f t="shared" si="367"/>
        <v>4</v>
      </c>
      <c r="BN649" s="4" t="str">
        <f t="shared" si="368"/>
        <v>0</v>
      </c>
      <c r="BO649" s="4">
        <f t="shared" si="369"/>
        <v>4</v>
      </c>
      <c r="BP649" s="4">
        <f t="shared" si="370"/>
        <v>4</v>
      </c>
      <c r="BQ649" s="4">
        <f t="shared" si="371"/>
        <v>6</v>
      </c>
      <c r="BR649" s="4">
        <f t="shared" si="372"/>
        <v>4</v>
      </c>
      <c r="BS649" s="4">
        <f t="shared" si="373"/>
        <v>4</v>
      </c>
      <c r="BT649" s="4">
        <f t="shared" si="374"/>
        <v>4</v>
      </c>
      <c r="BU649" s="4">
        <f t="shared" si="375"/>
        <v>4</v>
      </c>
      <c r="BV649" s="4">
        <f t="shared" si="376"/>
        <v>0</v>
      </c>
      <c r="BW649" s="4">
        <f t="shared" si="377"/>
        <v>6</v>
      </c>
      <c r="BX649" s="4">
        <f t="shared" si="378"/>
        <v>0</v>
      </c>
      <c r="BY649" s="4">
        <f t="shared" si="379"/>
        <v>0</v>
      </c>
      <c r="BZ649" s="37">
        <f t="shared" si="380"/>
        <v>96</v>
      </c>
      <c r="CA649" s="32" t="str">
        <f>VLOOKUP(J:J,'Agent wise'!A:C,3,0)</f>
        <v xml:space="preserve">Shiny </v>
      </c>
      <c r="CB649" s="32">
        <f t="shared" si="381"/>
        <v>45926</v>
      </c>
      <c r="CC649" t="str">
        <f t="shared" si="382"/>
        <v>Excellent</v>
      </c>
      <c r="CJ649">
        <f t="shared" si="383"/>
        <v>26</v>
      </c>
      <c r="CK649">
        <f t="shared" si="384"/>
        <v>9</v>
      </c>
      <c r="CL649">
        <f t="shared" si="385"/>
        <v>2025</v>
      </c>
    </row>
    <row r="650" spans="1:90" ht="15" customHeight="1" x14ac:dyDescent="0.35">
      <c r="A650" s="32">
        <v>45926.50625608796</v>
      </c>
      <c r="B650" t="s">
        <v>587</v>
      </c>
      <c r="C650" s="32">
        <v>0</v>
      </c>
      <c r="D650" t="s">
        <v>144</v>
      </c>
      <c r="E650" s="32">
        <v>45926</v>
      </c>
      <c r="F650" t="s">
        <v>145</v>
      </c>
      <c r="G650" s="32">
        <v>45925</v>
      </c>
      <c r="H650">
        <v>9497866017</v>
      </c>
      <c r="I650">
        <v>176</v>
      </c>
      <c r="J650" t="s">
        <v>317</v>
      </c>
      <c r="K650" t="s">
        <v>46</v>
      </c>
      <c r="L650" t="s">
        <v>47</v>
      </c>
      <c r="M650" t="s">
        <v>49</v>
      </c>
      <c r="N650" t="s">
        <v>48</v>
      </c>
      <c r="O650" t="s">
        <v>49</v>
      </c>
      <c r="P650" t="s">
        <v>49</v>
      </c>
      <c r="Q650" t="s">
        <v>48</v>
      </c>
      <c r="R650" t="s">
        <v>48</v>
      </c>
      <c r="S650" t="s">
        <v>48</v>
      </c>
      <c r="T650" t="s">
        <v>48</v>
      </c>
      <c r="U650" t="s">
        <v>48</v>
      </c>
      <c r="V650" t="s">
        <v>48</v>
      </c>
      <c r="W650" t="s">
        <v>48</v>
      </c>
      <c r="X650" t="s">
        <v>48</v>
      </c>
      <c r="Y650" t="s">
        <v>48</v>
      </c>
      <c r="Z650" t="s">
        <v>48</v>
      </c>
      <c r="AA650" t="s">
        <v>48</v>
      </c>
      <c r="AB650" t="s">
        <v>48</v>
      </c>
      <c r="AC650" t="s">
        <v>49</v>
      </c>
      <c r="AD650" t="s">
        <v>48</v>
      </c>
      <c r="AE650" t="s">
        <v>48</v>
      </c>
      <c r="AF650" t="s">
        <v>50</v>
      </c>
      <c r="AG650" t="s">
        <v>48</v>
      </c>
      <c r="AH650" t="s">
        <v>50</v>
      </c>
      <c r="AI650" t="s">
        <v>50</v>
      </c>
      <c r="AJ650" t="s">
        <v>48</v>
      </c>
      <c r="AK650" t="s">
        <v>48</v>
      </c>
      <c r="AL650" t="s">
        <v>49</v>
      </c>
      <c r="AM650" t="s">
        <v>48</v>
      </c>
      <c r="AN650" t="s">
        <v>48</v>
      </c>
      <c r="AO650" t="s">
        <v>48</v>
      </c>
      <c r="AP650" t="s">
        <v>1182</v>
      </c>
      <c r="AQ650" s="1" t="s">
        <v>1668</v>
      </c>
      <c r="AR650" t="s">
        <v>120</v>
      </c>
      <c r="AS650" t="s">
        <v>638</v>
      </c>
      <c r="AT650" t="s">
        <v>638</v>
      </c>
      <c r="AW650" s="4" t="str">
        <f t="shared" si="351"/>
        <v>0</v>
      </c>
      <c r="AX650" s="4">
        <f t="shared" si="352"/>
        <v>4</v>
      </c>
      <c r="AY650" s="4" t="str">
        <f t="shared" si="353"/>
        <v>0</v>
      </c>
      <c r="AZ650" s="4" t="str">
        <f t="shared" si="354"/>
        <v>0</v>
      </c>
      <c r="BA650" s="4">
        <f t="shared" si="355"/>
        <v>4</v>
      </c>
      <c r="BB650" s="4">
        <f t="shared" si="356"/>
        <v>4</v>
      </c>
      <c r="BC650" s="4">
        <f t="shared" si="357"/>
        <v>4</v>
      </c>
      <c r="BD650" s="4">
        <f t="shared" si="358"/>
        <v>2</v>
      </c>
      <c r="BE650" s="4">
        <f t="shared" si="359"/>
        <v>4</v>
      </c>
      <c r="BF650" s="4">
        <f t="shared" si="360"/>
        <v>2</v>
      </c>
      <c r="BG650" s="4">
        <f t="shared" si="361"/>
        <v>4</v>
      </c>
      <c r="BH650" s="4">
        <f t="shared" si="362"/>
        <v>4</v>
      </c>
      <c r="BI650" s="4">
        <f t="shared" si="363"/>
        <v>4</v>
      </c>
      <c r="BJ650" s="4">
        <f t="shared" si="364"/>
        <v>2</v>
      </c>
      <c r="BK650" s="4">
        <f t="shared" si="365"/>
        <v>4</v>
      </c>
      <c r="BL650" s="4">
        <f t="shared" si="366"/>
        <v>2</v>
      </c>
      <c r="BM650" s="4" t="str">
        <f t="shared" si="367"/>
        <v>0</v>
      </c>
      <c r="BN650" s="4">
        <f t="shared" si="368"/>
        <v>4</v>
      </c>
      <c r="BO650" s="4">
        <f t="shared" si="369"/>
        <v>4</v>
      </c>
      <c r="BP650" s="4">
        <f t="shared" si="370"/>
        <v>4</v>
      </c>
      <c r="BQ650" s="4">
        <f t="shared" si="371"/>
        <v>6</v>
      </c>
      <c r="BR650" s="4">
        <f t="shared" si="372"/>
        <v>4</v>
      </c>
      <c r="BS650" s="4">
        <f t="shared" si="373"/>
        <v>4</v>
      </c>
      <c r="BT650" s="4">
        <f t="shared" si="374"/>
        <v>4</v>
      </c>
      <c r="BU650" s="4">
        <f t="shared" si="375"/>
        <v>4</v>
      </c>
      <c r="BV650" s="4" t="str">
        <f t="shared" si="376"/>
        <v>0</v>
      </c>
      <c r="BW650" s="4">
        <f t="shared" si="377"/>
        <v>6</v>
      </c>
      <c r="BX650" s="4">
        <f t="shared" si="378"/>
        <v>0</v>
      </c>
      <c r="BY650" s="4">
        <f t="shared" si="379"/>
        <v>0</v>
      </c>
      <c r="BZ650" s="37">
        <f t="shared" si="380"/>
        <v>84</v>
      </c>
      <c r="CA650" s="32" t="str">
        <f>VLOOKUP(J:J,'Agent wise'!A:C,3,0)</f>
        <v>Saran S</v>
      </c>
      <c r="CB650" s="32">
        <f t="shared" si="381"/>
        <v>45926</v>
      </c>
      <c r="CC650" t="str">
        <f t="shared" si="382"/>
        <v>FC</v>
      </c>
      <c r="CJ650">
        <f t="shared" si="383"/>
        <v>26</v>
      </c>
      <c r="CK650">
        <f t="shared" si="384"/>
        <v>9</v>
      </c>
      <c r="CL650">
        <f t="shared" si="385"/>
        <v>2025</v>
      </c>
    </row>
    <row r="651" spans="1:90" ht="15" customHeight="1" x14ac:dyDescent="0.35">
      <c r="A651" s="32">
        <v>45926.514307523146</v>
      </c>
      <c r="B651" t="s">
        <v>138</v>
      </c>
      <c r="C651" s="32">
        <v>0</v>
      </c>
      <c r="D651" t="s">
        <v>139</v>
      </c>
      <c r="E651" s="32">
        <v>45926</v>
      </c>
      <c r="F651" t="s">
        <v>781</v>
      </c>
      <c r="G651" s="32">
        <v>45924</v>
      </c>
      <c r="H651">
        <v>9442952401</v>
      </c>
      <c r="I651">
        <v>252</v>
      </c>
      <c r="J651" t="s">
        <v>99</v>
      </c>
      <c r="K651" t="s">
        <v>52</v>
      </c>
      <c r="L651" t="s">
        <v>53</v>
      </c>
      <c r="M651" t="s">
        <v>48</v>
      </c>
      <c r="N651" t="s">
        <v>48</v>
      </c>
      <c r="O651" t="s">
        <v>48</v>
      </c>
      <c r="P651" t="s">
        <v>48</v>
      </c>
      <c r="Q651" t="s">
        <v>48</v>
      </c>
      <c r="R651" t="s">
        <v>48</v>
      </c>
      <c r="S651" t="s">
        <v>48</v>
      </c>
      <c r="T651" t="s">
        <v>48</v>
      </c>
      <c r="U651" t="s">
        <v>48</v>
      </c>
      <c r="V651" t="s">
        <v>48</v>
      </c>
      <c r="W651" t="s">
        <v>48</v>
      </c>
      <c r="X651" t="s">
        <v>48</v>
      </c>
      <c r="Y651" t="s">
        <v>48</v>
      </c>
      <c r="Z651" t="s">
        <v>48</v>
      </c>
      <c r="AA651" t="s">
        <v>48</v>
      </c>
      <c r="AB651" t="s">
        <v>48</v>
      </c>
      <c r="AC651" t="s">
        <v>49</v>
      </c>
      <c r="AD651" t="s">
        <v>49</v>
      </c>
      <c r="AE651" t="s">
        <v>48</v>
      </c>
      <c r="AF651" t="s">
        <v>48</v>
      </c>
      <c r="AG651" t="s">
        <v>48</v>
      </c>
      <c r="AH651" t="s">
        <v>48</v>
      </c>
      <c r="AI651" t="s">
        <v>48</v>
      </c>
      <c r="AJ651" t="s">
        <v>48</v>
      </c>
      <c r="AK651" t="s">
        <v>48</v>
      </c>
      <c r="AL651" t="s">
        <v>48</v>
      </c>
      <c r="AM651" t="s">
        <v>48</v>
      </c>
      <c r="AN651" t="s">
        <v>48</v>
      </c>
      <c r="AO651" t="s">
        <v>48</v>
      </c>
      <c r="AP651" t="s">
        <v>1183</v>
      </c>
      <c r="AQ651" s="1" t="s">
        <v>1183</v>
      </c>
      <c r="AR651" t="s">
        <v>51</v>
      </c>
      <c r="AS651" t="s">
        <v>782</v>
      </c>
      <c r="AT651" t="s">
        <v>783</v>
      </c>
      <c r="AW651" s="4">
        <f t="shared" si="351"/>
        <v>6</v>
      </c>
      <c r="AX651" s="4">
        <f t="shared" si="352"/>
        <v>4</v>
      </c>
      <c r="AY651" s="4">
        <f t="shared" si="353"/>
        <v>4</v>
      </c>
      <c r="AZ651" s="4">
        <f t="shared" si="354"/>
        <v>2</v>
      </c>
      <c r="BA651" s="4">
        <f t="shared" si="355"/>
        <v>4</v>
      </c>
      <c r="BB651" s="4">
        <f t="shared" si="356"/>
        <v>4</v>
      </c>
      <c r="BC651" s="4">
        <f t="shared" si="357"/>
        <v>4</v>
      </c>
      <c r="BD651" s="4">
        <f t="shared" si="358"/>
        <v>2</v>
      </c>
      <c r="BE651" s="4">
        <f t="shared" si="359"/>
        <v>4</v>
      </c>
      <c r="BF651" s="4">
        <f t="shared" si="360"/>
        <v>2</v>
      </c>
      <c r="BG651" s="4">
        <f t="shared" si="361"/>
        <v>4</v>
      </c>
      <c r="BH651" s="4">
        <f t="shared" si="362"/>
        <v>4</v>
      </c>
      <c r="BI651" s="4">
        <f t="shared" si="363"/>
        <v>4</v>
      </c>
      <c r="BJ651" s="4">
        <f t="shared" si="364"/>
        <v>2</v>
      </c>
      <c r="BK651" s="4">
        <f t="shared" si="365"/>
        <v>4</v>
      </c>
      <c r="BL651" s="4">
        <f t="shared" si="366"/>
        <v>2</v>
      </c>
      <c r="BM651" s="4" t="str">
        <f t="shared" si="367"/>
        <v>0</v>
      </c>
      <c r="BN651" s="4" t="str">
        <f t="shared" si="368"/>
        <v>0</v>
      </c>
      <c r="BO651" s="4">
        <f t="shared" si="369"/>
        <v>4</v>
      </c>
      <c r="BP651" s="4">
        <f t="shared" si="370"/>
        <v>4</v>
      </c>
      <c r="BQ651" s="4">
        <f t="shared" si="371"/>
        <v>6</v>
      </c>
      <c r="BR651" s="4">
        <f t="shared" si="372"/>
        <v>4</v>
      </c>
      <c r="BS651" s="4">
        <f t="shared" si="373"/>
        <v>4</v>
      </c>
      <c r="BT651" s="4">
        <f t="shared" si="374"/>
        <v>4</v>
      </c>
      <c r="BU651" s="4">
        <f t="shared" si="375"/>
        <v>4</v>
      </c>
      <c r="BV651" s="4">
        <f t="shared" si="376"/>
        <v>0</v>
      </c>
      <c r="BW651" s="4">
        <f t="shared" si="377"/>
        <v>6</v>
      </c>
      <c r="BX651" s="4">
        <f t="shared" si="378"/>
        <v>0</v>
      </c>
      <c r="BY651" s="4">
        <f t="shared" si="379"/>
        <v>0</v>
      </c>
      <c r="BZ651" s="37">
        <f t="shared" si="380"/>
        <v>92</v>
      </c>
      <c r="CA651" s="32" t="str">
        <f>VLOOKUP(J:J,'Agent wise'!A:C,3,0)</f>
        <v xml:space="preserve">Shiny </v>
      </c>
      <c r="CB651" s="32">
        <f t="shared" si="381"/>
        <v>45926</v>
      </c>
      <c r="CC651" t="str">
        <f t="shared" si="382"/>
        <v>Good</v>
      </c>
      <c r="CJ651">
        <f t="shared" si="383"/>
        <v>26</v>
      </c>
      <c r="CK651">
        <f t="shared" si="384"/>
        <v>9</v>
      </c>
      <c r="CL651">
        <f t="shared" si="385"/>
        <v>2025</v>
      </c>
    </row>
    <row r="652" spans="1:90" ht="15" customHeight="1" x14ac:dyDescent="0.35">
      <c r="A652" s="32">
        <v>45926.516869594911</v>
      </c>
      <c r="B652" t="s">
        <v>138</v>
      </c>
      <c r="C652" s="32">
        <v>0</v>
      </c>
      <c r="D652" t="s">
        <v>139</v>
      </c>
      <c r="E652" s="32">
        <v>45926</v>
      </c>
      <c r="F652" t="s">
        <v>781</v>
      </c>
      <c r="G652" s="32">
        <v>45924</v>
      </c>
      <c r="H652">
        <v>8300081883</v>
      </c>
      <c r="I652">
        <v>201</v>
      </c>
      <c r="J652" t="s">
        <v>186</v>
      </c>
      <c r="K652" t="s">
        <v>52</v>
      </c>
      <c r="L652" t="s">
        <v>53</v>
      </c>
      <c r="M652" t="s">
        <v>48</v>
      </c>
      <c r="N652" t="s">
        <v>48</v>
      </c>
      <c r="O652" t="s">
        <v>48</v>
      </c>
      <c r="P652" t="s">
        <v>48</v>
      </c>
      <c r="Q652" t="s">
        <v>48</v>
      </c>
      <c r="R652" t="s">
        <v>48</v>
      </c>
      <c r="S652" t="s">
        <v>48</v>
      </c>
      <c r="T652" t="s">
        <v>48</v>
      </c>
      <c r="U652" t="s">
        <v>48</v>
      </c>
      <c r="V652" t="s">
        <v>48</v>
      </c>
      <c r="W652" t="s">
        <v>48</v>
      </c>
      <c r="X652" t="s">
        <v>48</v>
      </c>
      <c r="Y652" t="s">
        <v>48</v>
      </c>
      <c r="Z652" t="s">
        <v>48</v>
      </c>
      <c r="AA652" t="s">
        <v>49</v>
      </c>
      <c r="AB652" t="s">
        <v>48</v>
      </c>
      <c r="AC652" t="s">
        <v>48</v>
      </c>
      <c r="AD652" t="s">
        <v>48</v>
      </c>
      <c r="AE652" t="s">
        <v>48</v>
      </c>
      <c r="AF652" t="s">
        <v>48</v>
      </c>
      <c r="AG652" t="s">
        <v>48</v>
      </c>
      <c r="AH652" t="s">
        <v>48</v>
      </c>
      <c r="AI652" t="s">
        <v>50</v>
      </c>
      <c r="AJ652" t="s">
        <v>48</v>
      </c>
      <c r="AK652" t="s">
        <v>48</v>
      </c>
      <c r="AL652" t="s">
        <v>48</v>
      </c>
      <c r="AM652" t="s">
        <v>48</v>
      </c>
      <c r="AN652" t="s">
        <v>48</v>
      </c>
      <c r="AO652" t="s">
        <v>48</v>
      </c>
      <c r="AP652" t="s">
        <v>426</v>
      </c>
      <c r="AQ652" s="1" t="s">
        <v>426</v>
      </c>
      <c r="AR652" t="s">
        <v>51</v>
      </c>
      <c r="AS652" t="s">
        <v>782</v>
      </c>
      <c r="AT652" t="s">
        <v>1090</v>
      </c>
      <c r="AW652" s="4">
        <f t="shared" si="351"/>
        <v>6</v>
      </c>
      <c r="AX652" s="4">
        <f t="shared" si="352"/>
        <v>4</v>
      </c>
      <c r="AY652" s="4">
        <f t="shared" si="353"/>
        <v>4</v>
      </c>
      <c r="AZ652" s="4">
        <f t="shared" si="354"/>
        <v>2</v>
      </c>
      <c r="BA652" s="4">
        <f t="shared" si="355"/>
        <v>4</v>
      </c>
      <c r="BB652" s="4">
        <f t="shared" si="356"/>
        <v>4</v>
      </c>
      <c r="BC652" s="4">
        <f t="shared" si="357"/>
        <v>4</v>
      </c>
      <c r="BD652" s="4">
        <f t="shared" si="358"/>
        <v>2</v>
      </c>
      <c r="BE652" s="4">
        <f t="shared" si="359"/>
        <v>4</v>
      </c>
      <c r="BF652" s="4">
        <f t="shared" si="360"/>
        <v>2</v>
      </c>
      <c r="BG652" s="4">
        <f t="shared" si="361"/>
        <v>4</v>
      </c>
      <c r="BH652" s="4">
        <f t="shared" si="362"/>
        <v>4</v>
      </c>
      <c r="BI652" s="4">
        <f t="shared" si="363"/>
        <v>4</v>
      </c>
      <c r="BJ652" s="4">
        <f t="shared" si="364"/>
        <v>2</v>
      </c>
      <c r="BK652" s="4" t="str">
        <f t="shared" si="365"/>
        <v>0</v>
      </c>
      <c r="BL652" s="4">
        <f t="shared" si="366"/>
        <v>2</v>
      </c>
      <c r="BM652" s="4">
        <f t="shared" si="367"/>
        <v>4</v>
      </c>
      <c r="BN652" s="4">
        <f t="shared" si="368"/>
        <v>4</v>
      </c>
      <c r="BO652" s="4">
        <f t="shared" si="369"/>
        <v>4</v>
      </c>
      <c r="BP652" s="4">
        <f t="shared" si="370"/>
        <v>4</v>
      </c>
      <c r="BQ652" s="4">
        <f t="shared" si="371"/>
        <v>6</v>
      </c>
      <c r="BR652" s="4">
        <f t="shared" si="372"/>
        <v>4</v>
      </c>
      <c r="BS652" s="4">
        <f t="shared" si="373"/>
        <v>4</v>
      </c>
      <c r="BT652" s="4">
        <f t="shared" si="374"/>
        <v>4</v>
      </c>
      <c r="BU652" s="4">
        <f t="shared" si="375"/>
        <v>4</v>
      </c>
      <c r="BV652" s="4">
        <f t="shared" si="376"/>
        <v>0</v>
      </c>
      <c r="BW652" s="4">
        <f t="shared" si="377"/>
        <v>6</v>
      </c>
      <c r="BX652" s="4">
        <f t="shared" si="378"/>
        <v>0</v>
      </c>
      <c r="BY652" s="4">
        <f t="shared" si="379"/>
        <v>0</v>
      </c>
      <c r="BZ652" s="37">
        <f t="shared" si="380"/>
        <v>96</v>
      </c>
      <c r="CA652" s="32" t="str">
        <f>VLOOKUP(J:J,'Agent wise'!A:C,3,0)</f>
        <v>Shakeer</v>
      </c>
      <c r="CB652" s="32">
        <f t="shared" si="381"/>
        <v>45926</v>
      </c>
      <c r="CC652" t="str">
        <f t="shared" si="382"/>
        <v>Excellent</v>
      </c>
      <c r="CJ652">
        <f t="shared" si="383"/>
        <v>26</v>
      </c>
      <c r="CK652">
        <f t="shared" si="384"/>
        <v>9</v>
      </c>
      <c r="CL652">
        <f t="shared" si="385"/>
        <v>2025</v>
      </c>
    </row>
    <row r="653" spans="1:90" ht="15" customHeight="1" x14ac:dyDescent="0.35">
      <c r="A653" s="32">
        <v>45926.521847824071</v>
      </c>
      <c r="B653" t="s">
        <v>138</v>
      </c>
      <c r="C653" s="32">
        <v>0</v>
      </c>
      <c r="D653" t="s">
        <v>139</v>
      </c>
      <c r="E653" s="32">
        <v>45926</v>
      </c>
      <c r="F653" t="s">
        <v>781</v>
      </c>
      <c r="G653" s="32">
        <v>45924</v>
      </c>
      <c r="H653">
        <v>9444748687</v>
      </c>
      <c r="I653">
        <v>188</v>
      </c>
      <c r="J653" t="s">
        <v>186</v>
      </c>
      <c r="K653" t="s">
        <v>52</v>
      </c>
      <c r="L653" t="s">
        <v>53</v>
      </c>
      <c r="M653" t="s">
        <v>48</v>
      </c>
      <c r="N653" t="s">
        <v>48</v>
      </c>
      <c r="O653" t="s">
        <v>48</v>
      </c>
      <c r="P653" t="s">
        <v>48</v>
      </c>
      <c r="Q653" t="s">
        <v>48</v>
      </c>
      <c r="R653" t="s">
        <v>48</v>
      </c>
      <c r="S653" t="s">
        <v>48</v>
      </c>
      <c r="T653" t="s">
        <v>48</v>
      </c>
      <c r="U653" t="s">
        <v>48</v>
      </c>
      <c r="V653" t="s">
        <v>48</v>
      </c>
      <c r="W653" t="s">
        <v>48</v>
      </c>
      <c r="X653" t="s">
        <v>48</v>
      </c>
      <c r="Y653" t="s">
        <v>48</v>
      </c>
      <c r="Z653" t="s">
        <v>48</v>
      </c>
      <c r="AA653" t="s">
        <v>48</v>
      </c>
      <c r="AB653" t="s">
        <v>49</v>
      </c>
      <c r="AC653" t="s">
        <v>48</v>
      </c>
      <c r="AD653" t="s">
        <v>48</v>
      </c>
      <c r="AE653" t="s">
        <v>48</v>
      </c>
      <c r="AF653" t="s">
        <v>48</v>
      </c>
      <c r="AG653" t="s">
        <v>48</v>
      </c>
      <c r="AH653" t="s">
        <v>48</v>
      </c>
      <c r="AI653" t="s">
        <v>50</v>
      </c>
      <c r="AJ653" t="s">
        <v>48</v>
      </c>
      <c r="AK653" t="s">
        <v>48</v>
      </c>
      <c r="AL653" t="s">
        <v>48</v>
      </c>
      <c r="AM653" t="s">
        <v>48</v>
      </c>
      <c r="AN653" t="s">
        <v>48</v>
      </c>
      <c r="AO653" t="s">
        <v>48</v>
      </c>
      <c r="AP653" t="s">
        <v>384</v>
      </c>
      <c r="AQ653" s="1" t="s">
        <v>384</v>
      </c>
      <c r="AR653" t="s">
        <v>51</v>
      </c>
      <c r="AS653" t="s">
        <v>1092</v>
      </c>
      <c r="AT653" t="s">
        <v>1093</v>
      </c>
      <c r="AW653" s="4">
        <f t="shared" si="351"/>
        <v>6</v>
      </c>
      <c r="AX653" s="4">
        <f t="shared" si="352"/>
        <v>4</v>
      </c>
      <c r="AY653" s="4">
        <f t="shared" si="353"/>
        <v>4</v>
      </c>
      <c r="AZ653" s="4">
        <f t="shared" si="354"/>
        <v>2</v>
      </c>
      <c r="BA653" s="4">
        <f t="shared" si="355"/>
        <v>4</v>
      </c>
      <c r="BB653" s="4">
        <f t="shared" si="356"/>
        <v>4</v>
      </c>
      <c r="BC653" s="4">
        <f t="shared" si="357"/>
        <v>4</v>
      </c>
      <c r="BD653" s="4">
        <f t="shared" si="358"/>
        <v>2</v>
      </c>
      <c r="BE653" s="4">
        <f t="shared" si="359"/>
        <v>4</v>
      </c>
      <c r="BF653" s="4">
        <f t="shared" si="360"/>
        <v>2</v>
      </c>
      <c r="BG653" s="4">
        <f t="shared" si="361"/>
        <v>4</v>
      </c>
      <c r="BH653" s="4">
        <f t="shared" si="362"/>
        <v>4</v>
      </c>
      <c r="BI653" s="4">
        <f t="shared" si="363"/>
        <v>4</v>
      </c>
      <c r="BJ653" s="4">
        <f t="shared" si="364"/>
        <v>2</v>
      </c>
      <c r="BK653" s="4">
        <f t="shared" si="365"/>
        <v>4</v>
      </c>
      <c r="BL653" s="4" t="str">
        <f t="shared" si="366"/>
        <v>0</v>
      </c>
      <c r="BM653" s="4">
        <f t="shared" si="367"/>
        <v>4</v>
      </c>
      <c r="BN653" s="4">
        <f t="shared" si="368"/>
        <v>4</v>
      </c>
      <c r="BO653" s="4">
        <f t="shared" si="369"/>
        <v>4</v>
      </c>
      <c r="BP653" s="4">
        <f t="shared" si="370"/>
        <v>4</v>
      </c>
      <c r="BQ653" s="4">
        <f t="shared" si="371"/>
        <v>6</v>
      </c>
      <c r="BR653" s="4">
        <f t="shared" si="372"/>
        <v>4</v>
      </c>
      <c r="BS653" s="4">
        <f t="shared" si="373"/>
        <v>4</v>
      </c>
      <c r="BT653" s="4">
        <f t="shared" si="374"/>
        <v>4</v>
      </c>
      <c r="BU653" s="4">
        <f t="shared" si="375"/>
        <v>4</v>
      </c>
      <c r="BV653" s="4">
        <f t="shared" si="376"/>
        <v>0</v>
      </c>
      <c r="BW653" s="4">
        <f t="shared" si="377"/>
        <v>6</v>
      </c>
      <c r="BX653" s="4">
        <f t="shared" si="378"/>
        <v>0</v>
      </c>
      <c r="BY653" s="4">
        <f t="shared" si="379"/>
        <v>0</v>
      </c>
      <c r="BZ653" s="37">
        <f t="shared" si="380"/>
        <v>98</v>
      </c>
      <c r="CA653" s="32" t="str">
        <f>VLOOKUP(J:J,'Agent wise'!A:C,3,0)</f>
        <v>Shakeer</v>
      </c>
      <c r="CB653" s="32">
        <f t="shared" si="381"/>
        <v>45926</v>
      </c>
      <c r="CC653" t="str">
        <f t="shared" si="382"/>
        <v>Excellent</v>
      </c>
      <c r="CJ653">
        <f t="shared" si="383"/>
        <v>26</v>
      </c>
      <c r="CK653">
        <f t="shared" si="384"/>
        <v>9</v>
      </c>
      <c r="CL653">
        <f t="shared" si="385"/>
        <v>2025</v>
      </c>
    </row>
    <row r="654" spans="1:90" ht="15" customHeight="1" x14ac:dyDescent="0.35">
      <c r="A654" s="32">
        <v>45926.524153541672</v>
      </c>
      <c r="B654" t="s">
        <v>587</v>
      </c>
      <c r="C654" s="32">
        <v>0</v>
      </c>
      <c r="D654" t="s">
        <v>144</v>
      </c>
      <c r="E654" s="32">
        <v>45926</v>
      </c>
      <c r="F654" t="s">
        <v>145</v>
      </c>
      <c r="G654" s="32">
        <v>45925</v>
      </c>
      <c r="H654">
        <v>9847042477</v>
      </c>
      <c r="I654">
        <v>143</v>
      </c>
      <c r="J654" t="s">
        <v>133</v>
      </c>
      <c r="K654" t="s">
        <v>46</v>
      </c>
      <c r="L654" t="s">
        <v>47</v>
      </c>
      <c r="M654" t="s">
        <v>49</v>
      </c>
      <c r="N654" t="s">
        <v>48</v>
      </c>
      <c r="O654" t="s">
        <v>50</v>
      </c>
      <c r="P654" t="s">
        <v>50</v>
      </c>
      <c r="Q654" t="s">
        <v>50</v>
      </c>
      <c r="R654" t="s">
        <v>48</v>
      </c>
      <c r="S654" t="s">
        <v>48</v>
      </c>
      <c r="T654" t="s">
        <v>48</v>
      </c>
      <c r="U654" t="s">
        <v>48</v>
      </c>
      <c r="V654" t="s">
        <v>48</v>
      </c>
      <c r="W654" t="s">
        <v>48</v>
      </c>
      <c r="X654" t="s">
        <v>50</v>
      </c>
      <c r="Y654" t="s">
        <v>49</v>
      </c>
      <c r="Z654" t="s">
        <v>48</v>
      </c>
      <c r="AA654" t="s">
        <v>49</v>
      </c>
      <c r="AB654" t="s">
        <v>48</v>
      </c>
      <c r="AC654" t="s">
        <v>50</v>
      </c>
      <c r="AD654" t="s">
        <v>50</v>
      </c>
      <c r="AE654" t="s">
        <v>48</v>
      </c>
      <c r="AF654" t="s">
        <v>50</v>
      </c>
      <c r="AG654" t="s">
        <v>48</v>
      </c>
      <c r="AH654" t="s">
        <v>50</v>
      </c>
      <c r="AI654" t="s">
        <v>50</v>
      </c>
      <c r="AJ654" t="s">
        <v>48</v>
      </c>
      <c r="AK654" t="s">
        <v>48</v>
      </c>
      <c r="AL654" t="s">
        <v>48</v>
      </c>
      <c r="AM654" t="s">
        <v>48</v>
      </c>
      <c r="AN654" t="s">
        <v>48</v>
      </c>
      <c r="AO654" t="s">
        <v>48</v>
      </c>
      <c r="AP654" t="s">
        <v>1184</v>
      </c>
      <c r="AQ654" s="1" t="s">
        <v>1669</v>
      </c>
      <c r="AR654" t="s">
        <v>120</v>
      </c>
      <c r="AS654" t="s">
        <v>429</v>
      </c>
      <c r="AT654" t="s">
        <v>429</v>
      </c>
      <c r="AW654" s="4" t="str">
        <f t="shared" si="351"/>
        <v>0</v>
      </c>
      <c r="AX654" s="4">
        <f t="shared" si="352"/>
        <v>4</v>
      </c>
      <c r="AY654" s="4">
        <f t="shared" si="353"/>
        <v>4</v>
      </c>
      <c r="AZ654" s="4">
        <f t="shared" si="354"/>
        <v>2</v>
      </c>
      <c r="BA654" s="4">
        <f t="shared" si="355"/>
        <v>4</v>
      </c>
      <c r="BB654" s="4">
        <f t="shared" si="356"/>
        <v>4</v>
      </c>
      <c r="BC654" s="4">
        <f t="shared" si="357"/>
        <v>4</v>
      </c>
      <c r="BD654" s="4">
        <f t="shared" si="358"/>
        <v>2</v>
      </c>
      <c r="BE654" s="4">
        <f t="shared" si="359"/>
        <v>4</v>
      </c>
      <c r="BF654" s="4">
        <f t="shared" si="360"/>
        <v>2</v>
      </c>
      <c r="BG654" s="4">
        <f t="shared" si="361"/>
        <v>4</v>
      </c>
      <c r="BH654" s="4">
        <f t="shared" si="362"/>
        <v>4</v>
      </c>
      <c r="BI654" s="4" t="str">
        <f t="shared" si="363"/>
        <v>0</v>
      </c>
      <c r="BJ654" s="4">
        <f t="shared" si="364"/>
        <v>2</v>
      </c>
      <c r="BK654" s="4" t="str">
        <f t="shared" si="365"/>
        <v>0</v>
      </c>
      <c r="BL654" s="4">
        <f t="shared" si="366"/>
        <v>2</v>
      </c>
      <c r="BM654" s="4">
        <f t="shared" si="367"/>
        <v>4</v>
      </c>
      <c r="BN654" s="4">
        <f t="shared" si="368"/>
        <v>4</v>
      </c>
      <c r="BO654" s="4">
        <f t="shared" si="369"/>
        <v>4</v>
      </c>
      <c r="BP654" s="4">
        <f t="shared" si="370"/>
        <v>4</v>
      </c>
      <c r="BQ654" s="4">
        <f t="shared" si="371"/>
        <v>6</v>
      </c>
      <c r="BR654" s="4">
        <f t="shared" si="372"/>
        <v>4</v>
      </c>
      <c r="BS654" s="4">
        <f t="shared" si="373"/>
        <v>4</v>
      </c>
      <c r="BT654" s="4">
        <f t="shared" si="374"/>
        <v>4</v>
      </c>
      <c r="BU654" s="4">
        <f t="shared" si="375"/>
        <v>4</v>
      </c>
      <c r="BV654" s="4">
        <f t="shared" si="376"/>
        <v>0</v>
      </c>
      <c r="BW654" s="4">
        <f t="shared" si="377"/>
        <v>6</v>
      </c>
      <c r="BX654" s="4">
        <f t="shared" si="378"/>
        <v>0</v>
      </c>
      <c r="BY654" s="4">
        <f t="shared" si="379"/>
        <v>0</v>
      </c>
      <c r="BZ654" s="37">
        <f t="shared" si="380"/>
        <v>86</v>
      </c>
      <c r="CA654" s="32" t="str">
        <f>VLOOKUP(J:J,'Agent wise'!A:C,3,0)</f>
        <v>Shakeer</v>
      </c>
      <c r="CB654" s="32">
        <f t="shared" si="381"/>
        <v>45926</v>
      </c>
      <c r="CC654" t="str">
        <f t="shared" si="382"/>
        <v>Average</v>
      </c>
      <c r="CJ654">
        <f t="shared" si="383"/>
        <v>26</v>
      </c>
      <c r="CK654">
        <f t="shared" si="384"/>
        <v>9</v>
      </c>
      <c r="CL654">
        <f t="shared" si="385"/>
        <v>2025</v>
      </c>
    </row>
    <row r="655" spans="1:90" ht="15" customHeight="1" x14ac:dyDescent="0.35">
      <c r="A655" s="32">
        <v>45926.530508240743</v>
      </c>
      <c r="B655" t="s">
        <v>368</v>
      </c>
      <c r="C655" s="32">
        <v>0</v>
      </c>
      <c r="D655" t="s">
        <v>73</v>
      </c>
      <c r="E655" s="32">
        <v>45926</v>
      </c>
      <c r="F655" t="s">
        <v>140</v>
      </c>
      <c r="G655" s="32">
        <v>45925</v>
      </c>
      <c r="H655">
        <v>8289881698</v>
      </c>
      <c r="I655">
        <v>289</v>
      </c>
      <c r="J655" t="s">
        <v>471</v>
      </c>
      <c r="K655" t="s">
        <v>46</v>
      </c>
      <c r="L655" t="s">
        <v>47</v>
      </c>
      <c r="M655" t="s">
        <v>48</v>
      </c>
      <c r="N655" t="s">
        <v>48</v>
      </c>
      <c r="O655" t="s">
        <v>48</v>
      </c>
      <c r="P655" t="s">
        <v>48</v>
      </c>
      <c r="Q655" t="s">
        <v>48</v>
      </c>
      <c r="R655" t="s">
        <v>48</v>
      </c>
      <c r="S655" t="s">
        <v>48</v>
      </c>
      <c r="T655" t="s">
        <v>48</v>
      </c>
      <c r="U655" t="s">
        <v>49</v>
      </c>
      <c r="V655" t="s">
        <v>48</v>
      </c>
      <c r="W655" t="s">
        <v>48</v>
      </c>
      <c r="X655" t="s">
        <v>48</v>
      </c>
      <c r="Y655" t="s">
        <v>48</v>
      </c>
      <c r="Z655" t="s">
        <v>48</v>
      </c>
      <c r="AA655" t="s">
        <v>49</v>
      </c>
      <c r="AB655" t="s">
        <v>49</v>
      </c>
      <c r="AC655" t="s">
        <v>49</v>
      </c>
      <c r="AD655" t="s">
        <v>48</v>
      </c>
      <c r="AE655" t="s">
        <v>48</v>
      </c>
      <c r="AF655" t="s">
        <v>50</v>
      </c>
      <c r="AG655" t="s">
        <v>48</v>
      </c>
      <c r="AH655" t="s">
        <v>50</v>
      </c>
      <c r="AI655" t="s">
        <v>49</v>
      </c>
      <c r="AJ655" t="s">
        <v>48</v>
      </c>
      <c r="AK655" t="s">
        <v>50</v>
      </c>
      <c r="AL655" t="s">
        <v>49</v>
      </c>
      <c r="AM655" t="s">
        <v>48</v>
      </c>
      <c r="AN655" t="s">
        <v>48</v>
      </c>
      <c r="AO655" t="s">
        <v>48</v>
      </c>
      <c r="AP655" t="s">
        <v>1185</v>
      </c>
      <c r="AQ655" s="1" t="s">
        <v>1186</v>
      </c>
      <c r="AR655" t="s">
        <v>51</v>
      </c>
      <c r="AS655" t="s">
        <v>410</v>
      </c>
      <c r="AT655" t="s">
        <v>160</v>
      </c>
      <c r="AW655" s="4">
        <f t="shared" si="351"/>
        <v>6</v>
      </c>
      <c r="AX655" s="4">
        <f t="shared" si="352"/>
        <v>4</v>
      </c>
      <c r="AY655" s="4">
        <f t="shared" si="353"/>
        <v>4</v>
      </c>
      <c r="AZ655" s="4">
        <f t="shared" si="354"/>
        <v>2</v>
      </c>
      <c r="BA655" s="4">
        <f t="shared" si="355"/>
        <v>4</v>
      </c>
      <c r="BB655" s="4">
        <f t="shared" si="356"/>
        <v>4</v>
      </c>
      <c r="BC655" s="4">
        <f t="shared" si="357"/>
        <v>4</v>
      </c>
      <c r="BD655" s="4">
        <f t="shared" si="358"/>
        <v>2</v>
      </c>
      <c r="BE655" s="4" t="str">
        <f t="shared" si="359"/>
        <v>0</v>
      </c>
      <c r="BF655" s="4">
        <f t="shared" si="360"/>
        <v>2</v>
      </c>
      <c r="BG655" s="4">
        <f t="shared" si="361"/>
        <v>4</v>
      </c>
      <c r="BH655" s="4">
        <f t="shared" si="362"/>
        <v>4</v>
      </c>
      <c r="BI655" s="4">
        <f t="shared" si="363"/>
        <v>4</v>
      </c>
      <c r="BJ655" s="4">
        <f t="shared" si="364"/>
        <v>2</v>
      </c>
      <c r="BK655" s="4" t="str">
        <f t="shared" si="365"/>
        <v>0</v>
      </c>
      <c r="BL655" s="4" t="str">
        <f t="shared" si="366"/>
        <v>0</v>
      </c>
      <c r="BM655" s="4" t="str">
        <f t="shared" si="367"/>
        <v>0</v>
      </c>
      <c r="BN655" s="4">
        <f t="shared" si="368"/>
        <v>4</v>
      </c>
      <c r="BO655" s="4">
        <f t="shared" si="369"/>
        <v>4</v>
      </c>
      <c r="BP655" s="4">
        <f t="shared" si="370"/>
        <v>4</v>
      </c>
      <c r="BQ655" s="4">
        <f t="shared" si="371"/>
        <v>6</v>
      </c>
      <c r="BR655" s="4">
        <f t="shared" si="372"/>
        <v>4</v>
      </c>
      <c r="BS655" s="4" t="str">
        <f t="shared" si="373"/>
        <v>0</v>
      </c>
      <c r="BT655" s="4">
        <f t="shared" si="374"/>
        <v>4</v>
      </c>
      <c r="BU655" s="4">
        <f t="shared" si="375"/>
        <v>4</v>
      </c>
      <c r="BV655" s="4" t="str">
        <f t="shared" si="376"/>
        <v>0</v>
      </c>
      <c r="BW655" s="4">
        <f t="shared" si="377"/>
        <v>6</v>
      </c>
      <c r="BX655" s="4">
        <f t="shared" si="378"/>
        <v>0</v>
      </c>
      <c r="BY655" s="4">
        <f t="shared" si="379"/>
        <v>0</v>
      </c>
      <c r="BZ655" s="37">
        <f t="shared" si="380"/>
        <v>82</v>
      </c>
      <c r="CA655" s="32" t="str">
        <f>VLOOKUP(J:J,'Agent wise'!A:C,3,0)</f>
        <v>Shakeer</v>
      </c>
      <c r="CB655" s="32">
        <f t="shared" si="381"/>
        <v>45926</v>
      </c>
      <c r="CC655" t="str">
        <f t="shared" si="382"/>
        <v>FC</v>
      </c>
      <c r="CJ655">
        <f t="shared" si="383"/>
        <v>26</v>
      </c>
      <c r="CK655">
        <f t="shared" si="384"/>
        <v>9</v>
      </c>
      <c r="CL655">
        <f t="shared" si="385"/>
        <v>2025</v>
      </c>
    </row>
    <row r="656" spans="1:90" ht="15" customHeight="1" x14ac:dyDescent="0.35">
      <c r="A656" s="32">
        <v>45926.53944310185</v>
      </c>
      <c r="B656" t="s">
        <v>587</v>
      </c>
      <c r="C656" s="32">
        <v>0</v>
      </c>
      <c r="D656" t="s">
        <v>144</v>
      </c>
      <c r="E656" s="32">
        <v>45926</v>
      </c>
      <c r="F656" t="s">
        <v>145</v>
      </c>
      <c r="G656" s="32">
        <v>45925</v>
      </c>
      <c r="H656">
        <v>9952584572</v>
      </c>
      <c r="I656">
        <v>174</v>
      </c>
      <c r="J656" t="s">
        <v>95</v>
      </c>
      <c r="K656" t="s">
        <v>52</v>
      </c>
      <c r="L656" t="s">
        <v>53</v>
      </c>
      <c r="M656" t="s">
        <v>48</v>
      </c>
      <c r="N656" t="s">
        <v>48</v>
      </c>
      <c r="O656" t="s">
        <v>48</v>
      </c>
      <c r="P656" t="s">
        <v>48</v>
      </c>
      <c r="Q656" t="s">
        <v>48</v>
      </c>
      <c r="R656" t="s">
        <v>48</v>
      </c>
      <c r="S656" t="s">
        <v>48</v>
      </c>
      <c r="T656" t="s">
        <v>48</v>
      </c>
      <c r="U656" t="s">
        <v>48</v>
      </c>
      <c r="V656" t="s">
        <v>48</v>
      </c>
      <c r="W656" t="s">
        <v>48</v>
      </c>
      <c r="X656" t="s">
        <v>50</v>
      </c>
      <c r="Y656" t="s">
        <v>48</v>
      </c>
      <c r="Z656" t="s">
        <v>48</v>
      </c>
      <c r="AA656" t="s">
        <v>48</v>
      </c>
      <c r="AB656" t="s">
        <v>48</v>
      </c>
      <c r="AC656" t="s">
        <v>49</v>
      </c>
      <c r="AD656" t="s">
        <v>48</v>
      </c>
      <c r="AE656" t="s">
        <v>48</v>
      </c>
      <c r="AF656" t="s">
        <v>50</v>
      </c>
      <c r="AG656" t="s">
        <v>48</v>
      </c>
      <c r="AH656" t="s">
        <v>50</v>
      </c>
      <c r="AI656" t="s">
        <v>50</v>
      </c>
      <c r="AJ656" t="s">
        <v>48</v>
      </c>
      <c r="AK656" t="s">
        <v>48</v>
      </c>
      <c r="AL656" t="s">
        <v>48</v>
      </c>
      <c r="AM656" t="s">
        <v>48</v>
      </c>
      <c r="AN656" t="s">
        <v>48</v>
      </c>
      <c r="AO656" t="s">
        <v>48</v>
      </c>
      <c r="AP656" t="s">
        <v>1187</v>
      </c>
      <c r="AQ656" s="1" t="s">
        <v>1670</v>
      </c>
      <c r="AR656" t="s">
        <v>120</v>
      </c>
      <c r="AS656" t="s">
        <v>632</v>
      </c>
      <c r="AT656" t="s">
        <v>632</v>
      </c>
      <c r="AW656" s="4">
        <f t="shared" si="351"/>
        <v>6</v>
      </c>
      <c r="AX656" s="4">
        <f t="shared" si="352"/>
        <v>4</v>
      </c>
      <c r="AY656" s="4">
        <f t="shared" si="353"/>
        <v>4</v>
      </c>
      <c r="AZ656" s="4">
        <f t="shared" si="354"/>
        <v>2</v>
      </c>
      <c r="BA656" s="4">
        <f t="shared" si="355"/>
        <v>4</v>
      </c>
      <c r="BB656" s="4">
        <f t="shared" si="356"/>
        <v>4</v>
      </c>
      <c r="BC656" s="4">
        <f t="shared" si="357"/>
        <v>4</v>
      </c>
      <c r="BD656" s="4">
        <f t="shared" si="358"/>
        <v>2</v>
      </c>
      <c r="BE656" s="4">
        <f t="shared" si="359"/>
        <v>4</v>
      </c>
      <c r="BF656" s="4">
        <f t="shared" si="360"/>
        <v>2</v>
      </c>
      <c r="BG656" s="4">
        <f t="shared" si="361"/>
        <v>4</v>
      </c>
      <c r="BH656" s="4">
        <f t="shared" si="362"/>
        <v>4</v>
      </c>
      <c r="BI656" s="4">
        <f t="shared" si="363"/>
        <v>4</v>
      </c>
      <c r="BJ656" s="4">
        <f t="shared" si="364"/>
        <v>2</v>
      </c>
      <c r="BK656" s="4">
        <f t="shared" si="365"/>
        <v>4</v>
      </c>
      <c r="BL656" s="4">
        <f t="shared" si="366"/>
        <v>2</v>
      </c>
      <c r="BM656" s="4" t="str">
        <f t="shared" si="367"/>
        <v>0</v>
      </c>
      <c r="BN656" s="4">
        <f t="shared" si="368"/>
        <v>4</v>
      </c>
      <c r="BO656" s="4">
        <f t="shared" si="369"/>
        <v>4</v>
      </c>
      <c r="BP656" s="4">
        <f t="shared" si="370"/>
        <v>4</v>
      </c>
      <c r="BQ656" s="4">
        <f t="shared" si="371"/>
        <v>6</v>
      </c>
      <c r="BR656" s="4">
        <f t="shared" si="372"/>
        <v>4</v>
      </c>
      <c r="BS656" s="4">
        <f t="shared" si="373"/>
        <v>4</v>
      </c>
      <c r="BT656" s="4">
        <f t="shared" si="374"/>
        <v>4</v>
      </c>
      <c r="BU656" s="4">
        <f t="shared" si="375"/>
        <v>4</v>
      </c>
      <c r="BV656" s="4">
        <f t="shared" si="376"/>
        <v>0</v>
      </c>
      <c r="BW656" s="4">
        <f t="shared" si="377"/>
        <v>6</v>
      </c>
      <c r="BX656" s="4">
        <f t="shared" si="378"/>
        <v>0</v>
      </c>
      <c r="BY656" s="4">
        <f t="shared" si="379"/>
        <v>0</v>
      </c>
      <c r="BZ656" s="37">
        <f t="shared" si="380"/>
        <v>96</v>
      </c>
      <c r="CA656" s="32" t="str">
        <f>VLOOKUP(J:J,'Agent wise'!A:C,3,0)</f>
        <v>Adharsh</v>
      </c>
      <c r="CB656" s="32">
        <f t="shared" si="381"/>
        <v>45926</v>
      </c>
      <c r="CC656" t="str">
        <f t="shared" si="382"/>
        <v>Excellent</v>
      </c>
      <c r="CJ656">
        <f t="shared" si="383"/>
        <v>26</v>
      </c>
      <c r="CK656">
        <f t="shared" si="384"/>
        <v>9</v>
      </c>
      <c r="CL656">
        <f t="shared" si="385"/>
        <v>2025</v>
      </c>
    </row>
    <row r="657" spans="1:90" ht="15" customHeight="1" x14ac:dyDescent="0.35">
      <c r="A657" s="32">
        <v>45926.548934872684</v>
      </c>
      <c r="B657" t="s">
        <v>138</v>
      </c>
      <c r="C657" s="32">
        <v>0</v>
      </c>
      <c r="D657" t="s">
        <v>139</v>
      </c>
      <c r="E657" s="32">
        <v>45926</v>
      </c>
      <c r="F657" t="s">
        <v>140</v>
      </c>
      <c r="G657" s="32">
        <v>45924</v>
      </c>
      <c r="H657">
        <v>9788626243</v>
      </c>
      <c r="I657">
        <v>172</v>
      </c>
      <c r="J657" t="s">
        <v>86</v>
      </c>
      <c r="K657" t="s">
        <v>52</v>
      </c>
      <c r="L657" t="s">
        <v>53</v>
      </c>
      <c r="M657" t="s">
        <v>48</v>
      </c>
      <c r="N657" t="s">
        <v>48</v>
      </c>
      <c r="O657" t="s">
        <v>48</v>
      </c>
      <c r="P657" t="s">
        <v>48</v>
      </c>
      <c r="Q657" t="s">
        <v>48</v>
      </c>
      <c r="R657" t="s">
        <v>48</v>
      </c>
      <c r="S657" t="s">
        <v>48</v>
      </c>
      <c r="T657" t="s">
        <v>48</v>
      </c>
      <c r="U657" t="s">
        <v>48</v>
      </c>
      <c r="V657" t="s">
        <v>48</v>
      </c>
      <c r="W657" t="s">
        <v>48</v>
      </c>
      <c r="X657" t="s">
        <v>48</v>
      </c>
      <c r="Y657" t="s">
        <v>48</v>
      </c>
      <c r="Z657" t="s">
        <v>48</v>
      </c>
      <c r="AA657" t="s">
        <v>49</v>
      </c>
      <c r="AB657" t="s">
        <v>49</v>
      </c>
      <c r="AC657" t="s">
        <v>48</v>
      </c>
      <c r="AD657" t="s">
        <v>49</v>
      </c>
      <c r="AE657" t="s">
        <v>48</v>
      </c>
      <c r="AF657" t="s">
        <v>48</v>
      </c>
      <c r="AG657" t="s">
        <v>48</v>
      </c>
      <c r="AH657" t="s">
        <v>48</v>
      </c>
      <c r="AI657" t="s">
        <v>50</v>
      </c>
      <c r="AJ657" t="s">
        <v>48</v>
      </c>
      <c r="AK657" t="s">
        <v>48</v>
      </c>
      <c r="AL657" t="s">
        <v>48</v>
      </c>
      <c r="AM657" t="s">
        <v>48</v>
      </c>
      <c r="AN657" t="s">
        <v>48</v>
      </c>
      <c r="AO657" t="s">
        <v>48</v>
      </c>
      <c r="AP657" t="s">
        <v>1188</v>
      </c>
      <c r="AQ657" s="1" t="s">
        <v>1188</v>
      </c>
      <c r="AR657" t="s">
        <v>51</v>
      </c>
      <c r="AS657" t="s">
        <v>782</v>
      </c>
      <c r="AT657" t="s">
        <v>783</v>
      </c>
      <c r="AW657" s="4">
        <f t="shared" si="351"/>
        <v>6</v>
      </c>
      <c r="AX657" s="4">
        <f t="shared" si="352"/>
        <v>4</v>
      </c>
      <c r="AY657" s="4">
        <f t="shared" si="353"/>
        <v>4</v>
      </c>
      <c r="AZ657" s="4">
        <f t="shared" si="354"/>
        <v>2</v>
      </c>
      <c r="BA657" s="4">
        <f t="shared" si="355"/>
        <v>4</v>
      </c>
      <c r="BB657" s="4">
        <f t="shared" si="356"/>
        <v>4</v>
      </c>
      <c r="BC657" s="4">
        <f t="shared" si="357"/>
        <v>4</v>
      </c>
      <c r="BD657" s="4">
        <f t="shared" si="358"/>
        <v>2</v>
      </c>
      <c r="BE657" s="4">
        <f t="shared" si="359"/>
        <v>4</v>
      </c>
      <c r="BF657" s="4">
        <f t="shared" si="360"/>
        <v>2</v>
      </c>
      <c r="BG657" s="4">
        <f t="shared" si="361"/>
        <v>4</v>
      </c>
      <c r="BH657" s="4">
        <f t="shared" si="362"/>
        <v>4</v>
      </c>
      <c r="BI657" s="4">
        <f t="shared" si="363"/>
        <v>4</v>
      </c>
      <c r="BJ657" s="4">
        <f t="shared" si="364"/>
        <v>2</v>
      </c>
      <c r="BK657" s="4" t="str">
        <f t="shared" si="365"/>
        <v>0</v>
      </c>
      <c r="BL657" s="4" t="str">
        <f t="shared" si="366"/>
        <v>0</v>
      </c>
      <c r="BM657" s="4">
        <f t="shared" si="367"/>
        <v>4</v>
      </c>
      <c r="BN657" s="4" t="str">
        <f t="shared" si="368"/>
        <v>0</v>
      </c>
      <c r="BO657" s="4">
        <f t="shared" si="369"/>
        <v>4</v>
      </c>
      <c r="BP657" s="4">
        <f t="shared" si="370"/>
        <v>4</v>
      </c>
      <c r="BQ657" s="4">
        <f t="shared" si="371"/>
        <v>6</v>
      </c>
      <c r="BR657" s="4">
        <f t="shared" si="372"/>
        <v>4</v>
      </c>
      <c r="BS657" s="4">
        <f t="shared" si="373"/>
        <v>4</v>
      </c>
      <c r="BT657" s="4">
        <f t="shared" si="374"/>
        <v>4</v>
      </c>
      <c r="BU657" s="4">
        <f t="shared" si="375"/>
        <v>4</v>
      </c>
      <c r="BV657" s="4">
        <f t="shared" si="376"/>
        <v>0</v>
      </c>
      <c r="BW657" s="4">
        <f t="shared" si="377"/>
        <v>6</v>
      </c>
      <c r="BX657" s="4">
        <f t="shared" si="378"/>
        <v>0</v>
      </c>
      <c r="BY657" s="4">
        <f t="shared" si="379"/>
        <v>0</v>
      </c>
      <c r="BZ657" s="37">
        <f t="shared" si="380"/>
        <v>90</v>
      </c>
      <c r="CA657" s="32" t="str">
        <f>VLOOKUP(J:J,'Agent wise'!A:C,3,0)</f>
        <v>Saran S</v>
      </c>
      <c r="CB657" s="32">
        <f t="shared" si="381"/>
        <v>45926</v>
      </c>
      <c r="CC657" t="str">
        <f t="shared" si="382"/>
        <v>Good</v>
      </c>
      <c r="CJ657">
        <f t="shared" si="383"/>
        <v>26</v>
      </c>
      <c r="CK657">
        <f t="shared" si="384"/>
        <v>9</v>
      </c>
      <c r="CL657">
        <f t="shared" si="385"/>
        <v>2025</v>
      </c>
    </row>
    <row r="658" spans="1:90" ht="15" customHeight="1" x14ac:dyDescent="0.35">
      <c r="A658" s="32">
        <v>45926.549669375003</v>
      </c>
      <c r="B658" t="s">
        <v>368</v>
      </c>
      <c r="C658" s="32">
        <v>0</v>
      </c>
      <c r="D658" t="s">
        <v>73</v>
      </c>
      <c r="E658" s="32">
        <v>45926</v>
      </c>
      <c r="F658" t="s">
        <v>140</v>
      </c>
      <c r="G658" s="32">
        <v>45925</v>
      </c>
      <c r="H658">
        <v>9659149147</v>
      </c>
      <c r="I658">
        <v>275</v>
      </c>
      <c r="J658" t="s">
        <v>345</v>
      </c>
      <c r="K658" t="s">
        <v>52</v>
      </c>
      <c r="L658" t="s">
        <v>53</v>
      </c>
      <c r="M658" t="s">
        <v>48</v>
      </c>
      <c r="N658" t="s">
        <v>48</v>
      </c>
      <c r="O658" t="s">
        <v>48</v>
      </c>
      <c r="P658" t="s">
        <v>48</v>
      </c>
      <c r="Q658" t="s">
        <v>48</v>
      </c>
      <c r="R658" t="s">
        <v>48</v>
      </c>
      <c r="S658" t="s">
        <v>48</v>
      </c>
      <c r="T658" t="s">
        <v>48</v>
      </c>
      <c r="U658" t="s">
        <v>49</v>
      </c>
      <c r="V658" t="s">
        <v>48</v>
      </c>
      <c r="W658" t="s">
        <v>48</v>
      </c>
      <c r="X658" t="s">
        <v>48</v>
      </c>
      <c r="Y658" t="s">
        <v>48</v>
      </c>
      <c r="Z658" t="s">
        <v>48</v>
      </c>
      <c r="AA658" t="s">
        <v>49</v>
      </c>
      <c r="AB658" t="s">
        <v>49</v>
      </c>
      <c r="AC658" t="s">
        <v>49</v>
      </c>
      <c r="AD658" t="s">
        <v>48</v>
      </c>
      <c r="AE658" t="s">
        <v>49</v>
      </c>
      <c r="AF658" t="s">
        <v>50</v>
      </c>
      <c r="AG658" t="s">
        <v>48</v>
      </c>
      <c r="AH658" t="s">
        <v>50</v>
      </c>
      <c r="AI658" t="s">
        <v>49</v>
      </c>
      <c r="AJ658" t="s">
        <v>48</v>
      </c>
      <c r="AK658" t="s">
        <v>50</v>
      </c>
      <c r="AL658" t="s">
        <v>49</v>
      </c>
      <c r="AM658" t="s">
        <v>48</v>
      </c>
      <c r="AN658" t="s">
        <v>48</v>
      </c>
      <c r="AO658" t="s">
        <v>48</v>
      </c>
      <c r="AP658" t="s">
        <v>1189</v>
      </c>
      <c r="AQ658" s="1" t="s">
        <v>1190</v>
      </c>
      <c r="AR658" t="s">
        <v>51</v>
      </c>
      <c r="AS658" t="s">
        <v>396</v>
      </c>
      <c r="AT658" t="s">
        <v>1191</v>
      </c>
      <c r="AW658" s="4">
        <f t="shared" si="351"/>
        <v>6</v>
      </c>
      <c r="AX658" s="4">
        <f t="shared" si="352"/>
        <v>4</v>
      </c>
      <c r="AY658" s="4">
        <f t="shared" si="353"/>
        <v>4</v>
      </c>
      <c r="AZ658" s="4">
        <f t="shared" si="354"/>
        <v>2</v>
      </c>
      <c r="BA658" s="4">
        <f t="shared" si="355"/>
        <v>4</v>
      </c>
      <c r="BB658" s="4">
        <f t="shared" si="356"/>
        <v>4</v>
      </c>
      <c r="BC658" s="4">
        <f t="shared" si="357"/>
        <v>4</v>
      </c>
      <c r="BD658" s="4">
        <f t="shared" si="358"/>
        <v>2</v>
      </c>
      <c r="BE658" s="4" t="str">
        <f t="shared" si="359"/>
        <v>0</v>
      </c>
      <c r="BF658" s="4">
        <f t="shared" si="360"/>
        <v>2</v>
      </c>
      <c r="BG658" s="4">
        <f t="shared" si="361"/>
        <v>4</v>
      </c>
      <c r="BH658" s="4">
        <f t="shared" si="362"/>
        <v>4</v>
      </c>
      <c r="BI658" s="4">
        <f t="shared" si="363"/>
        <v>4</v>
      </c>
      <c r="BJ658" s="4">
        <f t="shared" si="364"/>
        <v>2</v>
      </c>
      <c r="BK658" s="4" t="str">
        <f t="shared" si="365"/>
        <v>0</v>
      </c>
      <c r="BL658" s="4" t="str">
        <f t="shared" si="366"/>
        <v>0</v>
      </c>
      <c r="BM658" s="4" t="str">
        <f t="shared" si="367"/>
        <v>0</v>
      </c>
      <c r="BN658" s="4">
        <f t="shared" si="368"/>
        <v>4</v>
      </c>
      <c r="BO658" s="4" t="str">
        <f t="shared" si="369"/>
        <v>0</v>
      </c>
      <c r="BP658" s="4">
        <f t="shared" si="370"/>
        <v>4</v>
      </c>
      <c r="BQ658" s="4">
        <f t="shared" si="371"/>
        <v>6</v>
      </c>
      <c r="BR658" s="4">
        <f t="shared" si="372"/>
        <v>4</v>
      </c>
      <c r="BS658" s="4" t="str">
        <f t="shared" si="373"/>
        <v>0</v>
      </c>
      <c r="BT658" s="4">
        <f t="shared" si="374"/>
        <v>4</v>
      </c>
      <c r="BU658" s="4">
        <f t="shared" si="375"/>
        <v>4</v>
      </c>
      <c r="BV658" s="4" t="str">
        <f t="shared" si="376"/>
        <v>0</v>
      </c>
      <c r="BW658" s="4">
        <f t="shared" si="377"/>
        <v>6</v>
      </c>
      <c r="BX658" s="4">
        <f t="shared" si="378"/>
        <v>0</v>
      </c>
      <c r="BY658" s="4">
        <f t="shared" si="379"/>
        <v>0</v>
      </c>
      <c r="BZ658" s="37">
        <f t="shared" si="380"/>
        <v>78</v>
      </c>
      <c r="CA658" s="32" t="str">
        <f>VLOOKUP(J:J,'Agent wise'!A:C,3,0)</f>
        <v>Shakeer</v>
      </c>
      <c r="CB658" s="32">
        <f t="shared" si="381"/>
        <v>45926</v>
      </c>
      <c r="CC658" t="str">
        <f t="shared" si="382"/>
        <v>FC</v>
      </c>
      <c r="CJ658">
        <f t="shared" si="383"/>
        <v>26</v>
      </c>
      <c r="CK658">
        <f t="shared" si="384"/>
        <v>9</v>
      </c>
      <c r="CL658">
        <f t="shared" si="385"/>
        <v>2025</v>
      </c>
    </row>
    <row r="659" spans="1:90" ht="15" customHeight="1" x14ac:dyDescent="0.35">
      <c r="A659" s="32">
        <v>45926.558700960653</v>
      </c>
      <c r="B659" t="s">
        <v>368</v>
      </c>
      <c r="C659" s="32">
        <v>0</v>
      </c>
      <c r="D659" t="s">
        <v>73</v>
      </c>
      <c r="E659" s="32">
        <v>45926</v>
      </c>
      <c r="F659" t="s">
        <v>140</v>
      </c>
      <c r="G659" s="32">
        <v>45925</v>
      </c>
      <c r="H659">
        <v>9790711021</v>
      </c>
      <c r="I659">
        <v>159</v>
      </c>
      <c r="J659" t="s">
        <v>331</v>
      </c>
      <c r="K659" t="s">
        <v>52</v>
      </c>
      <c r="L659" t="s">
        <v>53</v>
      </c>
      <c r="M659" t="s">
        <v>48</v>
      </c>
      <c r="N659" t="s">
        <v>48</v>
      </c>
      <c r="O659" t="s">
        <v>48</v>
      </c>
      <c r="P659" t="s">
        <v>48</v>
      </c>
      <c r="Q659" t="s">
        <v>48</v>
      </c>
      <c r="R659" t="s">
        <v>49</v>
      </c>
      <c r="S659" t="s">
        <v>48</v>
      </c>
      <c r="T659" t="s">
        <v>48</v>
      </c>
      <c r="U659" t="s">
        <v>48</v>
      </c>
      <c r="V659" t="s">
        <v>48</v>
      </c>
      <c r="W659" t="s">
        <v>48</v>
      </c>
      <c r="X659" t="s">
        <v>48</v>
      </c>
      <c r="Y659" t="s">
        <v>48</v>
      </c>
      <c r="Z659" t="s">
        <v>48</v>
      </c>
      <c r="AA659" t="s">
        <v>48</v>
      </c>
      <c r="AB659" t="s">
        <v>48</v>
      </c>
      <c r="AC659" t="s">
        <v>49</v>
      </c>
      <c r="AD659" t="s">
        <v>48</v>
      </c>
      <c r="AE659" t="s">
        <v>48</v>
      </c>
      <c r="AF659" t="s">
        <v>50</v>
      </c>
      <c r="AG659" t="s">
        <v>48</v>
      </c>
      <c r="AH659" t="s">
        <v>50</v>
      </c>
      <c r="AI659" t="s">
        <v>49</v>
      </c>
      <c r="AJ659" t="s">
        <v>48</v>
      </c>
      <c r="AK659" t="s">
        <v>50</v>
      </c>
      <c r="AL659" t="s">
        <v>49</v>
      </c>
      <c r="AM659" t="s">
        <v>48</v>
      </c>
      <c r="AN659" t="s">
        <v>48</v>
      </c>
      <c r="AO659" t="s">
        <v>48</v>
      </c>
      <c r="AP659" t="s">
        <v>1192</v>
      </c>
      <c r="AQ659" s="1" t="s">
        <v>1193</v>
      </c>
      <c r="AR659" t="s">
        <v>51</v>
      </c>
      <c r="AS659" t="s">
        <v>396</v>
      </c>
      <c r="AT659" t="s">
        <v>149</v>
      </c>
      <c r="AW659" s="4">
        <f t="shared" si="351"/>
        <v>6</v>
      </c>
      <c r="AX659" s="4">
        <f t="shared" si="352"/>
        <v>4</v>
      </c>
      <c r="AY659" s="4">
        <f t="shared" si="353"/>
        <v>4</v>
      </c>
      <c r="AZ659" s="4">
        <f t="shared" si="354"/>
        <v>2</v>
      </c>
      <c r="BA659" s="4">
        <f t="shared" si="355"/>
        <v>4</v>
      </c>
      <c r="BB659" s="4" t="str">
        <f t="shared" si="356"/>
        <v>0</v>
      </c>
      <c r="BC659" s="4">
        <f t="shared" si="357"/>
        <v>4</v>
      </c>
      <c r="BD659" s="4">
        <f t="shared" si="358"/>
        <v>2</v>
      </c>
      <c r="BE659" s="4">
        <f t="shared" si="359"/>
        <v>4</v>
      </c>
      <c r="BF659" s="4">
        <f t="shared" si="360"/>
        <v>2</v>
      </c>
      <c r="BG659" s="4">
        <f t="shared" si="361"/>
        <v>4</v>
      </c>
      <c r="BH659" s="4">
        <f t="shared" si="362"/>
        <v>4</v>
      </c>
      <c r="BI659" s="4">
        <f t="shared" si="363"/>
        <v>4</v>
      </c>
      <c r="BJ659" s="4">
        <f t="shared" si="364"/>
        <v>2</v>
      </c>
      <c r="BK659" s="4">
        <f t="shared" si="365"/>
        <v>4</v>
      </c>
      <c r="BL659" s="4">
        <f t="shared" si="366"/>
        <v>2</v>
      </c>
      <c r="BM659" s="4" t="str">
        <f t="shared" si="367"/>
        <v>0</v>
      </c>
      <c r="BN659" s="4">
        <f t="shared" si="368"/>
        <v>4</v>
      </c>
      <c r="BO659" s="4">
        <f t="shared" si="369"/>
        <v>4</v>
      </c>
      <c r="BP659" s="4">
        <f t="shared" si="370"/>
        <v>4</v>
      </c>
      <c r="BQ659" s="4">
        <f t="shared" si="371"/>
        <v>6</v>
      </c>
      <c r="BR659" s="4">
        <f t="shared" si="372"/>
        <v>4</v>
      </c>
      <c r="BS659" s="4" t="str">
        <f t="shared" si="373"/>
        <v>0</v>
      </c>
      <c r="BT659" s="4">
        <f t="shared" si="374"/>
        <v>4</v>
      </c>
      <c r="BU659" s="4">
        <f t="shared" si="375"/>
        <v>4</v>
      </c>
      <c r="BV659" s="4" t="str">
        <f t="shared" si="376"/>
        <v>0</v>
      </c>
      <c r="BW659" s="4">
        <f t="shared" si="377"/>
        <v>6</v>
      </c>
      <c r="BX659" s="4">
        <f t="shared" si="378"/>
        <v>0</v>
      </c>
      <c r="BY659" s="4">
        <f t="shared" si="379"/>
        <v>0</v>
      </c>
      <c r="BZ659" s="37">
        <f t="shared" si="380"/>
        <v>88</v>
      </c>
      <c r="CA659" s="32" t="str">
        <f>VLOOKUP(J:J,'Agent wise'!A:C,3,0)</f>
        <v>Shakeer</v>
      </c>
      <c r="CB659" s="32">
        <f t="shared" si="381"/>
        <v>45926</v>
      </c>
      <c r="CC659" t="str">
        <f t="shared" si="382"/>
        <v>Average</v>
      </c>
      <c r="CJ659">
        <f t="shared" si="383"/>
        <v>26</v>
      </c>
      <c r="CK659">
        <f t="shared" si="384"/>
        <v>9</v>
      </c>
      <c r="CL659">
        <f t="shared" si="385"/>
        <v>2025</v>
      </c>
    </row>
    <row r="660" spans="1:90" ht="15" customHeight="1" x14ac:dyDescent="0.35">
      <c r="A660" s="32">
        <v>45926.561814641202</v>
      </c>
      <c r="B660" t="s">
        <v>587</v>
      </c>
      <c r="C660" s="32">
        <v>0</v>
      </c>
      <c r="D660" t="s">
        <v>144</v>
      </c>
      <c r="E660" s="32">
        <v>45926</v>
      </c>
      <c r="F660" t="s">
        <v>145</v>
      </c>
      <c r="G660" s="32">
        <v>45925</v>
      </c>
      <c r="H660">
        <v>8714987210</v>
      </c>
      <c r="I660">
        <v>196</v>
      </c>
      <c r="J660" t="s">
        <v>153</v>
      </c>
      <c r="K660" t="s">
        <v>46</v>
      </c>
      <c r="L660" t="s">
        <v>47</v>
      </c>
      <c r="M660" t="s">
        <v>48</v>
      </c>
      <c r="N660" t="s">
        <v>48</v>
      </c>
      <c r="O660" t="s">
        <v>48</v>
      </c>
      <c r="P660" t="s">
        <v>48</v>
      </c>
      <c r="Q660" t="s">
        <v>48</v>
      </c>
      <c r="R660" t="s">
        <v>48</v>
      </c>
      <c r="S660" t="s">
        <v>48</v>
      </c>
      <c r="T660" t="s">
        <v>48</v>
      </c>
      <c r="U660" t="s">
        <v>48</v>
      </c>
      <c r="V660" t="s">
        <v>48</v>
      </c>
      <c r="W660" t="s">
        <v>48</v>
      </c>
      <c r="X660" t="s">
        <v>50</v>
      </c>
      <c r="Y660" t="s">
        <v>49</v>
      </c>
      <c r="Z660" t="s">
        <v>48</v>
      </c>
      <c r="AA660" t="s">
        <v>48</v>
      </c>
      <c r="AB660" t="s">
        <v>48</v>
      </c>
      <c r="AC660" t="s">
        <v>49</v>
      </c>
      <c r="AD660" t="s">
        <v>48</v>
      </c>
      <c r="AE660" t="s">
        <v>48</v>
      </c>
      <c r="AF660" t="s">
        <v>50</v>
      </c>
      <c r="AG660" t="s">
        <v>48</v>
      </c>
      <c r="AH660" t="s">
        <v>50</v>
      </c>
      <c r="AI660" t="s">
        <v>50</v>
      </c>
      <c r="AJ660" t="s">
        <v>48</v>
      </c>
      <c r="AK660" t="s">
        <v>48</v>
      </c>
      <c r="AL660" t="s">
        <v>48</v>
      </c>
      <c r="AM660" t="s">
        <v>48</v>
      </c>
      <c r="AN660" t="s">
        <v>48</v>
      </c>
      <c r="AO660" t="s">
        <v>48</v>
      </c>
      <c r="AP660" t="s">
        <v>848</v>
      </c>
      <c r="AQ660" s="1" t="s">
        <v>1671</v>
      </c>
      <c r="AR660" t="s">
        <v>120</v>
      </c>
      <c r="AS660" t="s">
        <v>632</v>
      </c>
      <c r="AT660" t="s">
        <v>632</v>
      </c>
      <c r="AW660" s="4">
        <f t="shared" ref="AW660:AW701" si="386">IF(OR(M660="YES", M660="Not Applicable"), AW$1, "0")</f>
        <v>6</v>
      </c>
      <c r="AX660" s="4">
        <f t="shared" ref="AX660:AX701" si="387">IF(OR(N660="YES", N660="Not Applicable"), AX$1, "0")</f>
        <v>4</v>
      </c>
      <c r="AY660" s="4">
        <f t="shared" ref="AY660:AY701" si="388">IF(OR(O660="YES", O660="Not Applicable"), AY$1, "0")</f>
        <v>4</v>
      </c>
      <c r="AZ660" s="4">
        <f t="shared" ref="AZ660:AZ701" si="389">IF(OR(P660="YES", P660="Not Applicable"), AZ$1, "0")</f>
        <v>2</v>
      </c>
      <c r="BA660" s="4">
        <f t="shared" ref="BA660:BA701" si="390">IF(OR(Q660="YES", Q660="Not Applicable"), BA$1, "0")</f>
        <v>4</v>
      </c>
      <c r="BB660" s="4">
        <f t="shared" ref="BB660:BB701" si="391">IF(OR(R660="YES", R660="Not Applicable"), BB$1, "0")</f>
        <v>4</v>
      </c>
      <c r="BC660" s="4">
        <f t="shared" ref="BC660:BC701" si="392">IF(OR(S660="YES", S660="Not Applicable"), BC$1, "0")</f>
        <v>4</v>
      </c>
      <c r="BD660" s="4">
        <f t="shared" ref="BD660:BD701" si="393">IF(OR(T660="YES", T660="Not Applicable"), BD$1, "0")</f>
        <v>2</v>
      </c>
      <c r="BE660" s="4">
        <f t="shared" ref="BE660:BE701" si="394">IF(OR(U660="YES", U660="Not Applicable"), BE$1, "0")</f>
        <v>4</v>
      </c>
      <c r="BF660" s="4">
        <f t="shared" ref="BF660:BF701" si="395">IF(OR(V660="YES", V660="Not Applicable"), BF$1, "0")</f>
        <v>2</v>
      </c>
      <c r="BG660" s="4">
        <f t="shared" ref="BG660:BG701" si="396">IF(OR(W660="YES", W660="Not Applicable"), BG$1, "0")</f>
        <v>4</v>
      </c>
      <c r="BH660" s="4">
        <f t="shared" ref="BH660:BH701" si="397">IF(OR(X660="YES", X660="Not Applicable"), BH$1, "0")</f>
        <v>4</v>
      </c>
      <c r="BI660" s="4" t="str">
        <f t="shared" ref="BI660:BI701" si="398">IF(OR(Y660="YES", Y660="Not Applicable"), BI$1, "0")</f>
        <v>0</v>
      </c>
      <c r="BJ660" s="4">
        <f t="shared" ref="BJ660:BJ701" si="399">IF(OR(Z660="YES", Z660="Not Applicable"), BJ$1, "0")</f>
        <v>2</v>
      </c>
      <c r="BK660" s="4">
        <f t="shared" ref="BK660:BK701" si="400">IF(OR(AA660="YES", AA660="Not Applicable"), BK$1, "0")</f>
        <v>4</v>
      </c>
      <c r="BL660" s="4">
        <f t="shared" ref="BL660:BL701" si="401">IF(OR(AB660="YES", AB660="Not Applicable"), BL$1, "0")</f>
        <v>2</v>
      </c>
      <c r="BM660" s="4" t="str">
        <f t="shared" ref="BM660:BM701" si="402">IF(OR(AC660="YES", AC660="Not Applicable"), BM$1, "0")</f>
        <v>0</v>
      </c>
      <c r="BN660" s="4">
        <f t="shared" ref="BN660:BN701" si="403">IF(OR(AD660="YES", AD660="Not Applicable"), BN$1, "0")</f>
        <v>4</v>
      </c>
      <c r="BO660" s="4">
        <f t="shared" ref="BO660:BO701" si="404">IF(OR(AE660="YES", AE660="Not Applicable"), BO$1, "0")</f>
        <v>4</v>
      </c>
      <c r="BP660" s="4">
        <f t="shared" ref="BP660:BP701" si="405">IF(OR(AF660="YES", AF660="Not Applicable"), BP$1, "0")</f>
        <v>4</v>
      </c>
      <c r="BQ660" s="4">
        <f t="shared" ref="BQ660:BQ701" si="406">IF(OR(AG660="YES", AG660="Not Applicable"), BQ$1, "0")</f>
        <v>6</v>
      </c>
      <c r="BR660" s="4">
        <f t="shared" ref="BR660:BR701" si="407">IF(OR(AH660="YES", AH660="Not Applicable"), BR$1, "0")</f>
        <v>4</v>
      </c>
      <c r="BS660" s="4">
        <f t="shared" ref="BS660:BS701" si="408">IF(OR(AI660="YES", AI660="Not Applicable"), BS$1, "0")</f>
        <v>4</v>
      </c>
      <c r="BT660" s="4">
        <f t="shared" ref="BT660:BT701" si="409">IF(OR(AJ660="YES", AJ660="Not Applicable"), BT$1, "0")</f>
        <v>4</v>
      </c>
      <c r="BU660" s="4">
        <f t="shared" ref="BU660:BU701" si="410">IF(OR(AK660="YES", AK660="Not Applicable"), BU$1, "0")</f>
        <v>4</v>
      </c>
      <c r="BV660" s="4">
        <f t="shared" ref="BV660:BV701" si="411">IF(OR(AL660="YES", AL660="Not Applicable"), BV$1, "0")</f>
        <v>0</v>
      </c>
      <c r="BW660" s="4">
        <f t="shared" ref="BW660:BW701" si="412">IF(OR(AM660="YES", AM660="Not Applicable"), BW$1, "0")</f>
        <v>6</v>
      </c>
      <c r="BX660" s="4">
        <f t="shared" ref="BX660:BX701" si="413">IF(OR(AN660="YES", AN660="Not Applicable"), BX$1, "0")</f>
        <v>0</v>
      </c>
      <c r="BY660" s="4">
        <f t="shared" ref="BY660:BY701" si="414">IF(OR(AO660="YES", AO660="Not Applicable"), BY$1, "0")</f>
        <v>0</v>
      </c>
      <c r="BZ660" s="37">
        <f t="shared" ref="BZ660:BZ701" si="415">SUM(AW660:BY660)</f>
        <v>92</v>
      </c>
      <c r="CA660" s="32" t="str">
        <f>VLOOKUP(J:J,'Agent wise'!A:C,3,0)</f>
        <v>Amal</v>
      </c>
      <c r="CB660" s="32">
        <f t="shared" si="381"/>
        <v>45926</v>
      </c>
      <c r="CC660" t="str">
        <f t="shared" si="382"/>
        <v>Good</v>
      </c>
      <c r="CJ660">
        <f t="shared" si="383"/>
        <v>26</v>
      </c>
      <c r="CK660">
        <f t="shared" si="384"/>
        <v>9</v>
      </c>
      <c r="CL660">
        <f t="shared" si="385"/>
        <v>2025</v>
      </c>
    </row>
    <row r="661" spans="1:90" ht="15" customHeight="1" x14ac:dyDescent="0.35">
      <c r="A661" s="32">
        <v>45926.561948692135</v>
      </c>
      <c r="B661" t="s">
        <v>138</v>
      </c>
      <c r="C661" s="32">
        <v>0</v>
      </c>
      <c r="D661" t="s">
        <v>139</v>
      </c>
      <c r="E661" s="32">
        <v>45926</v>
      </c>
      <c r="F661" t="s">
        <v>781</v>
      </c>
      <c r="G661" s="32">
        <v>45924</v>
      </c>
      <c r="H661">
        <v>9486103732</v>
      </c>
      <c r="I661">
        <v>163</v>
      </c>
      <c r="J661" t="s">
        <v>86</v>
      </c>
      <c r="K661" t="s">
        <v>52</v>
      </c>
      <c r="L661" t="s">
        <v>53</v>
      </c>
      <c r="M661" t="s">
        <v>48</v>
      </c>
      <c r="N661" t="s">
        <v>48</v>
      </c>
      <c r="O661" t="s">
        <v>48</v>
      </c>
      <c r="P661" t="s">
        <v>48</v>
      </c>
      <c r="Q661" t="s">
        <v>48</v>
      </c>
      <c r="R661" t="s">
        <v>48</v>
      </c>
      <c r="S661" t="s">
        <v>48</v>
      </c>
      <c r="T661" t="s">
        <v>48</v>
      </c>
      <c r="U661" t="s">
        <v>48</v>
      </c>
      <c r="V661" t="s">
        <v>48</v>
      </c>
      <c r="W661" t="s">
        <v>48</v>
      </c>
      <c r="X661" t="s">
        <v>48</v>
      </c>
      <c r="Y661" t="s">
        <v>48</v>
      </c>
      <c r="Z661" t="s">
        <v>48</v>
      </c>
      <c r="AA661" t="s">
        <v>49</v>
      </c>
      <c r="AB661" t="s">
        <v>49</v>
      </c>
      <c r="AC661" t="s">
        <v>48</v>
      </c>
      <c r="AD661" t="s">
        <v>49</v>
      </c>
      <c r="AE661" t="s">
        <v>48</v>
      </c>
      <c r="AF661" t="s">
        <v>48</v>
      </c>
      <c r="AG661" t="s">
        <v>48</v>
      </c>
      <c r="AH661" t="s">
        <v>48</v>
      </c>
      <c r="AI661" t="s">
        <v>50</v>
      </c>
      <c r="AJ661" t="s">
        <v>48</v>
      </c>
      <c r="AK661" t="s">
        <v>48</v>
      </c>
      <c r="AL661" t="s">
        <v>48</v>
      </c>
      <c r="AM661" t="s">
        <v>48</v>
      </c>
      <c r="AN661" t="s">
        <v>48</v>
      </c>
      <c r="AO661" t="s">
        <v>48</v>
      </c>
      <c r="AP661" t="s">
        <v>1173</v>
      </c>
      <c r="AQ661" s="1" t="s">
        <v>1173</v>
      </c>
      <c r="AR661" t="s">
        <v>51</v>
      </c>
      <c r="AS661" t="s">
        <v>782</v>
      </c>
      <c r="AT661" t="s">
        <v>783</v>
      </c>
      <c r="AW661" s="4">
        <f t="shared" si="386"/>
        <v>6</v>
      </c>
      <c r="AX661" s="4">
        <f t="shared" si="387"/>
        <v>4</v>
      </c>
      <c r="AY661" s="4">
        <f t="shared" si="388"/>
        <v>4</v>
      </c>
      <c r="AZ661" s="4">
        <f t="shared" si="389"/>
        <v>2</v>
      </c>
      <c r="BA661" s="4">
        <f t="shared" si="390"/>
        <v>4</v>
      </c>
      <c r="BB661" s="4">
        <f t="shared" si="391"/>
        <v>4</v>
      </c>
      <c r="BC661" s="4">
        <f t="shared" si="392"/>
        <v>4</v>
      </c>
      <c r="BD661" s="4">
        <f t="shared" si="393"/>
        <v>2</v>
      </c>
      <c r="BE661" s="4">
        <f t="shared" si="394"/>
        <v>4</v>
      </c>
      <c r="BF661" s="4">
        <f t="shared" si="395"/>
        <v>2</v>
      </c>
      <c r="BG661" s="4">
        <f t="shared" si="396"/>
        <v>4</v>
      </c>
      <c r="BH661" s="4">
        <f t="shared" si="397"/>
        <v>4</v>
      </c>
      <c r="BI661" s="4">
        <f t="shared" si="398"/>
        <v>4</v>
      </c>
      <c r="BJ661" s="4">
        <f t="shared" si="399"/>
        <v>2</v>
      </c>
      <c r="BK661" s="4" t="str">
        <f t="shared" si="400"/>
        <v>0</v>
      </c>
      <c r="BL661" s="4" t="str">
        <f t="shared" si="401"/>
        <v>0</v>
      </c>
      <c r="BM661" s="4">
        <f t="shared" si="402"/>
        <v>4</v>
      </c>
      <c r="BN661" s="4" t="str">
        <f t="shared" si="403"/>
        <v>0</v>
      </c>
      <c r="BO661" s="4">
        <f t="shared" si="404"/>
        <v>4</v>
      </c>
      <c r="BP661" s="4">
        <f t="shared" si="405"/>
        <v>4</v>
      </c>
      <c r="BQ661" s="4">
        <f t="shared" si="406"/>
        <v>6</v>
      </c>
      <c r="BR661" s="4">
        <f t="shared" si="407"/>
        <v>4</v>
      </c>
      <c r="BS661" s="4">
        <f t="shared" si="408"/>
        <v>4</v>
      </c>
      <c r="BT661" s="4">
        <f t="shared" si="409"/>
        <v>4</v>
      </c>
      <c r="BU661" s="4">
        <f t="shared" si="410"/>
        <v>4</v>
      </c>
      <c r="BV661" s="4">
        <f t="shared" si="411"/>
        <v>0</v>
      </c>
      <c r="BW661" s="4">
        <f t="shared" si="412"/>
        <v>6</v>
      </c>
      <c r="BX661" s="4">
        <f t="shared" si="413"/>
        <v>0</v>
      </c>
      <c r="BY661" s="4">
        <f t="shared" si="414"/>
        <v>0</v>
      </c>
      <c r="BZ661" s="37">
        <f t="shared" si="415"/>
        <v>90</v>
      </c>
      <c r="CA661" s="32" t="str">
        <f>VLOOKUP(J:J,'Agent wise'!A:C,3,0)</f>
        <v>Saran S</v>
      </c>
      <c r="CB661" s="32">
        <f t="shared" si="381"/>
        <v>45926</v>
      </c>
      <c r="CC661" t="str">
        <f t="shared" si="382"/>
        <v>Good</v>
      </c>
      <c r="CJ661">
        <f t="shared" si="383"/>
        <v>26</v>
      </c>
      <c r="CK661">
        <f t="shared" si="384"/>
        <v>9</v>
      </c>
      <c r="CL661">
        <f t="shared" si="385"/>
        <v>2025</v>
      </c>
    </row>
    <row r="662" spans="1:90" ht="15" customHeight="1" x14ac:dyDescent="0.35">
      <c r="A662" s="32">
        <v>45926.562395624998</v>
      </c>
      <c r="B662" t="s">
        <v>368</v>
      </c>
      <c r="C662" s="32">
        <v>0</v>
      </c>
      <c r="D662" t="s">
        <v>73</v>
      </c>
      <c r="E662" s="32">
        <v>45926</v>
      </c>
      <c r="F662" t="s">
        <v>140</v>
      </c>
      <c r="G662" s="32">
        <v>45925</v>
      </c>
      <c r="H662">
        <v>9497454848</v>
      </c>
      <c r="I662">
        <v>155</v>
      </c>
      <c r="J662" t="s">
        <v>327</v>
      </c>
      <c r="K662" t="s">
        <v>46</v>
      </c>
      <c r="L662" t="s">
        <v>47</v>
      </c>
      <c r="M662" t="s">
        <v>48</v>
      </c>
      <c r="N662" t="s">
        <v>48</v>
      </c>
      <c r="O662" t="s">
        <v>48</v>
      </c>
      <c r="P662" t="s">
        <v>48</v>
      </c>
      <c r="Q662" t="s">
        <v>48</v>
      </c>
      <c r="R662" t="s">
        <v>48</v>
      </c>
      <c r="S662" t="s">
        <v>48</v>
      </c>
      <c r="T662" t="s">
        <v>48</v>
      </c>
      <c r="U662" t="s">
        <v>48</v>
      </c>
      <c r="V662" t="s">
        <v>48</v>
      </c>
      <c r="W662" t="s">
        <v>48</v>
      </c>
      <c r="X662" t="s">
        <v>48</v>
      </c>
      <c r="Y662" t="s">
        <v>48</v>
      </c>
      <c r="Z662" t="s">
        <v>48</v>
      </c>
      <c r="AA662" t="s">
        <v>48</v>
      </c>
      <c r="AB662" t="s">
        <v>50</v>
      </c>
      <c r="AC662" t="s">
        <v>50</v>
      </c>
      <c r="AD662" t="s">
        <v>48</v>
      </c>
      <c r="AE662" t="s">
        <v>49</v>
      </c>
      <c r="AF662" t="s">
        <v>50</v>
      </c>
      <c r="AG662" t="s">
        <v>48</v>
      </c>
      <c r="AH662" t="s">
        <v>50</v>
      </c>
      <c r="AI662" t="s">
        <v>50</v>
      </c>
      <c r="AJ662" t="s">
        <v>48</v>
      </c>
      <c r="AK662" t="s">
        <v>50</v>
      </c>
      <c r="AL662" t="s">
        <v>49</v>
      </c>
      <c r="AM662" t="s">
        <v>48</v>
      </c>
      <c r="AN662" t="s">
        <v>48</v>
      </c>
      <c r="AO662" t="s">
        <v>48</v>
      </c>
      <c r="AP662" t="s">
        <v>696</v>
      </c>
      <c r="AQ662" s="1" t="s">
        <v>1194</v>
      </c>
      <c r="AR662" t="s">
        <v>51</v>
      </c>
      <c r="AS662" t="s">
        <v>1195</v>
      </c>
      <c r="AT662" t="s">
        <v>406</v>
      </c>
      <c r="AW662" s="4">
        <f t="shared" si="386"/>
        <v>6</v>
      </c>
      <c r="AX662" s="4">
        <f t="shared" si="387"/>
        <v>4</v>
      </c>
      <c r="AY662" s="4">
        <f t="shared" si="388"/>
        <v>4</v>
      </c>
      <c r="AZ662" s="4">
        <f t="shared" si="389"/>
        <v>2</v>
      </c>
      <c r="BA662" s="4">
        <f t="shared" si="390"/>
        <v>4</v>
      </c>
      <c r="BB662" s="4">
        <f t="shared" si="391"/>
        <v>4</v>
      </c>
      <c r="BC662" s="4">
        <f t="shared" si="392"/>
        <v>4</v>
      </c>
      <c r="BD662" s="4">
        <f t="shared" si="393"/>
        <v>2</v>
      </c>
      <c r="BE662" s="4">
        <f t="shared" si="394"/>
        <v>4</v>
      </c>
      <c r="BF662" s="4">
        <f t="shared" si="395"/>
        <v>2</v>
      </c>
      <c r="BG662" s="4">
        <f t="shared" si="396"/>
        <v>4</v>
      </c>
      <c r="BH662" s="4">
        <f t="shared" si="397"/>
        <v>4</v>
      </c>
      <c r="BI662" s="4">
        <f t="shared" si="398"/>
        <v>4</v>
      </c>
      <c r="BJ662" s="4">
        <f t="shared" si="399"/>
        <v>2</v>
      </c>
      <c r="BK662" s="4">
        <f t="shared" si="400"/>
        <v>4</v>
      </c>
      <c r="BL662" s="4">
        <f t="shared" si="401"/>
        <v>2</v>
      </c>
      <c r="BM662" s="4">
        <f t="shared" si="402"/>
        <v>4</v>
      </c>
      <c r="BN662" s="4">
        <f t="shared" si="403"/>
        <v>4</v>
      </c>
      <c r="BO662" s="4" t="str">
        <f t="shared" si="404"/>
        <v>0</v>
      </c>
      <c r="BP662" s="4">
        <f t="shared" si="405"/>
        <v>4</v>
      </c>
      <c r="BQ662" s="4">
        <f t="shared" si="406"/>
        <v>6</v>
      </c>
      <c r="BR662" s="4">
        <f t="shared" si="407"/>
        <v>4</v>
      </c>
      <c r="BS662" s="4">
        <f t="shared" si="408"/>
        <v>4</v>
      </c>
      <c r="BT662" s="4">
        <f t="shared" si="409"/>
        <v>4</v>
      </c>
      <c r="BU662" s="4">
        <f t="shared" si="410"/>
        <v>4</v>
      </c>
      <c r="BV662" s="4" t="str">
        <f t="shared" si="411"/>
        <v>0</v>
      </c>
      <c r="BW662" s="4">
        <f t="shared" si="412"/>
        <v>6</v>
      </c>
      <c r="BX662" s="4">
        <f t="shared" si="413"/>
        <v>0</v>
      </c>
      <c r="BY662" s="4">
        <f t="shared" si="414"/>
        <v>0</v>
      </c>
      <c r="BZ662" s="37">
        <f t="shared" si="415"/>
        <v>96</v>
      </c>
      <c r="CA662" s="32" t="str">
        <f>VLOOKUP(J:J,'Agent wise'!A:C,3,0)</f>
        <v>Shakeer</v>
      </c>
      <c r="CB662" s="32">
        <f t="shared" si="381"/>
        <v>45926</v>
      </c>
      <c r="CC662" t="str">
        <f t="shared" si="382"/>
        <v>Excellent</v>
      </c>
      <c r="CJ662">
        <f t="shared" si="383"/>
        <v>26</v>
      </c>
      <c r="CK662">
        <f t="shared" si="384"/>
        <v>9</v>
      </c>
      <c r="CL662">
        <f t="shared" si="385"/>
        <v>2025</v>
      </c>
    </row>
    <row r="663" spans="1:90" ht="15" customHeight="1" x14ac:dyDescent="0.35">
      <c r="A663" s="32">
        <v>45926.568120011572</v>
      </c>
      <c r="B663" t="s">
        <v>368</v>
      </c>
      <c r="C663" s="32">
        <v>0</v>
      </c>
      <c r="D663" t="s">
        <v>73</v>
      </c>
      <c r="E663" s="32">
        <v>45926</v>
      </c>
      <c r="F663" t="s">
        <v>140</v>
      </c>
      <c r="G663" s="32">
        <v>45925</v>
      </c>
      <c r="H663">
        <v>8921993050</v>
      </c>
      <c r="I663">
        <v>177</v>
      </c>
      <c r="J663" t="s">
        <v>313</v>
      </c>
      <c r="K663" t="s">
        <v>46</v>
      </c>
      <c r="L663" t="s">
        <v>47</v>
      </c>
      <c r="M663" t="s">
        <v>48</v>
      </c>
      <c r="N663" t="s">
        <v>48</v>
      </c>
      <c r="O663" t="s">
        <v>48</v>
      </c>
      <c r="P663" t="s">
        <v>48</v>
      </c>
      <c r="Q663" t="s">
        <v>48</v>
      </c>
      <c r="R663" t="s">
        <v>49</v>
      </c>
      <c r="S663" t="s">
        <v>48</v>
      </c>
      <c r="T663" t="s">
        <v>48</v>
      </c>
      <c r="U663" t="s">
        <v>49</v>
      </c>
      <c r="V663" t="s">
        <v>48</v>
      </c>
      <c r="W663" t="s">
        <v>48</v>
      </c>
      <c r="X663" t="s">
        <v>48</v>
      </c>
      <c r="Y663" t="s">
        <v>48</v>
      </c>
      <c r="Z663" t="s">
        <v>48</v>
      </c>
      <c r="AA663" t="s">
        <v>49</v>
      </c>
      <c r="AB663" t="s">
        <v>49</v>
      </c>
      <c r="AC663" t="s">
        <v>49</v>
      </c>
      <c r="AD663" t="s">
        <v>48</v>
      </c>
      <c r="AE663" t="s">
        <v>48</v>
      </c>
      <c r="AF663" t="s">
        <v>50</v>
      </c>
      <c r="AG663" t="s">
        <v>48</v>
      </c>
      <c r="AH663" t="s">
        <v>50</v>
      </c>
      <c r="AI663" t="s">
        <v>49</v>
      </c>
      <c r="AJ663" t="s">
        <v>48</v>
      </c>
      <c r="AK663" t="s">
        <v>50</v>
      </c>
      <c r="AL663" t="s">
        <v>49</v>
      </c>
      <c r="AM663" t="s">
        <v>48</v>
      </c>
      <c r="AN663" t="s">
        <v>48</v>
      </c>
      <c r="AO663" t="s">
        <v>48</v>
      </c>
      <c r="AP663" t="s">
        <v>1196</v>
      </c>
      <c r="AQ663" s="1" t="s">
        <v>1197</v>
      </c>
      <c r="AR663" t="s">
        <v>51</v>
      </c>
      <c r="AS663" t="s">
        <v>117</v>
      </c>
      <c r="AT663" t="s">
        <v>1198</v>
      </c>
      <c r="AW663" s="4">
        <f t="shared" si="386"/>
        <v>6</v>
      </c>
      <c r="AX663" s="4">
        <f t="shared" si="387"/>
        <v>4</v>
      </c>
      <c r="AY663" s="4">
        <f t="shared" si="388"/>
        <v>4</v>
      </c>
      <c r="AZ663" s="4">
        <f t="shared" si="389"/>
        <v>2</v>
      </c>
      <c r="BA663" s="4">
        <f t="shared" si="390"/>
        <v>4</v>
      </c>
      <c r="BB663" s="4" t="str">
        <f t="shared" si="391"/>
        <v>0</v>
      </c>
      <c r="BC663" s="4">
        <f t="shared" si="392"/>
        <v>4</v>
      </c>
      <c r="BD663" s="4">
        <f t="shared" si="393"/>
        <v>2</v>
      </c>
      <c r="BE663" s="4" t="str">
        <f t="shared" si="394"/>
        <v>0</v>
      </c>
      <c r="BF663" s="4">
        <f t="shared" si="395"/>
        <v>2</v>
      </c>
      <c r="BG663" s="4">
        <f t="shared" si="396"/>
        <v>4</v>
      </c>
      <c r="BH663" s="4">
        <f t="shared" si="397"/>
        <v>4</v>
      </c>
      <c r="BI663" s="4">
        <f t="shared" si="398"/>
        <v>4</v>
      </c>
      <c r="BJ663" s="4">
        <f t="shared" si="399"/>
        <v>2</v>
      </c>
      <c r="BK663" s="4" t="str">
        <f t="shared" si="400"/>
        <v>0</v>
      </c>
      <c r="BL663" s="4" t="str">
        <f t="shared" si="401"/>
        <v>0</v>
      </c>
      <c r="BM663" s="4" t="str">
        <f t="shared" si="402"/>
        <v>0</v>
      </c>
      <c r="BN663" s="4">
        <f t="shared" si="403"/>
        <v>4</v>
      </c>
      <c r="BO663" s="4">
        <f t="shared" si="404"/>
        <v>4</v>
      </c>
      <c r="BP663" s="4">
        <f t="shared" si="405"/>
        <v>4</v>
      </c>
      <c r="BQ663" s="4">
        <f t="shared" si="406"/>
        <v>6</v>
      </c>
      <c r="BR663" s="4">
        <f t="shared" si="407"/>
        <v>4</v>
      </c>
      <c r="BS663" s="4" t="str">
        <f t="shared" si="408"/>
        <v>0</v>
      </c>
      <c r="BT663" s="4">
        <f t="shared" si="409"/>
        <v>4</v>
      </c>
      <c r="BU663" s="4">
        <f t="shared" si="410"/>
        <v>4</v>
      </c>
      <c r="BV663" s="4" t="str">
        <f t="shared" si="411"/>
        <v>0</v>
      </c>
      <c r="BW663" s="4">
        <f t="shared" si="412"/>
        <v>6</v>
      </c>
      <c r="BX663" s="4">
        <f t="shared" si="413"/>
        <v>0</v>
      </c>
      <c r="BY663" s="4">
        <f t="shared" si="414"/>
        <v>0</v>
      </c>
      <c r="BZ663" s="37">
        <f t="shared" si="415"/>
        <v>78</v>
      </c>
      <c r="CA663" s="32" t="str">
        <f>VLOOKUP(J:J,'Agent wise'!A:C,3,0)</f>
        <v>Shakeer</v>
      </c>
      <c r="CB663" s="32">
        <f t="shared" si="381"/>
        <v>45926</v>
      </c>
      <c r="CC663" t="str">
        <f t="shared" si="382"/>
        <v>FC</v>
      </c>
      <c r="CJ663">
        <f t="shared" si="383"/>
        <v>26</v>
      </c>
      <c r="CK663">
        <f t="shared" si="384"/>
        <v>9</v>
      </c>
      <c r="CL663">
        <f t="shared" si="385"/>
        <v>2025</v>
      </c>
    </row>
    <row r="664" spans="1:90" ht="15" customHeight="1" x14ac:dyDescent="0.35">
      <c r="A664" s="32">
        <v>45926.570649791669</v>
      </c>
      <c r="B664" t="s">
        <v>368</v>
      </c>
      <c r="C664" s="32">
        <v>0</v>
      </c>
      <c r="D664" t="s">
        <v>73</v>
      </c>
      <c r="E664" s="32">
        <v>45926</v>
      </c>
      <c r="F664" t="s">
        <v>140</v>
      </c>
      <c r="G664" s="32">
        <v>45925</v>
      </c>
      <c r="H664">
        <v>8281612291</v>
      </c>
      <c r="I664">
        <v>164</v>
      </c>
      <c r="J664" t="s">
        <v>108</v>
      </c>
      <c r="K664" t="s">
        <v>46</v>
      </c>
      <c r="L664" t="s">
        <v>47</v>
      </c>
      <c r="M664" t="s">
        <v>48</v>
      </c>
      <c r="N664" t="s">
        <v>48</v>
      </c>
      <c r="O664" t="s">
        <v>48</v>
      </c>
      <c r="P664" t="s">
        <v>48</v>
      </c>
      <c r="Q664" t="s">
        <v>48</v>
      </c>
      <c r="R664" t="s">
        <v>48</v>
      </c>
      <c r="S664" t="s">
        <v>48</v>
      </c>
      <c r="T664" t="s">
        <v>48</v>
      </c>
      <c r="U664" t="s">
        <v>48</v>
      </c>
      <c r="V664" t="s">
        <v>48</v>
      </c>
      <c r="W664" t="s">
        <v>48</v>
      </c>
      <c r="X664" t="s">
        <v>48</v>
      </c>
      <c r="Y664" t="s">
        <v>48</v>
      </c>
      <c r="Z664" t="s">
        <v>48</v>
      </c>
      <c r="AA664" t="s">
        <v>48</v>
      </c>
      <c r="AB664" t="s">
        <v>48</v>
      </c>
      <c r="AC664" t="s">
        <v>50</v>
      </c>
      <c r="AD664" t="s">
        <v>48</v>
      </c>
      <c r="AE664" t="s">
        <v>49</v>
      </c>
      <c r="AF664" t="s">
        <v>50</v>
      </c>
      <c r="AG664" t="s">
        <v>48</v>
      </c>
      <c r="AH664" t="s">
        <v>50</v>
      </c>
      <c r="AI664" t="s">
        <v>50</v>
      </c>
      <c r="AJ664" t="s">
        <v>48</v>
      </c>
      <c r="AK664" t="s">
        <v>50</v>
      </c>
      <c r="AL664" t="s">
        <v>48</v>
      </c>
      <c r="AM664" t="s">
        <v>48</v>
      </c>
      <c r="AN664" t="s">
        <v>48</v>
      </c>
      <c r="AO664" t="s">
        <v>48</v>
      </c>
      <c r="AP664" t="s">
        <v>696</v>
      </c>
      <c r="AQ664" s="1" t="s">
        <v>1199</v>
      </c>
      <c r="AR664" t="s">
        <v>51</v>
      </c>
      <c r="AS664" t="s">
        <v>103</v>
      </c>
      <c r="AT664" t="s">
        <v>104</v>
      </c>
      <c r="AW664" s="4">
        <f t="shared" si="386"/>
        <v>6</v>
      </c>
      <c r="AX664" s="4">
        <f t="shared" si="387"/>
        <v>4</v>
      </c>
      <c r="AY664" s="4">
        <f t="shared" si="388"/>
        <v>4</v>
      </c>
      <c r="AZ664" s="4">
        <f t="shared" si="389"/>
        <v>2</v>
      </c>
      <c r="BA664" s="4">
        <f t="shared" si="390"/>
        <v>4</v>
      </c>
      <c r="BB664" s="4">
        <f t="shared" si="391"/>
        <v>4</v>
      </c>
      <c r="BC664" s="4">
        <f t="shared" si="392"/>
        <v>4</v>
      </c>
      <c r="BD664" s="4">
        <f t="shared" si="393"/>
        <v>2</v>
      </c>
      <c r="BE664" s="4">
        <f t="shared" si="394"/>
        <v>4</v>
      </c>
      <c r="BF664" s="4">
        <f t="shared" si="395"/>
        <v>2</v>
      </c>
      <c r="BG664" s="4">
        <f t="shared" si="396"/>
        <v>4</v>
      </c>
      <c r="BH664" s="4">
        <f t="shared" si="397"/>
        <v>4</v>
      </c>
      <c r="BI664" s="4">
        <f t="shared" si="398"/>
        <v>4</v>
      </c>
      <c r="BJ664" s="4">
        <f t="shared" si="399"/>
        <v>2</v>
      </c>
      <c r="BK664" s="4">
        <f t="shared" si="400"/>
        <v>4</v>
      </c>
      <c r="BL664" s="4">
        <f t="shared" si="401"/>
        <v>2</v>
      </c>
      <c r="BM664" s="4">
        <f t="shared" si="402"/>
        <v>4</v>
      </c>
      <c r="BN664" s="4">
        <f t="shared" si="403"/>
        <v>4</v>
      </c>
      <c r="BO664" s="4" t="str">
        <f t="shared" si="404"/>
        <v>0</v>
      </c>
      <c r="BP664" s="4">
        <f t="shared" si="405"/>
        <v>4</v>
      </c>
      <c r="BQ664" s="4">
        <f t="shared" si="406"/>
        <v>6</v>
      </c>
      <c r="BR664" s="4">
        <f t="shared" si="407"/>
        <v>4</v>
      </c>
      <c r="BS664" s="4">
        <f t="shared" si="408"/>
        <v>4</v>
      </c>
      <c r="BT664" s="4">
        <f t="shared" si="409"/>
        <v>4</v>
      </c>
      <c r="BU664" s="4">
        <f t="shared" si="410"/>
        <v>4</v>
      </c>
      <c r="BV664" s="4">
        <f t="shared" si="411"/>
        <v>0</v>
      </c>
      <c r="BW664" s="4">
        <f t="shared" si="412"/>
        <v>6</v>
      </c>
      <c r="BX664" s="4">
        <f t="shared" si="413"/>
        <v>0</v>
      </c>
      <c r="BY664" s="4">
        <f t="shared" si="414"/>
        <v>0</v>
      </c>
      <c r="BZ664" s="37">
        <f t="shared" si="415"/>
        <v>96</v>
      </c>
      <c r="CA664" s="32" t="str">
        <f>VLOOKUP(J:J,'Agent wise'!A:C,3,0)</f>
        <v>Shakeer</v>
      </c>
      <c r="CB664" s="32">
        <f t="shared" si="381"/>
        <v>45926</v>
      </c>
      <c r="CC664" t="str">
        <f t="shared" si="382"/>
        <v>Excellent</v>
      </c>
      <c r="CJ664">
        <f t="shared" si="383"/>
        <v>26</v>
      </c>
      <c r="CK664">
        <f t="shared" si="384"/>
        <v>9</v>
      </c>
      <c r="CL664">
        <f t="shared" si="385"/>
        <v>2025</v>
      </c>
    </row>
    <row r="665" spans="1:90" ht="15" customHeight="1" x14ac:dyDescent="0.35">
      <c r="A665" s="32">
        <v>45926.579440324072</v>
      </c>
      <c r="B665" t="s">
        <v>368</v>
      </c>
      <c r="C665" s="32">
        <v>0</v>
      </c>
      <c r="D665" t="s">
        <v>73</v>
      </c>
      <c r="E665" s="32">
        <v>45926</v>
      </c>
      <c r="F665" t="s">
        <v>781</v>
      </c>
      <c r="G665" s="32">
        <v>45925</v>
      </c>
      <c r="H665">
        <v>8220396070</v>
      </c>
      <c r="I665">
        <v>208</v>
      </c>
      <c r="J665" t="s">
        <v>186</v>
      </c>
      <c r="K665" t="s">
        <v>52</v>
      </c>
      <c r="L665" t="s">
        <v>53</v>
      </c>
      <c r="M665" t="s">
        <v>48</v>
      </c>
      <c r="N665" t="s">
        <v>48</v>
      </c>
      <c r="O665" t="s">
        <v>48</v>
      </c>
      <c r="P665" t="s">
        <v>48</v>
      </c>
      <c r="Q665" t="s">
        <v>48</v>
      </c>
      <c r="R665" t="s">
        <v>48</v>
      </c>
      <c r="S665" t="s">
        <v>48</v>
      </c>
      <c r="T665" t="s">
        <v>48</v>
      </c>
      <c r="U665" t="s">
        <v>48</v>
      </c>
      <c r="V665" t="s">
        <v>48</v>
      </c>
      <c r="W665" t="s">
        <v>48</v>
      </c>
      <c r="X665" t="s">
        <v>48</v>
      </c>
      <c r="Y665" t="s">
        <v>48</v>
      </c>
      <c r="Z665" t="s">
        <v>48</v>
      </c>
      <c r="AA665" t="s">
        <v>48</v>
      </c>
      <c r="AB665" t="s">
        <v>50</v>
      </c>
      <c r="AC665" t="s">
        <v>50</v>
      </c>
      <c r="AD665" t="s">
        <v>48</v>
      </c>
      <c r="AE665" t="s">
        <v>49</v>
      </c>
      <c r="AF665" t="s">
        <v>50</v>
      </c>
      <c r="AG665" t="s">
        <v>48</v>
      </c>
      <c r="AH665" t="s">
        <v>50</v>
      </c>
      <c r="AI665" t="s">
        <v>50</v>
      </c>
      <c r="AJ665" t="s">
        <v>48</v>
      </c>
      <c r="AK665" t="s">
        <v>50</v>
      </c>
      <c r="AL665" t="s">
        <v>49</v>
      </c>
      <c r="AM665" t="s">
        <v>48</v>
      </c>
      <c r="AN665" t="s">
        <v>48</v>
      </c>
      <c r="AO665" t="s">
        <v>48</v>
      </c>
      <c r="AP665" t="s">
        <v>696</v>
      </c>
      <c r="AQ665" s="1" t="s">
        <v>1200</v>
      </c>
      <c r="AR665" t="s">
        <v>51</v>
      </c>
      <c r="AS665" t="s">
        <v>1094</v>
      </c>
      <c r="AT665" t="s">
        <v>1201</v>
      </c>
      <c r="AW665" s="4">
        <f t="shared" si="386"/>
        <v>6</v>
      </c>
      <c r="AX665" s="4">
        <f t="shared" si="387"/>
        <v>4</v>
      </c>
      <c r="AY665" s="4">
        <f t="shared" si="388"/>
        <v>4</v>
      </c>
      <c r="AZ665" s="4">
        <f t="shared" si="389"/>
        <v>2</v>
      </c>
      <c r="BA665" s="4">
        <f t="shared" si="390"/>
        <v>4</v>
      </c>
      <c r="BB665" s="4">
        <f t="shared" si="391"/>
        <v>4</v>
      </c>
      <c r="BC665" s="4">
        <f t="shared" si="392"/>
        <v>4</v>
      </c>
      <c r="BD665" s="4">
        <f t="shared" si="393"/>
        <v>2</v>
      </c>
      <c r="BE665" s="4">
        <f t="shared" si="394"/>
        <v>4</v>
      </c>
      <c r="BF665" s="4">
        <f t="shared" si="395"/>
        <v>2</v>
      </c>
      <c r="BG665" s="4">
        <f t="shared" si="396"/>
        <v>4</v>
      </c>
      <c r="BH665" s="4">
        <f t="shared" si="397"/>
        <v>4</v>
      </c>
      <c r="BI665" s="4">
        <f t="shared" si="398"/>
        <v>4</v>
      </c>
      <c r="BJ665" s="4">
        <f t="shared" si="399"/>
        <v>2</v>
      </c>
      <c r="BK665" s="4">
        <f t="shared" si="400"/>
        <v>4</v>
      </c>
      <c r="BL665" s="4">
        <f t="shared" si="401"/>
        <v>2</v>
      </c>
      <c r="BM665" s="4">
        <f t="shared" si="402"/>
        <v>4</v>
      </c>
      <c r="BN665" s="4">
        <f t="shared" si="403"/>
        <v>4</v>
      </c>
      <c r="BO665" s="4" t="str">
        <f t="shared" si="404"/>
        <v>0</v>
      </c>
      <c r="BP665" s="4">
        <f t="shared" si="405"/>
        <v>4</v>
      </c>
      <c r="BQ665" s="4">
        <f t="shared" si="406"/>
        <v>6</v>
      </c>
      <c r="BR665" s="4">
        <f t="shared" si="407"/>
        <v>4</v>
      </c>
      <c r="BS665" s="4">
        <f t="shared" si="408"/>
        <v>4</v>
      </c>
      <c r="BT665" s="4">
        <f t="shared" si="409"/>
        <v>4</v>
      </c>
      <c r="BU665" s="4">
        <f t="shared" si="410"/>
        <v>4</v>
      </c>
      <c r="BV665" s="4" t="str">
        <f t="shared" si="411"/>
        <v>0</v>
      </c>
      <c r="BW665" s="4">
        <f t="shared" si="412"/>
        <v>6</v>
      </c>
      <c r="BX665" s="4">
        <f t="shared" si="413"/>
        <v>0</v>
      </c>
      <c r="BY665" s="4">
        <f t="shared" si="414"/>
        <v>0</v>
      </c>
      <c r="BZ665" s="37">
        <f t="shared" si="415"/>
        <v>96</v>
      </c>
      <c r="CA665" s="32" t="str">
        <f>VLOOKUP(J:J,'Agent wise'!A:C,3,0)</f>
        <v>Shakeer</v>
      </c>
      <c r="CB665" s="32">
        <f t="shared" si="381"/>
        <v>45926</v>
      </c>
      <c r="CC665" t="str">
        <f t="shared" si="382"/>
        <v>Excellent</v>
      </c>
      <c r="CJ665">
        <f t="shared" si="383"/>
        <v>26</v>
      </c>
      <c r="CK665">
        <f t="shared" si="384"/>
        <v>9</v>
      </c>
      <c r="CL665">
        <f t="shared" si="385"/>
        <v>2025</v>
      </c>
    </row>
    <row r="666" spans="1:90" ht="15" customHeight="1" x14ac:dyDescent="0.35">
      <c r="A666" s="32">
        <v>45926.582605300922</v>
      </c>
      <c r="B666" t="s">
        <v>368</v>
      </c>
      <c r="C666" s="32">
        <v>0</v>
      </c>
      <c r="D666" t="s">
        <v>73</v>
      </c>
      <c r="E666" s="32">
        <v>45926</v>
      </c>
      <c r="F666" t="s">
        <v>140</v>
      </c>
      <c r="G666" s="32">
        <v>45925</v>
      </c>
      <c r="H666">
        <v>9976373585</v>
      </c>
      <c r="I666">
        <v>187</v>
      </c>
      <c r="J666" t="s">
        <v>86</v>
      </c>
      <c r="K666" t="s">
        <v>52</v>
      </c>
      <c r="L666" t="s">
        <v>53</v>
      </c>
      <c r="M666" t="s">
        <v>49</v>
      </c>
      <c r="N666" t="s">
        <v>49</v>
      </c>
      <c r="O666" t="s">
        <v>48</v>
      </c>
      <c r="P666" t="s">
        <v>48</v>
      </c>
      <c r="Q666" t="s">
        <v>48</v>
      </c>
      <c r="R666" t="s">
        <v>48</v>
      </c>
      <c r="S666" t="s">
        <v>48</v>
      </c>
      <c r="T666" t="s">
        <v>48</v>
      </c>
      <c r="U666" t="s">
        <v>48</v>
      </c>
      <c r="V666" t="s">
        <v>48</v>
      </c>
      <c r="W666" t="s">
        <v>48</v>
      </c>
      <c r="X666" t="s">
        <v>48</v>
      </c>
      <c r="Y666" t="s">
        <v>48</v>
      </c>
      <c r="Z666" t="s">
        <v>48</v>
      </c>
      <c r="AA666" t="s">
        <v>49</v>
      </c>
      <c r="AB666" t="s">
        <v>50</v>
      </c>
      <c r="AC666" t="s">
        <v>49</v>
      </c>
      <c r="AD666" t="s">
        <v>50</v>
      </c>
      <c r="AE666" t="s">
        <v>48</v>
      </c>
      <c r="AF666" t="s">
        <v>50</v>
      </c>
      <c r="AG666" t="s">
        <v>48</v>
      </c>
      <c r="AH666" t="s">
        <v>50</v>
      </c>
      <c r="AI666" t="s">
        <v>50</v>
      </c>
      <c r="AJ666" t="s">
        <v>48</v>
      </c>
      <c r="AK666" t="s">
        <v>50</v>
      </c>
      <c r="AL666" t="s">
        <v>49</v>
      </c>
      <c r="AM666" t="s">
        <v>48</v>
      </c>
      <c r="AN666" t="s">
        <v>48</v>
      </c>
      <c r="AO666" t="s">
        <v>48</v>
      </c>
      <c r="AP666" t="s">
        <v>1202</v>
      </c>
      <c r="AQ666" s="1" t="s">
        <v>1203</v>
      </c>
      <c r="AR666" t="s">
        <v>51</v>
      </c>
      <c r="AS666" t="s">
        <v>1094</v>
      </c>
      <c r="AT666" t="s">
        <v>1127</v>
      </c>
      <c r="AW666" s="4" t="str">
        <f t="shared" si="386"/>
        <v>0</v>
      </c>
      <c r="AX666" s="4" t="str">
        <f t="shared" si="387"/>
        <v>0</v>
      </c>
      <c r="AY666" s="4">
        <f t="shared" si="388"/>
        <v>4</v>
      </c>
      <c r="AZ666" s="4">
        <f t="shared" si="389"/>
        <v>2</v>
      </c>
      <c r="BA666" s="4">
        <f t="shared" si="390"/>
        <v>4</v>
      </c>
      <c r="BB666" s="4">
        <f t="shared" si="391"/>
        <v>4</v>
      </c>
      <c r="BC666" s="4">
        <f t="shared" si="392"/>
        <v>4</v>
      </c>
      <c r="BD666" s="4">
        <f t="shared" si="393"/>
        <v>2</v>
      </c>
      <c r="BE666" s="4">
        <f t="shared" si="394"/>
        <v>4</v>
      </c>
      <c r="BF666" s="4">
        <f t="shared" si="395"/>
        <v>2</v>
      </c>
      <c r="BG666" s="4">
        <f t="shared" si="396"/>
        <v>4</v>
      </c>
      <c r="BH666" s="4">
        <f t="shared" si="397"/>
        <v>4</v>
      </c>
      <c r="BI666" s="4">
        <f t="shared" si="398"/>
        <v>4</v>
      </c>
      <c r="BJ666" s="4">
        <f t="shared" si="399"/>
        <v>2</v>
      </c>
      <c r="BK666" s="4" t="str">
        <f t="shared" si="400"/>
        <v>0</v>
      </c>
      <c r="BL666" s="4">
        <f t="shared" si="401"/>
        <v>2</v>
      </c>
      <c r="BM666" s="4" t="str">
        <f t="shared" si="402"/>
        <v>0</v>
      </c>
      <c r="BN666" s="4">
        <f t="shared" si="403"/>
        <v>4</v>
      </c>
      <c r="BO666" s="4">
        <f t="shared" si="404"/>
        <v>4</v>
      </c>
      <c r="BP666" s="4">
        <f t="shared" si="405"/>
        <v>4</v>
      </c>
      <c r="BQ666" s="4">
        <f t="shared" si="406"/>
        <v>6</v>
      </c>
      <c r="BR666" s="4">
        <f t="shared" si="407"/>
        <v>4</v>
      </c>
      <c r="BS666" s="4">
        <f t="shared" si="408"/>
        <v>4</v>
      </c>
      <c r="BT666" s="4">
        <f t="shared" si="409"/>
        <v>4</v>
      </c>
      <c r="BU666" s="4">
        <f t="shared" si="410"/>
        <v>4</v>
      </c>
      <c r="BV666" s="4" t="str">
        <f t="shared" si="411"/>
        <v>0</v>
      </c>
      <c r="BW666" s="4">
        <f t="shared" si="412"/>
        <v>6</v>
      </c>
      <c r="BX666" s="4">
        <f t="shared" si="413"/>
        <v>0</v>
      </c>
      <c r="BY666" s="4">
        <f t="shared" si="414"/>
        <v>0</v>
      </c>
      <c r="BZ666" s="37">
        <f t="shared" si="415"/>
        <v>82</v>
      </c>
      <c r="CA666" s="32" t="str">
        <f>VLOOKUP(J:J,'Agent wise'!A:C,3,0)</f>
        <v>Saran S</v>
      </c>
      <c r="CB666" s="32">
        <f t="shared" si="381"/>
        <v>45926</v>
      </c>
      <c r="CC666" t="str">
        <f t="shared" si="382"/>
        <v>FC</v>
      </c>
      <c r="CJ666">
        <f t="shared" si="383"/>
        <v>26</v>
      </c>
      <c r="CK666">
        <f t="shared" si="384"/>
        <v>9</v>
      </c>
      <c r="CL666">
        <f t="shared" si="385"/>
        <v>2025</v>
      </c>
    </row>
    <row r="667" spans="1:90" ht="15" customHeight="1" x14ac:dyDescent="0.35">
      <c r="A667" s="32">
        <v>45926.613899999997</v>
      </c>
      <c r="B667" t="s">
        <v>698</v>
      </c>
      <c r="C667" s="32">
        <v>0</v>
      </c>
      <c r="D667" t="s">
        <v>82</v>
      </c>
      <c r="E667" s="32">
        <v>45913</v>
      </c>
      <c r="F667" t="s">
        <v>140</v>
      </c>
      <c r="G667" s="32">
        <v>45912</v>
      </c>
      <c r="H667">
        <v>9486015450</v>
      </c>
      <c r="I667">
        <v>127</v>
      </c>
      <c r="J667" t="s">
        <v>78</v>
      </c>
      <c r="K667" t="s">
        <v>52</v>
      </c>
      <c r="L667" t="s">
        <v>53</v>
      </c>
      <c r="M667" t="s">
        <v>48</v>
      </c>
      <c r="N667" t="s">
        <v>48</v>
      </c>
      <c r="O667" t="s">
        <v>48</v>
      </c>
      <c r="P667" t="s">
        <v>48</v>
      </c>
      <c r="Q667" t="s">
        <v>48</v>
      </c>
      <c r="R667" t="s">
        <v>48</v>
      </c>
      <c r="S667" t="s">
        <v>48</v>
      </c>
      <c r="T667" t="s">
        <v>48</v>
      </c>
      <c r="U667" t="s">
        <v>48</v>
      </c>
      <c r="V667" t="s">
        <v>48</v>
      </c>
      <c r="W667" t="s">
        <v>48</v>
      </c>
      <c r="X667" t="s">
        <v>48</v>
      </c>
      <c r="Y667" t="s">
        <v>48</v>
      </c>
      <c r="Z667" t="s">
        <v>48</v>
      </c>
      <c r="AA667" t="s">
        <v>48</v>
      </c>
      <c r="AB667" t="s">
        <v>48</v>
      </c>
      <c r="AC667" t="s">
        <v>50</v>
      </c>
      <c r="AD667" t="s">
        <v>48</v>
      </c>
      <c r="AE667" t="s">
        <v>48</v>
      </c>
      <c r="AF667" t="s">
        <v>48</v>
      </c>
      <c r="AG667" t="s">
        <v>48</v>
      </c>
      <c r="AH667" t="s">
        <v>50</v>
      </c>
      <c r="AI667" t="s">
        <v>50</v>
      </c>
      <c r="AJ667" t="s">
        <v>48</v>
      </c>
      <c r="AK667" t="s">
        <v>48</v>
      </c>
      <c r="AL667" t="s">
        <v>48</v>
      </c>
      <c r="AM667" t="s">
        <v>48</v>
      </c>
      <c r="AN667" t="s">
        <v>48</v>
      </c>
      <c r="AO667" t="s">
        <v>48</v>
      </c>
      <c r="AP667" t="s">
        <v>408</v>
      </c>
      <c r="AQ667" s="1" t="s">
        <v>1204</v>
      </c>
      <c r="AR667" t="s">
        <v>51</v>
      </c>
      <c r="AS667" t="s">
        <v>478</v>
      </c>
      <c r="AT667" t="s">
        <v>529</v>
      </c>
      <c r="AW667" s="4">
        <f t="shared" si="386"/>
        <v>6</v>
      </c>
      <c r="AX667" s="4">
        <f t="shared" si="387"/>
        <v>4</v>
      </c>
      <c r="AY667" s="4">
        <f t="shared" si="388"/>
        <v>4</v>
      </c>
      <c r="AZ667" s="4">
        <f t="shared" si="389"/>
        <v>2</v>
      </c>
      <c r="BA667" s="4">
        <f t="shared" si="390"/>
        <v>4</v>
      </c>
      <c r="BB667" s="4">
        <f t="shared" si="391"/>
        <v>4</v>
      </c>
      <c r="BC667" s="4">
        <f t="shared" si="392"/>
        <v>4</v>
      </c>
      <c r="BD667" s="4">
        <f t="shared" si="393"/>
        <v>2</v>
      </c>
      <c r="BE667" s="4">
        <f t="shared" si="394"/>
        <v>4</v>
      </c>
      <c r="BF667" s="4">
        <f t="shared" si="395"/>
        <v>2</v>
      </c>
      <c r="BG667" s="4">
        <f t="shared" si="396"/>
        <v>4</v>
      </c>
      <c r="BH667" s="4">
        <f t="shared" si="397"/>
        <v>4</v>
      </c>
      <c r="BI667" s="4">
        <f t="shared" si="398"/>
        <v>4</v>
      </c>
      <c r="BJ667" s="4">
        <f t="shared" si="399"/>
        <v>2</v>
      </c>
      <c r="BK667" s="4">
        <f t="shared" si="400"/>
        <v>4</v>
      </c>
      <c r="BL667" s="4">
        <f t="shared" si="401"/>
        <v>2</v>
      </c>
      <c r="BM667" s="4">
        <f t="shared" si="402"/>
        <v>4</v>
      </c>
      <c r="BN667" s="4">
        <f t="shared" si="403"/>
        <v>4</v>
      </c>
      <c r="BO667" s="4">
        <f t="shared" si="404"/>
        <v>4</v>
      </c>
      <c r="BP667" s="4">
        <f t="shared" si="405"/>
        <v>4</v>
      </c>
      <c r="BQ667" s="4">
        <f t="shared" si="406"/>
        <v>6</v>
      </c>
      <c r="BR667" s="4">
        <f t="shared" si="407"/>
        <v>4</v>
      </c>
      <c r="BS667" s="4">
        <f t="shared" si="408"/>
        <v>4</v>
      </c>
      <c r="BT667" s="4">
        <f t="shared" si="409"/>
        <v>4</v>
      </c>
      <c r="BU667" s="4">
        <f t="shared" si="410"/>
        <v>4</v>
      </c>
      <c r="BV667" s="4">
        <f t="shared" si="411"/>
        <v>0</v>
      </c>
      <c r="BW667" s="4">
        <f t="shared" si="412"/>
        <v>6</v>
      </c>
      <c r="BX667" s="4">
        <f t="shared" si="413"/>
        <v>0</v>
      </c>
      <c r="BY667" s="4">
        <f t="shared" si="414"/>
        <v>0</v>
      </c>
      <c r="BZ667" s="37">
        <f t="shared" si="415"/>
        <v>100</v>
      </c>
      <c r="CA667" s="32" t="str">
        <f>VLOOKUP(J:J,'Agent wise'!A:C,3,0)</f>
        <v>Shakeer</v>
      </c>
      <c r="CB667" s="32">
        <f t="shared" si="381"/>
        <v>45913</v>
      </c>
      <c r="CC667" t="str">
        <f t="shared" si="382"/>
        <v>Excellent</v>
      </c>
      <c r="CJ667">
        <f t="shared" si="383"/>
        <v>13</v>
      </c>
      <c r="CK667">
        <f t="shared" si="384"/>
        <v>9</v>
      </c>
      <c r="CL667">
        <f t="shared" si="385"/>
        <v>2025</v>
      </c>
    </row>
    <row r="668" spans="1:90" ht="15" customHeight="1" x14ac:dyDescent="0.35">
      <c r="A668" s="32">
        <v>45926.617731388891</v>
      </c>
      <c r="B668" t="s">
        <v>698</v>
      </c>
      <c r="C668" s="32">
        <v>0</v>
      </c>
      <c r="D668" t="s">
        <v>82</v>
      </c>
      <c r="E668" s="32">
        <v>45914</v>
      </c>
      <c r="F668" t="s">
        <v>140</v>
      </c>
      <c r="G668" s="32">
        <v>45913</v>
      </c>
      <c r="H668">
        <v>9486628109</v>
      </c>
      <c r="I668">
        <v>119</v>
      </c>
      <c r="J668" t="s">
        <v>90</v>
      </c>
      <c r="K668" t="s">
        <v>52</v>
      </c>
      <c r="L668" t="s">
        <v>53</v>
      </c>
      <c r="M668" t="s">
        <v>48</v>
      </c>
      <c r="N668" t="s">
        <v>48</v>
      </c>
      <c r="O668" t="s">
        <v>48</v>
      </c>
      <c r="P668" t="s">
        <v>48</v>
      </c>
      <c r="Q668" t="s">
        <v>48</v>
      </c>
      <c r="R668" t="s">
        <v>48</v>
      </c>
      <c r="S668" t="s">
        <v>48</v>
      </c>
      <c r="T668" t="s">
        <v>48</v>
      </c>
      <c r="U668" t="s">
        <v>48</v>
      </c>
      <c r="V668" t="s">
        <v>48</v>
      </c>
      <c r="W668" t="s">
        <v>48</v>
      </c>
      <c r="X668" t="s">
        <v>48</v>
      </c>
      <c r="Y668" t="s">
        <v>48</v>
      </c>
      <c r="Z668" t="s">
        <v>48</v>
      </c>
      <c r="AA668" t="s">
        <v>48</v>
      </c>
      <c r="AB668" t="s">
        <v>48</v>
      </c>
      <c r="AC668" t="s">
        <v>50</v>
      </c>
      <c r="AD668" t="s">
        <v>50</v>
      </c>
      <c r="AE668" t="s">
        <v>48</v>
      </c>
      <c r="AF668" t="s">
        <v>48</v>
      </c>
      <c r="AG668" t="s">
        <v>49</v>
      </c>
      <c r="AH668" t="s">
        <v>50</v>
      </c>
      <c r="AI668" t="s">
        <v>50</v>
      </c>
      <c r="AJ668" t="s">
        <v>48</v>
      </c>
      <c r="AK668" t="s">
        <v>48</v>
      </c>
      <c r="AL668" t="s">
        <v>49</v>
      </c>
      <c r="AM668" t="s">
        <v>48</v>
      </c>
      <c r="AN668" t="s">
        <v>48</v>
      </c>
      <c r="AO668" t="s">
        <v>48</v>
      </c>
      <c r="AP668" t="s">
        <v>1205</v>
      </c>
      <c r="AQ668" s="1" t="s">
        <v>1206</v>
      </c>
      <c r="AR668" t="s">
        <v>51</v>
      </c>
      <c r="AS668" t="s">
        <v>117</v>
      </c>
      <c r="AT668" t="s">
        <v>1198</v>
      </c>
      <c r="AW668" s="4">
        <f t="shared" si="386"/>
        <v>6</v>
      </c>
      <c r="AX668" s="4">
        <f t="shared" si="387"/>
        <v>4</v>
      </c>
      <c r="AY668" s="4">
        <f t="shared" si="388"/>
        <v>4</v>
      </c>
      <c r="AZ668" s="4">
        <f t="shared" si="389"/>
        <v>2</v>
      </c>
      <c r="BA668" s="4">
        <f t="shared" si="390"/>
        <v>4</v>
      </c>
      <c r="BB668" s="4">
        <f t="shared" si="391"/>
        <v>4</v>
      </c>
      <c r="BC668" s="4">
        <f t="shared" si="392"/>
        <v>4</v>
      </c>
      <c r="BD668" s="4">
        <f t="shared" si="393"/>
        <v>2</v>
      </c>
      <c r="BE668" s="4">
        <f t="shared" si="394"/>
        <v>4</v>
      </c>
      <c r="BF668" s="4">
        <f t="shared" si="395"/>
        <v>2</v>
      </c>
      <c r="BG668" s="4">
        <f t="shared" si="396"/>
        <v>4</v>
      </c>
      <c r="BH668" s="4">
        <f t="shared" si="397"/>
        <v>4</v>
      </c>
      <c r="BI668" s="4">
        <f t="shared" si="398"/>
        <v>4</v>
      </c>
      <c r="BJ668" s="4">
        <f t="shared" si="399"/>
        <v>2</v>
      </c>
      <c r="BK668" s="4">
        <f t="shared" si="400"/>
        <v>4</v>
      </c>
      <c r="BL668" s="4">
        <f t="shared" si="401"/>
        <v>2</v>
      </c>
      <c r="BM668" s="4">
        <f t="shared" si="402"/>
        <v>4</v>
      </c>
      <c r="BN668" s="4">
        <f t="shared" si="403"/>
        <v>4</v>
      </c>
      <c r="BO668" s="4">
        <f t="shared" si="404"/>
        <v>4</v>
      </c>
      <c r="BP668" s="4">
        <f t="shared" si="405"/>
        <v>4</v>
      </c>
      <c r="BQ668" s="4" t="str">
        <f t="shared" si="406"/>
        <v>0</v>
      </c>
      <c r="BR668" s="4">
        <f t="shared" si="407"/>
        <v>4</v>
      </c>
      <c r="BS668" s="4">
        <f t="shared" si="408"/>
        <v>4</v>
      </c>
      <c r="BT668" s="4">
        <f t="shared" si="409"/>
        <v>4</v>
      </c>
      <c r="BU668" s="4">
        <f t="shared" si="410"/>
        <v>4</v>
      </c>
      <c r="BV668" s="4" t="str">
        <f t="shared" si="411"/>
        <v>0</v>
      </c>
      <c r="BW668" s="4">
        <f t="shared" si="412"/>
        <v>6</v>
      </c>
      <c r="BX668" s="4">
        <f t="shared" si="413"/>
        <v>0</v>
      </c>
      <c r="BY668" s="4">
        <f t="shared" si="414"/>
        <v>0</v>
      </c>
      <c r="BZ668" s="37">
        <f t="shared" si="415"/>
        <v>94</v>
      </c>
      <c r="CA668" s="32" t="str">
        <f>VLOOKUP(J:J,'Agent wise'!A:C,3,0)</f>
        <v xml:space="preserve">Shiny </v>
      </c>
      <c r="CB668" s="32">
        <f t="shared" si="381"/>
        <v>45914</v>
      </c>
      <c r="CC668" t="str">
        <f t="shared" si="382"/>
        <v>Good</v>
      </c>
      <c r="CJ668">
        <f t="shared" si="383"/>
        <v>14</v>
      </c>
      <c r="CK668">
        <f t="shared" si="384"/>
        <v>9</v>
      </c>
      <c r="CL668">
        <f t="shared" si="385"/>
        <v>2025</v>
      </c>
    </row>
    <row r="669" spans="1:90" ht="15" customHeight="1" x14ac:dyDescent="0.35">
      <c r="A669" s="32">
        <v>45926.622655335646</v>
      </c>
      <c r="B669" t="s">
        <v>698</v>
      </c>
      <c r="C669" s="32">
        <v>0</v>
      </c>
      <c r="D669" t="s">
        <v>82</v>
      </c>
      <c r="E669" s="32">
        <v>45914</v>
      </c>
      <c r="F669" t="s">
        <v>140</v>
      </c>
      <c r="G669" s="32">
        <v>45913</v>
      </c>
      <c r="H669">
        <v>9043106883</v>
      </c>
      <c r="I669">
        <v>113</v>
      </c>
      <c r="J669" t="s">
        <v>292</v>
      </c>
      <c r="K669" t="s">
        <v>52</v>
      </c>
      <c r="L669" t="s">
        <v>53</v>
      </c>
      <c r="M669" t="s">
        <v>48</v>
      </c>
      <c r="N669" t="s">
        <v>48</v>
      </c>
      <c r="O669" t="s">
        <v>49</v>
      </c>
      <c r="P669" t="s">
        <v>48</v>
      </c>
      <c r="Q669" t="s">
        <v>48</v>
      </c>
      <c r="R669" t="s">
        <v>48</v>
      </c>
      <c r="S669" t="s">
        <v>48</v>
      </c>
      <c r="T669" t="s">
        <v>48</v>
      </c>
      <c r="U669" t="s">
        <v>48</v>
      </c>
      <c r="V669" t="s">
        <v>48</v>
      </c>
      <c r="W669" t="s">
        <v>48</v>
      </c>
      <c r="X669" t="s">
        <v>48</v>
      </c>
      <c r="Y669" t="s">
        <v>48</v>
      </c>
      <c r="Z669" t="s">
        <v>49</v>
      </c>
      <c r="AA669" t="s">
        <v>48</v>
      </c>
      <c r="AB669" t="s">
        <v>48</v>
      </c>
      <c r="AC669" t="s">
        <v>48</v>
      </c>
      <c r="AD669" t="s">
        <v>48</v>
      </c>
      <c r="AE669" t="s">
        <v>48</v>
      </c>
      <c r="AF669" t="s">
        <v>50</v>
      </c>
      <c r="AG669" t="s">
        <v>48</v>
      </c>
      <c r="AH669" t="s">
        <v>50</v>
      </c>
      <c r="AI669" t="s">
        <v>50</v>
      </c>
      <c r="AJ669" t="s">
        <v>50</v>
      </c>
      <c r="AK669" t="s">
        <v>50</v>
      </c>
      <c r="AL669" t="s">
        <v>48</v>
      </c>
      <c r="AM669" t="s">
        <v>48</v>
      </c>
      <c r="AN669" t="s">
        <v>48</v>
      </c>
      <c r="AO669" t="s">
        <v>48</v>
      </c>
      <c r="AP669" t="s">
        <v>14</v>
      </c>
      <c r="AQ669" s="1" t="s">
        <v>1207</v>
      </c>
      <c r="AR669" t="s">
        <v>51</v>
      </c>
      <c r="AS669" t="s">
        <v>103</v>
      </c>
      <c r="AT669" t="s">
        <v>104</v>
      </c>
      <c r="AW669" s="4">
        <f t="shared" si="386"/>
        <v>6</v>
      </c>
      <c r="AX669" s="4">
        <f t="shared" si="387"/>
        <v>4</v>
      </c>
      <c r="AY669" s="4" t="str">
        <f t="shared" si="388"/>
        <v>0</v>
      </c>
      <c r="AZ669" s="4">
        <f t="shared" si="389"/>
        <v>2</v>
      </c>
      <c r="BA669" s="4">
        <f t="shared" si="390"/>
        <v>4</v>
      </c>
      <c r="BB669" s="4">
        <f t="shared" si="391"/>
        <v>4</v>
      </c>
      <c r="BC669" s="4">
        <f t="shared" si="392"/>
        <v>4</v>
      </c>
      <c r="BD669" s="4">
        <f t="shared" si="393"/>
        <v>2</v>
      </c>
      <c r="BE669" s="4">
        <f t="shared" si="394"/>
        <v>4</v>
      </c>
      <c r="BF669" s="4">
        <f t="shared" si="395"/>
        <v>2</v>
      </c>
      <c r="BG669" s="4">
        <f t="shared" si="396"/>
        <v>4</v>
      </c>
      <c r="BH669" s="4">
        <f t="shared" si="397"/>
        <v>4</v>
      </c>
      <c r="BI669" s="4">
        <f t="shared" si="398"/>
        <v>4</v>
      </c>
      <c r="BJ669" s="4" t="str">
        <f t="shared" si="399"/>
        <v>0</v>
      </c>
      <c r="BK669" s="4">
        <f t="shared" si="400"/>
        <v>4</v>
      </c>
      <c r="BL669" s="4">
        <f t="shared" si="401"/>
        <v>2</v>
      </c>
      <c r="BM669" s="4">
        <f t="shared" si="402"/>
        <v>4</v>
      </c>
      <c r="BN669" s="4">
        <f t="shared" si="403"/>
        <v>4</v>
      </c>
      <c r="BO669" s="4">
        <f t="shared" si="404"/>
        <v>4</v>
      </c>
      <c r="BP669" s="4">
        <f t="shared" si="405"/>
        <v>4</v>
      </c>
      <c r="BQ669" s="4">
        <f t="shared" si="406"/>
        <v>6</v>
      </c>
      <c r="BR669" s="4">
        <f t="shared" si="407"/>
        <v>4</v>
      </c>
      <c r="BS669" s="4">
        <f t="shared" si="408"/>
        <v>4</v>
      </c>
      <c r="BT669" s="4">
        <f t="shared" si="409"/>
        <v>4</v>
      </c>
      <c r="BU669" s="4">
        <f t="shared" si="410"/>
        <v>4</v>
      </c>
      <c r="BV669" s="4">
        <f t="shared" si="411"/>
        <v>0</v>
      </c>
      <c r="BW669" s="4">
        <f t="shared" si="412"/>
        <v>6</v>
      </c>
      <c r="BX669" s="4">
        <f t="shared" si="413"/>
        <v>0</v>
      </c>
      <c r="BY669" s="4">
        <f t="shared" si="414"/>
        <v>0</v>
      </c>
      <c r="BZ669" s="37">
        <f t="shared" si="415"/>
        <v>94</v>
      </c>
      <c r="CA669" s="32" t="str">
        <f>VLOOKUP(J:J,'Agent wise'!A:C,3,0)</f>
        <v xml:space="preserve">Shiny </v>
      </c>
      <c r="CB669" s="32">
        <f t="shared" si="381"/>
        <v>45914</v>
      </c>
      <c r="CC669" t="str">
        <f t="shared" si="382"/>
        <v>Good</v>
      </c>
      <c r="CJ669">
        <f t="shared" si="383"/>
        <v>14</v>
      </c>
      <c r="CK669">
        <f t="shared" si="384"/>
        <v>9</v>
      </c>
      <c r="CL669">
        <f t="shared" si="385"/>
        <v>2025</v>
      </c>
    </row>
    <row r="670" spans="1:90" ht="15" customHeight="1" x14ac:dyDescent="0.35">
      <c r="A670" s="32">
        <v>45926.639516446754</v>
      </c>
      <c r="B670" t="s">
        <v>138</v>
      </c>
      <c r="C670" s="32">
        <v>0</v>
      </c>
      <c r="D670" t="s">
        <v>139</v>
      </c>
      <c r="E670" s="32">
        <v>45926</v>
      </c>
      <c r="F670" t="s">
        <v>140</v>
      </c>
      <c r="G670" s="32">
        <v>45924</v>
      </c>
      <c r="H670">
        <v>9445242115</v>
      </c>
      <c r="I670">
        <v>151</v>
      </c>
      <c r="J670" t="s">
        <v>55</v>
      </c>
      <c r="K670" t="s">
        <v>52</v>
      </c>
      <c r="L670" t="s">
        <v>53</v>
      </c>
      <c r="M670" t="s">
        <v>48</v>
      </c>
      <c r="N670" t="s">
        <v>48</v>
      </c>
      <c r="O670" t="s">
        <v>48</v>
      </c>
      <c r="P670" t="s">
        <v>48</v>
      </c>
      <c r="Q670" t="s">
        <v>48</v>
      </c>
      <c r="R670" t="s">
        <v>48</v>
      </c>
      <c r="S670" t="s">
        <v>48</v>
      </c>
      <c r="T670" t="s">
        <v>48</v>
      </c>
      <c r="U670" t="s">
        <v>48</v>
      </c>
      <c r="V670" t="s">
        <v>48</v>
      </c>
      <c r="W670" t="s">
        <v>48</v>
      </c>
      <c r="X670" t="s">
        <v>48</v>
      </c>
      <c r="Y670" t="s">
        <v>48</v>
      </c>
      <c r="Z670" t="s">
        <v>48</v>
      </c>
      <c r="AA670" t="s">
        <v>48</v>
      </c>
      <c r="AB670" t="s">
        <v>48</v>
      </c>
      <c r="AC670" t="s">
        <v>48</v>
      </c>
      <c r="AD670" t="s">
        <v>48</v>
      </c>
      <c r="AE670" t="s">
        <v>48</v>
      </c>
      <c r="AF670" t="s">
        <v>48</v>
      </c>
      <c r="AG670" t="s">
        <v>48</v>
      </c>
      <c r="AH670" t="s">
        <v>48</v>
      </c>
      <c r="AI670" t="s">
        <v>50</v>
      </c>
      <c r="AJ670" t="s">
        <v>48</v>
      </c>
      <c r="AK670" t="s">
        <v>48</v>
      </c>
      <c r="AL670" t="s">
        <v>48</v>
      </c>
      <c r="AM670" t="s">
        <v>48</v>
      </c>
      <c r="AN670" t="s">
        <v>48</v>
      </c>
      <c r="AO670" t="s">
        <v>48</v>
      </c>
      <c r="AP670" t="s">
        <v>721</v>
      </c>
      <c r="AQ670" s="1" t="s">
        <v>1672</v>
      </c>
      <c r="AR670" t="s">
        <v>51</v>
      </c>
      <c r="AS670" t="s">
        <v>72</v>
      </c>
      <c r="AT670" t="s">
        <v>76</v>
      </c>
      <c r="AW670" s="4">
        <f t="shared" si="386"/>
        <v>6</v>
      </c>
      <c r="AX670" s="4">
        <f t="shared" si="387"/>
        <v>4</v>
      </c>
      <c r="AY670" s="4">
        <f t="shared" si="388"/>
        <v>4</v>
      </c>
      <c r="AZ670" s="4">
        <f t="shared" si="389"/>
        <v>2</v>
      </c>
      <c r="BA670" s="4">
        <f t="shared" si="390"/>
        <v>4</v>
      </c>
      <c r="BB670" s="4">
        <f t="shared" si="391"/>
        <v>4</v>
      </c>
      <c r="BC670" s="4">
        <f t="shared" si="392"/>
        <v>4</v>
      </c>
      <c r="BD670" s="4">
        <f t="shared" si="393"/>
        <v>2</v>
      </c>
      <c r="BE670" s="4">
        <f t="shared" si="394"/>
        <v>4</v>
      </c>
      <c r="BF670" s="4">
        <f t="shared" si="395"/>
        <v>2</v>
      </c>
      <c r="BG670" s="4">
        <f t="shared" si="396"/>
        <v>4</v>
      </c>
      <c r="BH670" s="4">
        <f t="shared" si="397"/>
        <v>4</v>
      </c>
      <c r="BI670" s="4">
        <f t="shared" si="398"/>
        <v>4</v>
      </c>
      <c r="BJ670" s="4">
        <f t="shared" si="399"/>
        <v>2</v>
      </c>
      <c r="BK670" s="4">
        <f t="shared" si="400"/>
        <v>4</v>
      </c>
      <c r="BL670" s="4">
        <f t="shared" si="401"/>
        <v>2</v>
      </c>
      <c r="BM670" s="4">
        <f t="shared" si="402"/>
        <v>4</v>
      </c>
      <c r="BN670" s="4">
        <f t="shared" si="403"/>
        <v>4</v>
      </c>
      <c r="BO670" s="4">
        <f t="shared" si="404"/>
        <v>4</v>
      </c>
      <c r="BP670" s="4">
        <f t="shared" si="405"/>
        <v>4</v>
      </c>
      <c r="BQ670" s="4">
        <f t="shared" si="406"/>
        <v>6</v>
      </c>
      <c r="BR670" s="4">
        <f t="shared" si="407"/>
        <v>4</v>
      </c>
      <c r="BS670" s="4">
        <f t="shared" si="408"/>
        <v>4</v>
      </c>
      <c r="BT670" s="4">
        <f t="shared" si="409"/>
        <v>4</v>
      </c>
      <c r="BU670" s="4">
        <f t="shared" si="410"/>
        <v>4</v>
      </c>
      <c r="BV670" s="4">
        <f t="shared" si="411"/>
        <v>0</v>
      </c>
      <c r="BW670" s="4">
        <f t="shared" si="412"/>
        <v>6</v>
      </c>
      <c r="BX670" s="4">
        <f t="shared" si="413"/>
        <v>0</v>
      </c>
      <c r="BY670" s="4">
        <f t="shared" si="414"/>
        <v>0</v>
      </c>
      <c r="BZ670" s="37">
        <f t="shared" si="415"/>
        <v>100</v>
      </c>
      <c r="CA670" s="32" t="str">
        <f>VLOOKUP(J:J,'Agent wise'!A:C,3,0)</f>
        <v xml:space="preserve">Shiny </v>
      </c>
      <c r="CB670" s="32">
        <f t="shared" si="381"/>
        <v>45926</v>
      </c>
      <c r="CC670" t="str">
        <f t="shared" si="382"/>
        <v>Excellent</v>
      </c>
      <c r="CJ670">
        <f t="shared" si="383"/>
        <v>26</v>
      </c>
      <c r="CK670">
        <f t="shared" si="384"/>
        <v>9</v>
      </c>
      <c r="CL670">
        <f t="shared" si="385"/>
        <v>2025</v>
      </c>
    </row>
    <row r="671" spans="1:90" ht="15" customHeight="1" x14ac:dyDescent="0.35">
      <c r="A671" s="32">
        <v>45926.647597719908</v>
      </c>
      <c r="B671" t="s">
        <v>587</v>
      </c>
      <c r="C671" s="32">
        <v>0</v>
      </c>
      <c r="D671" t="s">
        <v>144</v>
      </c>
      <c r="E671" s="32">
        <v>45926</v>
      </c>
      <c r="F671" t="s">
        <v>145</v>
      </c>
      <c r="G671" s="32">
        <v>45925</v>
      </c>
      <c r="H671">
        <v>8248676080</v>
      </c>
      <c r="I671">
        <v>192</v>
      </c>
      <c r="J671" t="s">
        <v>136</v>
      </c>
      <c r="K671" t="s">
        <v>52</v>
      </c>
      <c r="L671" t="s">
        <v>53</v>
      </c>
      <c r="M671" t="s">
        <v>48</v>
      </c>
      <c r="N671" t="s">
        <v>48</v>
      </c>
      <c r="O671" t="s">
        <v>48</v>
      </c>
      <c r="P671" t="s">
        <v>48</v>
      </c>
      <c r="Q671" t="s">
        <v>48</v>
      </c>
      <c r="R671" t="s">
        <v>48</v>
      </c>
      <c r="S671" t="s">
        <v>48</v>
      </c>
      <c r="T671" t="s">
        <v>48</v>
      </c>
      <c r="U671" t="s">
        <v>48</v>
      </c>
      <c r="V671" t="s">
        <v>48</v>
      </c>
      <c r="W671" t="s">
        <v>48</v>
      </c>
      <c r="X671" t="s">
        <v>48</v>
      </c>
      <c r="Y671" t="s">
        <v>48</v>
      </c>
      <c r="Z671" t="s">
        <v>48</v>
      </c>
      <c r="AA671" t="s">
        <v>48</v>
      </c>
      <c r="AB671" t="s">
        <v>48</v>
      </c>
      <c r="AC671" t="s">
        <v>48</v>
      </c>
      <c r="AD671" t="s">
        <v>48</v>
      </c>
      <c r="AE671" t="s">
        <v>48</v>
      </c>
      <c r="AF671" t="s">
        <v>50</v>
      </c>
      <c r="AG671" t="s">
        <v>48</v>
      </c>
      <c r="AH671" t="s">
        <v>50</v>
      </c>
      <c r="AI671" t="s">
        <v>50</v>
      </c>
      <c r="AJ671" t="s">
        <v>48</v>
      </c>
      <c r="AK671" t="s">
        <v>48</v>
      </c>
      <c r="AL671" t="s">
        <v>48</v>
      </c>
      <c r="AM671" t="s">
        <v>48</v>
      </c>
      <c r="AN671" t="s">
        <v>48</v>
      </c>
      <c r="AO671" t="s">
        <v>48</v>
      </c>
      <c r="AP671" t="s">
        <v>119</v>
      </c>
      <c r="AQ671" s="1" t="s">
        <v>1673</v>
      </c>
      <c r="AR671" t="s">
        <v>120</v>
      </c>
      <c r="AS671" t="s">
        <v>429</v>
      </c>
      <c r="AT671" t="s">
        <v>429</v>
      </c>
      <c r="AW671" s="4">
        <f t="shared" si="386"/>
        <v>6</v>
      </c>
      <c r="AX671" s="4">
        <f t="shared" si="387"/>
        <v>4</v>
      </c>
      <c r="AY671" s="4">
        <f t="shared" si="388"/>
        <v>4</v>
      </c>
      <c r="AZ671" s="4">
        <f t="shared" si="389"/>
        <v>2</v>
      </c>
      <c r="BA671" s="4">
        <f t="shared" si="390"/>
        <v>4</v>
      </c>
      <c r="BB671" s="4">
        <f t="shared" si="391"/>
        <v>4</v>
      </c>
      <c r="BC671" s="4">
        <f t="shared" si="392"/>
        <v>4</v>
      </c>
      <c r="BD671" s="4">
        <f t="shared" si="393"/>
        <v>2</v>
      </c>
      <c r="BE671" s="4">
        <f t="shared" si="394"/>
        <v>4</v>
      </c>
      <c r="BF671" s="4">
        <f t="shared" si="395"/>
        <v>2</v>
      </c>
      <c r="BG671" s="4">
        <f t="shared" si="396"/>
        <v>4</v>
      </c>
      <c r="BH671" s="4">
        <f t="shared" si="397"/>
        <v>4</v>
      </c>
      <c r="BI671" s="4">
        <f t="shared" si="398"/>
        <v>4</v>
      </c>
      <c r="BJ671" s="4">
        <f t="shared" si="399"/>
        <v>2</v>
      </c>
      <c r="BK671" s="4">
        <f t="shared" si="400"/>
        <v>4</v>
      </c>
      <c r="BL671" s="4">
        <f t="shared" si="401"/>
        <v>2</v>
      </c>
      <c r="BM671" s="4">
        <f t="shared" si="402"/>
        <v>4</v>
      </c>
      <c r="BN671" s="4">
        <f t="shared" si="403"/>
        <v>4</v>
      </c>
      <c r="BO671" s="4">
        <f t="shared" si="404"/>
        <v>4</v>
      </c>
      <c r="BP671" s="4">
        <f t="shared" si="405"/>
        <v>4</v>
      </c>
      <c r="BQ671" s="4">
        <f t="shared" si="406"/>
        <v>6</v>
      </c>
      <c r="BR671" s="4">
        <f t="shared" si="407"/>
        <v>4</v>
      </c>
      <c r="BS671" s="4">
        <f t="shared" si="408"/>
        <v>4</v>
      </c>
      <c r="BT671" s="4">
        <f t="shared" si="409"/>
        <v>4</v>
      </c>
      <c r="BU671" s="4">
        <f t="shared" si="410"/>
        <v>4</v>
      </c>
      <c r="BV671" s="4">
        <f t="shared" si="411"/>
        <v>0</v>
      </c>
      <c r="BW671" s="4">
        <f t="shared" si="412"/>
        <v>6</v>
      </c>
      <c r="BX671" s="4">
        <f t="shared" si="413"/>
        <v>0</v>
      </c>
      <c r="BY671" s="4">
        <f t="shared" si="414"/>
        <v>0</v>
      </c>
      <c r="BZ671" s="37">
        <f t="shared" si="415"/>
        <v>100</v>
      </c>
      <c r="CA671" s="32" t="str">
        <f>VLOOKUP(J:J,'Agent wise'!A:C,3,0)</f>
        <v>Shakeer</v>
      </c>
      <c r="CB671" s="32">
        <f t="shared" si="381"/>
        <v>45926</v>
      </c>
      <c r="CC671" t="str">
        <f t="shared" si="382"/>
        <v>Excellent</v>
      </c>
      <c r="CJ671">
        <f t="shared" si="383"/>
        <v>26</v>
      </c>
      <c r="CK671">
        <f t="shared" si="384"/>
        <v>9</v>
      </c>
      <c r="CL671">
        <f t="shared" si="385"/>
        <v>2025</v>
      </c>
    </row>
    <row r="672" spans="1:90" ht="15" customHeight="1" x14ac:dyDescent="0.35">
      <c r="A672" s="32">
        <v>45926.660311539352</v>
      </c>
      <c r="B672" t="s">
        <v>587</v>
      </c>
      <c r="C672" s="32">
        <v>0</v>
      </c>
      <c r="D672" t="s">
        <v>144</v>
      </c>
      <c r="E672" s="32">
        <v>45926</v>
      </c>
      <c r="F672" t="s">
        <v>145</v>
      </c>
      <c r="G672" s="32">
        <v>45925</v>
      </c>
      <c r="H672">
        <v>4722990862</v>
      </c>
      <c r="I672">
        <v>201</v>
      </c>
      <c r="J672" t="s">
        <v>154</v>
      </c>
      <c r="K672" t="s">
        <v>46</v>
      </c>
      <c r="L672" t="s">
        <v>47</v>
      </c>
      <c r="M672" t="s">
        <v>48</v>
      </c>
      <c r="N672" t="s">
        <v>48</v>
      </c>
      <c r="O672" t="s">
        <v>48</v>
      </c>
      <c r="P672" t="s">
        <v>48</v>
      </c>
      <c r="Q672" t="s">
        <v>48</v>
      </c>
      <c r="R672" t="s">
        <v>48</v>
      </c>
      <c r="S672" t="s">
        <v>48</v>
      </c>
      <c r="T672" t="s">
        <v>48</v>
      </c>
      <c r="U672" t="s">
        <v>48</v>
      </c>
      <c r="V672" t="s">
        <v>48</v>
      </c>
      <c r="W672" t="s">
        <v>48</v>
      </c>
      <c r="X672" t="s">
        <v>48</v>
      </c>
      <c r="Y672" t="s">
        <v>48</v>
      </c>
      <c r="Z672" t="s">
        <v>48</v>
      </c>
      <c r="AA672" t="s">
        <v>48</v>
      </c>
      <c r="AB672" t="s">
        <v>48</v>
      </c>
      <c r="AC672" t="s">
        <v>50</v>
      </c>
      <c r="AD672" t="s">
        <v>48</v>
      </c>
      <c r="AE672" t="s">
        <v>48</v>
      </c>
      <c r="AF672" t="s">
        <v>48</v>
      </c>
      <c r="AG672" t="s">
        <v>48</v>
      </c>
      <c r="AH672" t="s">
        <v>50</v>
      </c>
      <c r="AI672" t="s">
        <v>50</v>
      </c>
      <c r="AJ672" t="s">
        <v>48</v>
      </c>
      <c r="AK672" t="s">
        <v>48</v>
      </c>
      <c r="AL672" t="s">
        <v>48</v>
      </c>
      <c r="AM672" t="s">
        <v>48</v>
      </c>
      <c r="AN672" t="s">
        <v>48</v>
      </c>
      <c r="AO672" t="s">
        <v>48</v>
      </c>
      <c r="AP672" t="s">
        <v>107</v>
      </c>
      <c r="AQ672" s="1" t="s">
        <v>1674</v>
      </c>
      <c r="AR672" t="s">
        <v>120</v>
      </c>
      <c r="AS672" t="s">
        <v>588</v>
      </c>
      <c r="AT672" t="s">
        <v>588</v>
      </c>
      <c r="AW672" s="4">
        <f t="shared" si="386"/>
        <v>6</v>
      </c>
      <c r="AX672" s="4">
        <f t="shared" si="387"/>
        <v>4</v>
      </c>
      <c r="AY672" s="4">
        <f t="shared" si="388"/>
        <v>4</v>
      </c>
      <c r="AZ672" s="4">
        <f t="shared" si="389"/>
        <v>2</v>
      </c>
      <c r="BA672" s="4">
        <f t="shared" si="390"/>
        <v>4</v>
      </c>
      <c r="BB672" s="4">
        <f t="shared" si="391"/>
        <v>4</v>
      </c>
      <c r="BC672" s="4">
        <f t="shared" si="392"/>
        <v>4</v>
      </c>
      <c r="BD672" s="4">
        <f t="shared" si="393"/>
        <v>2</v>
      </c>
      <c r="BE672" s="4">
        <f t="shared" si="394"/>
        <v>4</v>
      </c>
      <c r="BF672" s="4">
        <f t="shared" si="395"/>
        <v>2</v>
      </c>
      <c r="BG672" s="4">
        <f t="shared" si="396"/>
        <v>4</v>
      </c>
      <c r="BH672" s="4">
        <f t="shared" si="397"/>
        <v>4</v>
      </c>
      <c r="BI672" s="4">
        <f t="shared" si="398"/>
        <v>4</v>
      </c>
      <c r="BJ672" s="4">
        <f t="shared" si="399"/>
        <v>2</v>
      </c>
      <c r="BK672" s="4">
        <f t="shared" si="400"/>
        <v>4</v>
      </c>
      <c r="BL672" s="4">
        <f t="shared" si="401"/>
        <v>2</v>
      </c>
      <c r="BM672" s="4">
        <f t="shared" si="402"/>
        <v>4</v>
      </c>
      <c r="BN672" s="4">
        <f t="shared" si="403"/>
        <v>4</v>
      </c>
      <c r="BO672" s="4">
        <f t="shared" si="404"/>
        <v>4</v>
      </c>
      <c r="BP672" s="4">
        <f t="shared" si="405"/>
        <v>4</v>
      </c>
      <c r="BQ672" s="4">
        <f t="shared" si="406"/>
        <v>6</v>
      </c>
      <c r="BR672" s="4">
        <f t="shared" si="407"/>
        <v>4</v>
      </c>
      <c r="BS672" s="4">
        <f t="shared" si="408"/>
        <v>4</v>
      </c>
      <c r="BT672" s="4">
        <f t="shared" si="409"/>
        <v>4</v>
      </c>
      <c r="BU672" s="4">
        <f t="shared" si="410"/>
        <v>4</v>
      </c>
      <c r="BV672" s="4">
        <f t="shared" si="411"/>
        <v>0</v>
      </c>
      <c r="BW672" s="4">
        <f t="shared" si="412"/>
        <v>6</v>
      </c>
      <c r="BX672" s="4">
        <f t="shared" si="413"/>
        <v>0</v>
      </c>
      <c r="BY672" s="4">
        <f t="shared" si="414"/>
        <v>0</v>
      </c>
      <c r="BZ672" s="37">
        <f t="shared" si="415"/>
        <v>100</v>
      </c>
      <c r="CA672" s="32" t="str">
        <f>VLOOKUP(J:J,'Agent wise'!A:C,3,0)</f>
        <v>Amal</v>
      </c>
      <c r="CB672" s="32">
        <f t="shared" si="381"/>
        <v>45926</v>
      </c>
      <c r="CC672" t="str">
        <f t="shared" si="382"/>
        <v>Excellent</v>
      </c>
      <c r="CJ672">
        <f t="shared" si="383"/>
        <v>26</v>
      </c>
      <c r="CK672">
        <f t="shared" si="384"/>
        <v>9</v>
      </c>
      <c r="CL672">
        <f t="shared" si="385"/>
        <v>2025</v>
      </c>
    </row>
    <row r="673" spans="1:90" ht="15" customHeight="1" x14ac:dyDescent="0.35">
      <c r="A673" s="32">
        <v>45926.710878298611</v>
      </c>
      <c r="B673" t="s">
        <v>138</v>
      </c>
      <c r="C673" s="32">
        <v>0</v>
      </c>
      <c r="D673" t="s">
        <v>139</v>
      </c>
      <c r="E673" s="32">
        <v>45926</v>
      </c>
      <c r="F673" t="s">
        <v>140</v>
      </c>
      <c r="G673" s="32">
        <v>45924</v>
      </c>
      <c r="H673">
        <v>9400392981</v>
      </c>
      <c r="I673">
        <v>148</v>
      </c>
      <c r="J673" t="s">
        <v>55</v>
      </c>
      <c r="K673" t="s">
        <v>46</v>
      </c>
      <c r="L673" t="s">
        <v>47</v>
      </c>
      <c r="M673" t="s">
        <v>48</v>
      </c>
      <c r="N673" t="s">
        <v>48</v>
      </c>
      <c r="O673" t="s">
        <v>48</v>
      </c>
      <c r="P673" t="s">
        <v>48</v>
      </c>
      <c r="Q673" t="s">
        <v>48</v>
      </c>
      <c r="R673" t="s">
        <v>48</v>
      </c>
      <c r="S673" t="s">
        <v>48</v>
      </c>
      <c r="T673" t="s">
        <v>48</v>
      </c>
      <c r="U673" t="s">
        <v>48</v>
      </c>
      <c r="V673" t="s">
        <v>48</v>
      </c>
      <c r="W673" t="s">
        <v>48</v>
      </c>
      <c r="X673" t="s">
        <v>48</v>
      </c>
      <c r="Y673" t="s">
        <v>48</v>
      </c>
      <c r="Z673" t="s">
        <v>48</v>
      </c>
      <c r="AA673" t="s">
        <v>49</v>
      </c>
      <c r="AB673" t="s">
        <v>48</v>
      </c>
      <c r="AC673" t="s">
        <v>48</v>
      </c>
      <c r="AD673" t="s">
        <v>48</v>
      </c>
      <c r="AE673" t="s">
        <v>48</v>
      </c>
      <c r="AF673" t="s">
        <v>48</v>
      </c>
      <c r="AG673" t="s">
        <v>48</v>
      </c>
      <c r="AH673" t="s">
        <v>48</v>
      </c>
      <c r="AI673" t="s">
        <v>50</v>
      </c>
      <c r="AJ673" t="s">
        <v>48</v>
      </c>
      <c r="AK673" t="s">
        <v>48</v>
      </c>
      <c r="AL673" t="s">
        <v>48</v>
      </c>
      <c r="AM673" t="s">
        <v>48</v>
      </c>
      <c r="AN673" t="s">
        <v>48</v>
      </c>
      <c r="AO673" t="s">
        <v>48</v>
      </c>
      <c r="AP673" t="s">
        <v>568</v>
      </c>
      <c r="AQ673" s="1" t="s">
        <v>1675</v>
      </c>
      <c r="AR673" t="s">
        <v>51</v>
      </c>
      <c r="AS673" t="s">
        <v>110</v>
      </c>
      <c r="AT673" t="s">
        <v>111</v>
      </c>
      <c r="AW673" s="4">
        <f t="shared" si="386"/>
        <v>6</v>
      </c>
      <c r="AX673" s="4">
        <f t="shared" si="387"/>
        <v>4</v>
      </c>
      <c r="AY673" s="4">
        <f t="shared" si="388"/>
        <v>4</v>
      </c>
      <c r="AZ673" s="4">
        <f t="shared" si="389"/>
        <v>2</v>
      </c>
      <c r="BA673" s="4">
        <f t="shared" si="390"/>
        <v>4</v>
      </c>
      <c r="BB673" s="4">
        <f t="shared" si="391"/>
        <v>4</v>
      </c>
      <c r="BC673" s="4">
        <f t="shared" si="392"/>
        <v>4</v>
      </c>
      <c r="BD673" s="4">
        <f t="shared" si="393"/>
        <v>2</v>
      </c>
      <c r="BE673" s="4">
        <f t="shared" si="394"/>
        <v>4</v>
      </c>
      <c r="BF673" s="4">
        <f t="shared" si="395"/>
        <v>2</v>
      </c>
      <c r="BG673" s="4">
        <f t="shared" si="396"/>
        <v>4</v>
      </c>
      <c r="BH673" s="4">
        <f t="shared" si="397"/>
        <v>4</v>
      </c>
      <c r="BI673" s="4">
        <f t="shared" si="398"/>
        <v>4</v>
      </c>
      <c r="BJ673" s="4">
        <f t="shared" si="399"/>
        <v>2</v>
      </c>
      <c r="BK673" s="4" t="str">
        <f t="shared" si="400"/>
        <v>0</v>
      </c>
      <c r="BL673" s="4">
        <f t="shared" si="401"/>
        <v>2</v>
      </c>
      <c r="BM673" s="4">
        <f t="shared" si="402"/>
        <v>4</v>
      </c>
      <c r="BN673" s="4">
        <f t="shared" si="403"/>
        <v>4</v>
      </c>
      <c r="BO673" s="4">
        <f t="shared" si="404"/>
        <v>4</v>
      </c>
      <c r="BP673" s="4">
        <f t="shared" si="405"/>
        <v>4</v>
      </c>
      <c r="BQ673" s="4">
        <f t="shared" si="406"/>
        <v>6</v>
      </c>
      <c r="BR673" s="4">
        <f t="shared" si="407"/>
        <v>4</v>
      </c>
      <c r="BS673" s="4">
        <f t="shared" si="408"/>
        <v>4</v>
      </c>
      <c r="BT673" s="4">
        <f t="shared" si="409"/>
        <v>4</v>
      </c>
      <c r="BU673" s="4">
        <f t="shared" si="410"/>
        <v>4</v>
      </c>
      <c r="BV673" s="4">
        <f t="shared" si="411"/>
        <v>0</v>
      </c>
      <c r="BW673" s="4">
        <f t="shared" si="412"/>
        <v>6</v>
      </c>
      <c r="BX673" s="4">
        <f t="shared" si="413"/>
        <v>0</v>
      </c>
      <c r="BY673" s="4">
        <f t="shared" si="414"/>
        <v>0</v>
      </c>
      <c r="BZ673" s="37">
        <f t="shared" si="415"/>
        <v>96</v>
      </c>
      <c r="CA673" s="32" t="str">
        <f>VLOOKUP(J:J,'Agent wise'!A:C,3,0)</f>
        <v xml:space="preserve">Shiny </v>
      </c>
      <c r="CB673" s="32">
        <f t="shared" si="381"/>
        <v>45926</v>
      </c>
      <c r="CC673" t="str">
        <f t="shared" si="382"/>
        <v>Excellent</v>
      </c>
      <c r="CJ673">
        <f t="shared" si="383"/>
        <v>26</v>
      </c>
      <c r="CK673">
        <f t="shared" si="384"/>
        <v>9</v>
      </c>
      <c r="CL673">
        <f t="shared" si="385"/>
        <v>2025</v>
      </c>
    </row>
    <row r="674" spans="1:90" ht="15" customHeight="1" x14ac:dyDescent="0.35">
      <c r="A674" s="32">
        <v>45926.716997939817</v>
      </c>
      <c r="B674" t="s">
        <v>138</v>
      </c>
      <c r="C674" s="32">
        <v>0</v>
      </c>
      <c r="D674" t="s">
        <v>139</v>
      </c>
      <c r="E674" s="32">
        <v>45926</v>
      </c>
      <c r="F674" t="s">
        <v>140</v>
      </c>
      <c r="G674" s="32">
        <v>45924</v>
      </c>
      <c r="H674">
        <v>9847271258</v>
      </c>
      <c r="I674">
        <v>135</v>
      </c>
      <c r="J674" t="s">
        <v>275</v>
      </c>
      <c r="K674" t="s">
        <v>46</v>
      </c>
      <c r="L674" t="s">
        <v>47</v>
      </c>
      <c r="M674" t="s">
        <v>48</v>
      </c>
      <c r="N674" t="s">
        <v>48</v>
      </c>
      <c r="O674" t="s">
        <v>48</v>
      </c>
      <c r="P674" t="s">
        <v>48</v>
      </c>
      <c r="Q674" t="s">
        <v>48</v>
      </c>
      <c r="R674" t="s">
        <v>48</v>
      </c>
      <c r="S674" t="s">
        <v>48</v>
      </c>
      <c r="T674" t="s">
        <v>48</v>
      </c>
      <c r="U674" t="s">
        <v>48</v>
      </c>
      <c r="V674" t="s">
        <v>48</v>
      </c>
      <c r="W674" t="s">
        <v>48</v>
      </c>
      <c r="X674" t="s">
        <v>48</v>
      </c>
      <c r="Y674" t="s">
        <v>48</v>
      </c>
      <c r="Z674" t="s">
        <v>48</v>
      </c>
      <c r="AA674" t="s">
        <v>48</v>
      </c>
      <c r="AB674" t="s">
        <v>48</v>
      </c>
      <c r="AC674" t="s">
        <v>48</v>
      </c>
      <c r="AD674" t="s">
        <v>48</v>
      </c>
      <c r="AE674" t="s">
        <v>48</v>
      </c>
      <c r="AF674" t="s">
        <v>48</v>
      </c>
      <c r="AG674" t="s">
        <v>48</v>
      </c>
      <c r="AH674" t="s">
        <v>48</v>
      </c>
      <c r="AI674" t="s">
        <v>50</v>
      </c>
      <c r="AJ674" t="s">
        <v>48</v>
      </c>
      <c r="AK674" t="s">
        <v>48</v>
      </c>
      <c r="AL674" t="s">
        <v>48</v>
      </c>
      <c r="AM674" t="s">
        <v>48</v>
      </c>
      <c r="AN674" t="s">
        <v>48</v>
      </c>
      <c r="AO674" t="s">
        <v>48</v>
      </c>
      <c r="AP674" t="s">
        <v>1208</v>
      </c>
      <c r="AQ674" s="1" t="s">
        <v>1676</v>
      </c>
      <c r="AR674" t="s">
        <v>51</v>
      </c>
      <c r="AS674" t="s">
        <v>68</v>
      </c>
      <c r="AT674" t="s">
        <v>69</v>
      </c>
      <c r="AW674" s="4">
        <f t="shared" si="386"/>
        <v>6</v>
      </c>
      <c r="AX674" s="4">
        <f t="shared" si="387"/>
        <v>4</v>
      </c>
      <c r="AY674" s="4">
        <f t="shared" si="388"/>
        <v>4</v>
      </c>
      <c r="AZ674" s="4">
        <f t="shared" si="389"/>
        <v>2</v>
      </c>
      <c r="BA674" s="4">
        <f t="shared" si="390"/>
        <v>4</v>
      </c>
      <c r="BB674" s="4">
        <f t="shared" si="391"/>
        <v>4</v>
      </c>
      <c r="BC674" s="4">
        <f t="shared" si="392"/>
        <v>4</v>
      </c>
      <c r="BD674" s="4">
        <f t="shared" si="393"/>
        <v>2</v>
      </c>
      <c r="BE674" s="4">
        <f t="shared" si="394"/>
        <v>4</v>
      </c>
      <c r="BF674" s="4">
        <f t="shared" si="395"/>
        <v>2</v>
      </c>
      <c r="BG674" s="4">
        <f t="shared" si="396"/>
        <v>4</v>
      </c>
      <c r="BH674" s="4">
        <f t="shared" si="397"/>
        <v>4</v>
      </c>
      <c r="BI674" s="4">
        <f t="shared" si="398"/>
        <v>4</v>
      </c>
      <c r="BJ674" s="4">
        <f t="shared" si="399"/>
        <v>2</v>
      </c>
      <c r="BK674" s="4">
        <f t="shared" si="400"/>
        <v>4</v>
      </c>
      <c r="BL674" s="4">
        <f t="shared" si="401"/>
        <v>2</v>
      </c>
      <c r="BM674" s="4">
        <f t="shared" si="402"/>
        <v>4</v>
      </c>
      <c r="BN674" s="4">
        <f t="shared" si="403"/>
        <v>4</v>
      </c>
      <c r="BO674" s="4">
        <f t="shared" si="404"/>
        <v>4</v>
      </c>
      <c r="BP674" s="4">
        <f t="shared" si="405"/>
        <v>4</v>
      </c>
      <c r="BQ674" s="4">
        <f t="shared" si="406"/>
        <v>6</v>
      </c>
      <c r="BR674" s="4">
        <f t="shared" si="407"/>
        <v>4</v>
      </c>
      <c r="BS674" s="4">
        <f t="shared" si="408"/>
        <v>4</v>
      </c>
      <c r="BT674" s="4">
        <f t="shared" si="409"/>
        <v>4</v>
      </c>
      <c r="BU674" s="4">
        <f t="shared" si="410"/>
        <v>4</v>
      </c>
      <c r="BV674" s="4">
        <f t="shared" si="411"/>
        <v>0</v>
      </c>
      <c r="BW674" s="4">
        <f t="shared" si="412"/>
        <v>6</v>
      </c>
      <c r="BX674" s="4">
        <f t="shared" si="413"/>
        <v>0</v>
      </c>
      <c r="BY674" s="4">
        <f t="shared" si="414"/>
        <v>0</v>
      </c>
      <c r="BZ674" s="37">
        <f t="shared" si="415"/>
        <v>100</v>
      </c>
      <c r="CA674" s="32" t="str">
        <f>VLOOKUP(J:J,'Agent wise'!A:C,3,0)</f>
        <v>Adharsh</v>
      </c>
      <c r="CB674" s="32">
        <f t="shared" si="381"/>
        <v>45926</v>
      </c>
      <c r="CC674" t="str">
        <f t="shared" si="382"/>
        <v>Excellent</v>
      </c>
      <c r="CJ674">
        <f t="shared" si="383"/>
        <v>26</v>
      </c>
      <c r="CK674">
        <f t="shared" si="384"/>
        <v>9</v>
      </c>
      <c r="CL674">
        <f t="shared" si="385"/>
        <v>2025</v>
      </c>
    </row>
    <row r="675" spans="1:90" ht="15" customHeight="1" x14ac:dyDescent="0.35">
      <c r="A675" s="32">
        <v>45926.723382627315</v>
      </c>
      <c r="B675" t="s">
        <v>138</v>
      </c>
      <c r="C675" s="32">
        <v>0</v>
      </c>
      <c r="D675" t="s">
        <v>139</v>
      </c>
      <c r="E675" s="32">
        <v>45926</v>
      </c>
      <c r="F675" t="s">
        <v>140</v>
      </c>
      <c r="G675" s="32">
        <v>45924</v>
      </c>
      <c r="H675">
        <v>9443644206</v>
      </c>
      <c r="I675">
        <v>193</v>
      </c>
      <c r="J675" t="s">
        <v>275</v>
      </c>
      <c r="K675" t="s">
        <v>52</v>
      </c>
      <c r="L675" t="s">
        <v>53</v>
      </c>
      <c r="M675" t="s">
        <v>48</v>
      </c>
      <c r="N675" t="s">
        <v>48</v>
      </c>
      <c r="O675" t="s">
        <v>48</v>
      </c>
      <c r="P675" t="s">
        <v>48</v>
      </c>
      <c r="Q675" t="s">
        <v>48</v>
      </c>
      <c r="R675" t="s">
        <v>48</v>
      </c>
      <c r="S675" t="s">
        <v>48</v>
      </c>
      <c r="T675" t="s">
        <v>48</v>
      </c>
      <c r="U675" t="s">
        <v>48</v>
      </c>
      <c r="V675" t="s">
        <v>48</v>
      </c>
      <c r="W675" t="s">
        <v>48</v>
      </c>
      <c r="X675" t="s">
        <v>48</v>
      </c>
      <c r="Y675" t="s">
        <v>48</v>
      </c>
      <c r="Z675" t="s">
        <v>48</v>
      </c>
      <c r="AA675" t="s">
        <v>48</v>
      </c>
      <c r="AB675" t="s">
        <v>48</v>
      </c>
      <c r="AC675" t="s">
        <v>48</v>
      </c>
      <c r="AD675" t="s">
        <v>48</v>
      </c>
      <c r="AE675" t="s">
        <v>48</v>
      </c>
      <c r="AF675" t="s">
        <v>48</v>
      </c>
      <c r="AG675" t="s">
        <v>48</v>
      </c>
      <c r="AH675" t="s">
        <v>48</v>
      </c>
      <c r="AI675" t="s">
        <v>50</v>
      </c>
      <c r="AJ675" t="s">
        <v>48</v>
      </c>
      <c r="AK675" t="s">
        <v>48</v>
      </c>
      <c r="AL675" t="s">
        <v>48</v>
      </c>
      <c r="AM675" t="s">
        <v>48</v>
      </c>
      <c r="AN675" t="s">
        <v>48</v>
      </c>
      <c r="AO675" t="s">
        <v>48</v>
      </c>
      <c r="AP675" t="s">
        <v>568</v>
      </c>
      <c r="AQ675" s="1" t="s">
        <v>1677</v>
      </c>
      <c r="AR675" t="s">
        <v>51</v>
      </c>
      <c r="AS675" t="s">
        <v>64</v>
      </c>
      <c r="AT675" t="s">
        <v>385</v>
      </c>
      <c r="AW675" s="4">
        <f t="shared" si="386"/>
        <v>6</v>
      </c>
      <c r="AX675" s="4">
        <f t="shared" si="387"/>
        <v>4</v>
      </c>
      <c r="AY675" s="4">
        <f t="shared" si="388"/>
        <v>4</v>
      </c>
      <c r="AZ675" s="4">
        <f t="shared" si="389"/>
        <v>2</v>
      </c>
      <c r="BA675" s="4">
        <f t="shared" si="390"/>
        <v>4</v>
      </c>
      <c r="BB675" s="4">
        <f t="shared" si="391"/>
        <v>4</v>
      </c>
      <c r="BC675" s="4">
        <f t="shared" si="392"/>
        <v>4</v>
      </c>
      <c r="BD675" s="4">
        <f t="shared" si="393"/>
        <v>2</v>
      </c>
      <c r="BE675" s="4">
        <f t="shared" si="394"/>
        <v>4</v>
      </c>
      <c r="BF675" s="4">
        <f t="shared" si="395"/>
        <v>2</v>
      </c>
      <c r="BG675" s="4">
        <f t="shared" si="396"/>
        <v>4</v>
      </c>
      <c r="BH675" s="4">
        <f t="shared" si="397"/>
        <v>4</v>
      </c>
      <c r="BI675" s="4">
        <f t="shared" si="398"/>
        <v>4</v>
      </c>
      <c r="BJ675" s="4">
        <f t="shared" si="399"/>
        <v>2</v>
      </c>
      <c r="BK675" s="4">
        <f t="shared" si="400"/>
        <v>4</v>
      </c>
      <c r="BL675" s="4">
        <f t="shared" si="401"/>
        <v>2</v>
      </c>
      <c r="BM675" s="4">
        <f t="shared" si="402"/>
        <v>4</v>
      </c>
      <c r="BN675" s="4">
        <f t="shared" si="403"/>
        <v>4</v>
      </c>
      <c r="BO675" s="4">
        <f t="shared" si="404"/>
        <v>4</v>
      </c>
      <c r="BP675" s="4">
        <f t="shared" si="405"/>
        <v>4</v>
      </c>
      <c r="BQ675" s="4">
        <f t="shared" si="406"/>
        <v>6</v>
      </c>
      <c r="BR675" s="4">
        <f t="shared" si="407"/>
        <v>4</v>
      </c>
      <c r="BS675" s="4">
        <f t="shared" si="408"/>
        <v>4</v>
      </c>
      <c r="BT675" s="4">
        <f t="shared" si="409"/>
        <v>4</v>
      </c>
      <c r="BU675" s="4">
        <f t="shared" si="410"/>
        <v>4</v>
      </c>
      <c r="BV675" s="4">
        <f t="shared" si="411"/>
        <v>0</v>
      </c>
      <c r="BW675" s="4">
        <f t="shared" si="412"/>
        <v>6</v>
      </c>
      <c r="BX675" s="4">
        <f t="shared" si="413"/>
        <v>0</v>
      </c>
      <c r="BY675" s="4">
        <f t="shared" si="414"/>
        <v>0</v>
      </c>
      <c r="BZ675" s="37">
        <f t="shared" si="415"/>
        <v>100</v>
      </c>
      <c r="CA675" s="32" t="str">
        <f>VLOOKUP(J:J,'Agent wise'!A:C,3,0)</f>
        <v>Adharsh</v>
      </c>
      <c r="CB675" s="32">
        <f t="shared" si="381"/>
        <v>45926</v>
      </c>
      <c r="CC675" t="str">
        <f t="shared" si="382"/>
        <v>Excellent</v>
      </c>
      <c r="CJ675">
        <f t="shared" si="383"/>
        <v>26</v>
      </c>
      <c r="CK675">
        <f t="shared" si="384"/>
        <v>9</v>
      </c>
      <c r="CL675">
        <f t="shared" si="385"/>
        <v>2025</v>
      </c>
    </row>
    <row r="676" spans="1:90" ht="15" customHeight="1" x14ac:dyDescent="0.35">
      <c r="A676" s="32">
        <v>45926.734780868057</v>
      </c>
      <c r="B676" t="s">
        <v>138</v>
      </c>
      <c r="C676" s="32">
        <v>0</v>
      </c>
      <c r="D676" t="s">
        <v>139</v>
      </c>
      <c r="E676" s="32">
        <v>45926</v>
      </c>
      <c r="F676" t="s">
        <v>140</v>
      </c>
      <c r="G676" s="32">
        <v>45924</v>
      </c>
      <c r="H676">
        <v>7010892649</v>
      </c>
      <c r="I676">
        <v>154</v>
      </c>
      <c r="J676" t="s">
        <v>313</v>
      </c>
      <c r="K676" t="s">
        <v>52</v>
      </c>
      <c r="L676" t="s">
        <v>53</v>
      </c>
      <c r="M676" t="s">
        <v>48</v>
      </c>
      <c r="N676" t="s">
        <v>48</v>
      </c>
      <c r="O676" t="s">
        <v>48</v>
      </c>
      <c r="P676" t="s">
        <v>48</v>
      </c>
      <c r="Q676" t="s">
        <v>48</v>
      </c>
      <c r="R676" t="s">
        <v>48</v>
      </c>
      <c r="S676" t="s">
        <v>48</v>
      </c>
      <c r="T676" t="s">
        <v>48</v>
      </c>
      <c r="U676" t="s">
        <v>48</v>
      </c>
      <c r="V676" t="s">
        <v>48</v>
      </c>
      <c r="W676" t="s">
        <v>48</v>
      </c>
      <c r="X676" t="s">
        <v>48</v>
      </c>
      <c r="Y676" t="s">
        <v>48</v>
      </c>
      <c r="Z676" t="s">
        <v>48</v>
      </c>
      <c r="AA676" t="s">
        <v>49</v>
      </c>
      <c r="AB676" t="s">
        <v>49</v>
      </c>
      <c r="AC676" t="s">
        <v>49</v>
      </c>
      <c r="AD676" t="s">
        <v>48</v>
      </c>
      <c r="AE676" t="s">
        <v>48</v>
      </c>
      <c r="AF676" t="s">
        <v>48</v>
      </c>
      <c r="AG676" t="s">
        <v>48</v>
      </c>
      <c r="AH676" t="s">
        <v>48</v>
      </c>
      <c r="AI676" t="s">
        <v>50</v>
      </c>
      <c r="AJ676" t="s">
        <v>48</v>
      </c>
      <c r="AK676" t="s">
        <v>48</v>
      </c>
      <c r="AL676" t="s">
        <v>48</v>
      </c>
      <c r="AM676" t="s">
        <v>48</v>
      </c>
      <c r="AN676" t="s">
        <v>48</v>
      </c>
      <c r="AO676" t="s">
        <v>48</v>
      </c>
      <c r="AP676" t="s">
        <v>1209</v>
      </c>
      <c r="AQ676" s="1" t="s">
        <v>1678</v>
      </c>
      <c r="AR676" t="s">
        <v>51</v>
      </c>
      <c r="AS676" t="s">
        <v>1210</v>
      </c>
      <c r="AT676" t="s">
        <v>1211</v>
      </c>
      <c r="AW676" s="4">
        <f t="shared" si="386"/>
        <v>6</v>
      </c>
      <c r="AX676" s="4">
        <f t="shared" si="387"/>
        <v>4</v>
      </c>
      <c r="AY676" s="4">
        <f t="shared" si="388"/>
        <v>4</v>
      </c>
      <c r="AZ676" s="4">
        <f t="shared" si="389"/>
        <v>2</v>
      </c>
      <c r="BA676" s="4">
        <f t="shared" si="390"/>
        <v>4</v>
      </c>
      <c r="BB676" s="4">
        <f t="shared" si="391"/>
        <v>4</v>
      </c>
      <c r="BC676" s="4">
        <f t="shared" si="392"/>
        <v>4</v>
      </c>
      <c r="BD676" s="4">
        <f t="shared" si="393"/>
        <v>2</v>
      </c>
      <c r="BE676" s="4">
        <f t="shared" si="394"/>
        <v>4</v>
      </c>
      <c r="BF676" s="4">
        <f t="shared" si="395"/>
        <v>2</v>
      </c>
      <c r="BG676" s="4">
        <f t="shared" si="396"/>
        <v>4</v>
      </c>
      <c r="BH676" s="4">
        <f t="shared" si="397"/>
        <v>4</v>
      </c>
      <c r="BI676" s="4">
        <f t="shared" si="398"/>
        <v>4</v>
      </c>
      <c r="BJ676" s="4">
        <f t="shared" si="399"/>
        <v>2</v>
      </c>
      <c r="BK676" s="4" t="str">
        <f t="shared" si="400"/>
        <v>0</v>
      </c>
      <c r="BL676" s="4" t="str">
        <f t="shared" si="401"/>
        <v>0</v>
      </c>
      <c r="BM676" s="4" t="str">
        <f t="shared" si="402"/>
        <v>0</v>
      </c>
      <c r="BN676" s="4">
        <f t="shared" si="403"/>
        <v>4</v>
      </c>
      <c r="BO676" s="4">
        <f t="shared" si="404"/>
        <v>4</v>
      </c>
      <c r="BP676" s="4">
        <f t="shared" si="405"/>
        <v>4</v>
      </c>
      <c r="BQ676" s="4">
        <f t="shared" si="406"/>
        <v>6</v>
      </c>
      <c r="BR676" s="4">
        <f t="shared" si="407"/>
        <v>4</v>
      </c>
      <c r="BS676" s="4">
        <f t="shared" si="408"/>
        <v>4</v>
      </c>
      <c r="BT676" s="4">
        <f t="shared" si="409"/>
        <v>4</v>
      </c>
      <c r="BU676" s="4">
        <f t="shared" si="410"/>
        <v>4</v>
      </c>
      <c r="BV676" s="4">
        <f t="shared" si="411"/>
        <v>0</v>
      </c>
      <c r="BW676" s="4">
        <f t="shared" si="412"/>
        <v>6</v>
      </c>
      <c r="BX676" s="4">
        <f t="shared" si="413"/>
        <v>0</v>
      </c>
      <c r="BY676" s="4">
        <f t="shared" si="414"/>
        <v>0</v>
      </c>
      <c r="BZ676" s="37">
        <f t="shared" si="415"/>
        <v>90</v>
      </c>
      <c r="CA676" s="32" t="str">
        <f>VLOOKUP(J:J,'Agent wise'!A:C,3,0)</f>
        <v>Shakeer</v>
      </c>
      <c r="CB676" s="32">
        <f t="shared" si="381"/>
        <v>45926</v>
      </c>
      <c r="CC676" t="str">
        <f t="shared" si="382"/>
        <v>Good</v>
      </c>
      <c r="CJ676">
        <f t="shared" si="383"/>
        <v>26</v>
      </c>
      <c r="CK676">
        <f t="shared" si="384"/>
        <v>9</v>
      </c>
      <c r="CL676">
        <f t="shared" si="385"/>
        <v>2025</v>
      </c>
    </row>
    <row r="677" spans="1:90" ht="15" customHeight="1" x14ac:dyDescent="0.35">
      <c r="A677" s="32">
        <v>45926.741273425927</v>
      </c>
      <c r="B677" t="s">
        <v>698</v>
      </c>
      <c r="C677" s="32">
        <v>0</v>
      </c>
      <c r="D677" t="s">
        <v>82</v>
      </c>
      <c r="E677" s="32">
        <v>45915</v>
      </c>
      <c r="F677" t="s">
        <v>140</v>
      </c>
      <c r="G677" s="32">
        <v>45914</v>
      </c>
      <c r="H677">
        <v>9363487506</v>
      </c>
      <c r="I677">
        <v>120</v>
      </c>
      <c r="J677" t="s">
        <v>115</v>
      </c>
      <c r="K677" t="s">
        <v>52</v>
      </c>
      <c r="L677" t="s">
        <v>53</v>
      </c>
      <c r="M677" t="s">
        <v>48</v>
      </c>
      <c r="N677" t="s">
        <v>48</v>
      </c>
      <c r="O677" t="s">
        <v>48</v>
      </c>
      <c r="P677" t="s">
        <v>48</v>
      </c>
      <c r="Q677" t="s">
        <v>48</v>
      </c>
      <c r="R677" t="s">
        <v>48</v>
      </c>
      <c r="S677" t="s">
        <v>48</v>
      </c>
      <c r="T677" t="s">
        <v>48</v>
      </c>
      <c r="U677" t="s">
        <v>48</v>
      </c>
      <c r="V677" t="s">
        <v>48</v>
      </c>
      <c r="W677" t="s">
        <v>48</v>
      </c>
      <c r="X677" t="s">
        <v>48</v>
      </c>
      <c r="Y677" t="s">
        <v>48</v>
      </c>
      <c r="Z677" t="s">
        <v>49</v>
      </c>
      <c r="AA677" t="s">
        <v>48</v>
      </c>
      <c r="AB677" t="s">
        <v>48</v>
      </c>
      <c r="AC677" t="s">
        <v>49</v>
      </c>
      <c r="AD677" t="s">
        <v>49</v>
      </c>
      <c r="AE677" t="s">
        <v>49</v>
      </c>
      <c r="AF677" t="s">
        <v>48</v>
      </c>
      <c r="AG677" t="s">
        <v>48</v>
      </c>
      <c r="AH677" t="s">
        <v>50</v>
      </c>
      <c r="AI677" t="s">
        <v>50</v>
      </c>
      <c r="AJ677" t="s">
        <v>50</v>
      </c>
      <c r="AK677" t="s">
        <v>48</v>
      </c>
      <c r="AL677" t="s">
        <v>48</v>
      </c>
      <c r="AM677" t="s">
        <v>48</v>
      </c>
      <c r="AN677" t="s">
        <v>48</v>
      </c>
      <c r="AO677" t="s">
        <v>48</v>
      </c>
      <c r="AP677" t="s">
        <v>1212</v>
      </c>
      <c r="AQ677" s="1" t="s">
        <v>1213</v>
      </c>
      <c r="AR677" t="s">
        <v>51</v>
      </c>
      <c r="AS677" t="s">
        <v>72</v>
      </c>
      <c r="AT677" t="s">
        <v>76</v>
      </c>
      <c r="AW677" s="4">
        <f t="shared" si="386"/>
        <v>6</v>
      </c>
      <c r="AX677" s="4">
        <f t="shared" si="387"/>
        <v>4</v>
      </c>
      <c r="AY677" s="4">
        <f t="shared" si="388"/>
        <v>4</v>
      </c>
      <c r="AZ677" s="4">
        <f t="shared" si="389"/>
        <v>2</v>
      </c>
      <c r="BA677" s="4">
        <f t="shared" si="390"/>
        <v>4</v>
      </c>
      <c r="BB677" s="4">
        <f t="shared" si="391"/>
        <v>4</v>
      </c>
      <c r="BC677" s="4">
        <f t="shared" si="392"/>
        <v>4</v>
      </c>
      <c r="BD677" s="4">
        <f t="shared" si="393"/>
        <v>2</v>
      </c>
      <c r="BE677" s="4">
        <f t="shared" si="394"/>
        <v>4</v>
      </c>
      <c r="BF677" s="4">
        <f t="shared" si="395"/>
        <v>2</v>
      </c>
      <c r="BG677" s="4">
        <f t="shared" si="396"/>
        <v>4</v>
      </c>
      <c r="BH677" s="4">
        <f t="shared" si="397"/>
        <v>4</v>
      </c>
      <c r="BI677" s="4">
        <f t="shared" si="398"/>
        <v>4</v>
      </c>
      <c r="BJ677" s="4" t="str">
        <f t="shared" si="399"/>
        <v>0</v>
      </c>
      <c r="BK677" s="4">
        <f t="shared" si="400"/>
        <v>4</v>
      </c>
      <c r="BL677" s="4">
        <f t="shared" si="401"/>
        <v>2</v>
      </c>
      <c r="BM677" s="4" t="str">
        <f t="shared" si="402"/>
        <v>0</v>
      </c>
      <c r="BN677" s="4" t="str">
        <f t="shared" si="403"/>
        <v>0</v>
      </c>
      <c r="BO677" s="4" t="str">
        <f t="shared" si="404"/>
        <v>0</v>
      </c>
      <c r="BP677" s="4">
        <f t="shared" si="405"/>
        <v>4</v>
      </c>
      <c r="BQ677" s="4">
        <f t="shared" si="406"/>
        <v>6</v>
      </c>
      <c r="BR677" s="4">
        <f t="shared" si="407"/>
        <v>4</v>
      </c>
      <c r="BS677" s="4">
        <f t="shared" si="408"/>
        <v>4</v>
      </c>
      <c r="BT677" s="4">
        <f t="shared" si="409"/>
        <v>4</v>
      </c>
      <c r="BU677" s="4">
        <f t="shared" si="410"/>
        <v>4</v>
      </c>
      <c r="BV677" s="4">
        <f t="shared" si="411"/>
        <v>0</v>
      </c>
      <c r="BW677" s="4">
        <f t="shared" si="412"/>
        <v>6</v>
      </c>
      <c r="BX677" s="4">
        <f t="shared" si="413"/>
        <v>0</v>
      </c>
      <c r="BY677" s="4">
        <f t="shared" si="414"/>
        <v>0</v>
      </c>
      <c r="BZ677" s="37">
        <f t="shared" si="415"/>
        <v>86</v>
      </c>
      <c r="CA677" s="32" t="str">
        <f>VLOOKUP(J:J,'Agent wise'!A:C,3,0)</f>
        <v>Saran S</v>
      </c>
      <c r="CB677" s="32">
        <f t="shared" si="381"/>
        <v>45915</v>
      </c>
      <c r="CC677" t="str">
        <f t="shared" si="382"/>
        <v>Average</v>
      </c>
      <c r="CJ677">
        <f t="shared" si="383"/>
        <v>15</v>
      </c>
      <c r="CK677">
        <f t="shared" si="384"/>
        <v>9</v>
      </c>
      <c r="CL677">
        <f t="shared" si="385"/>
        <v>2025</v>
      </c>
    </row>
    <row r="678" spans="1:90" ht="15" customHeight="1" x14ac:dyDescent="0.35">
      <c r="A678" s="32">
        <v>45926.742259976847</v>
      </c>
      <c r="B678" t="s">
        <v>138</v>
      </c>
      <c r="C678" s="32">
        <v>0</v>
      </c>
      <c r="D678" t="s">
        <v>139</v>
      </c>
      <c r="E678" s="32">
        <v>45926</v>
      </c>
      <c r="F678" t="s">
        <v>140</v>
      </c>
      <c r="G678" s="32">
        <v>45925</v>
      </c>
      <c r="H678">
        <v>9447261216</v>
      </c>
      <c r="I678">
        <v>167</v>
      </c>
      <c r="J678" t="s">
        <v>313</v>
      </c>
      <c r="K678" t="s">
        <v>46</v>
      </c>
      <c r="L678" t="s">
        <v>47</v>
      </c>
      <c r="M678" t="s">
        <v>48</v>
      </c>
      <c r="N678" t="s">
        <v>48</v>
      </c>
      <c r="O678" t="s">
        <v>48</v>
      </c>
      <c r="P678" t="s">
        <v>48</v>
      </c>
      <c r="Q678" t="s">
        <v>48</v>
      </c>
      <c r="R678" t="s">
        <v>48</v>
      </c>
      <c r="S678" t="s">
        <v>48</v>
      </c>
      <c r="T678" t="s">
        <v>48</v>
      </c>
      <c r="U678" t="s">
        <v>48</v>
      </c>
      <c r="V678" t="s">
        <v>48</v>
      </c>
      <c r="W678" t="s">
        <v>48</v>
      </c>
      <c r="X678" t="s">
        <v>48</v>
      </c>
      <c r="Y678" t="s">
        <v>48</v>
      </c>
      <c r="Z678" t="s">
        <v>48</v>
      </c>
      <c r="AA678" t="s">
        <v>49</v>
      </c>
      <c r="AB678" t="s">
        <v>48</v>
      </c>
      <c r="AC678" t="s">
        <v>48</v>
      </c>
      <c r="AD678" t="s">
        <v>48</v>
      </c>
      <c r="AE678" t="s">
        <v>48</v>
      </c>
      <c r="AF678" t="s">
        <v>48</v>
      </c>
      <c r="AG678" t="s">
        <v>48</v>
      </c>
      <c r="AH678" t="s">
        <v>48</v>
      </c>
      <c r="AI678" t="s">
        <v>50</v>
      </c>
      <c r="AJ678" t="s">
        <v>48</v>
      </c>
      <c r="AK678" t="s">
        <v>48</v>
      </c>
      <c r="AL678" t="s">
        <v>48</v>
      </c>
      <c r="AM678" t="s">
        <v>48</v>
      </c>
      <c r="AN678" t="s">
        <v>48</v>
      </c>
      <c r="AO678" t="s">
        <v>48</v>
      </c>
      <c r="AP678" t="s">
        <v>810</v>
      </c>
      <c r="AQ678" s="1" t="s">
        <v>1679</v>
      </c>
      <c r="AR678" t="s">
        <v>51</v>
      </c>
      <c r="AS678" t="s">
        <v>117</v>
      </c>
      <c r="AT678" t="s">
        <v>1198</v>
      </c>
      <c r="AW678" s="4">
        <f t="shared" si="386"/>
        <v>6</v>
      </c>
      <c r="AX678" s="4">
        <f t="shared" si="387"/>
        <v>4</v>
      </c>
      <c r="AY678" s="4">
        <f t="shared" si="388"/>
        <v>4</v>
      </c>
      <c r="AZ678" s="4">
        <f t="shared" si="389"/>
        <v>2</v>
      </c>
      <c r="BA678" s="4">
        <f t="shared" si="390"/>
        <v>4</v>
      </c>
      <c r="BB678" s="4">
        <f t="shared" si="391"/>
        <v>4</v>
      </c>
      <c r="BC678" s="4">
        <f t="shared" si="392"/>
        <v>4</v>
      </c>
      <c r="BD678" s="4">
        <f t="shared" si="393"/>
        <v>2</v>
      </c>
      <c r="BE678" s="4">
        <f t="shared" si="394"/>
        <v>4</v>
      </c>
      <c r="BF678" s="4">
        <f t="shared" si="395"/>
        <v>2</v>
      </c>
      <c r="BG678" s="4">
        <f t="shared" si="396"/>
        <v>4</v>
      </c>
      <c r="BH678" s="4">
        <f t="shared" si="397"/>
        <v>4</v>
      </c>
      <c r="BI678" s="4">
        <f t="shared" si="398"/>
        <v>4</v>
      </c>
      <c r="BJ678" s="4">
        <f t="shared" si="399"/>
        <v>2</v>
      </c>
      <c r="BK678" s="4" t="str">
        <f t="shared" si="400"/>
        <v>0</v>
      </c>
      <c r="BL678" s="4">
        <f t="shared" si="401"/>
        <v>2</v>
      </c>
      <c r="BM678" s="4">
        <f t="shared" si="402"/>
        <v>4</v>
      </c>
      <c r="BN678" s="4">
        <f t="shared" si="403"/>
        <v>4</v>
      </c>
      <c r="BO678" s="4">
        <f t="shared" si="404"/>
        <v>4</v>
      </c>
      <c r="BP678" s="4">
        <f t="shared" si="405"/>
        <v>4</v>
      </c>
      <c r="BQ678" s="4">
        <f t="shared" si="406"/>
        <v>6</v>
      </c>
      <c r="BR678" s="4">
        <f t="shared" si="407"/>
        <v>4</v>
      </c>
      <c r="BS678" s="4">
        <f t="shared" si="408"/>
        <v>4</v>
      </c>
      <c r="BT678" s="4">
        <f t="shared" si="409"/>
        <v>4</v>
      </c>
      <c r="BU678" s="4">
        <f t="shared" si="410"/>
        <v>4</v>
      </c>
      <c r="BV678" s="4">
        <f t="shared" si="411"/>
        <v>0</v>
      </c>
      <c r="BW678" s="4">
        <f t="shared" si="412"/>
        <v>6</v>
      </c>
      <c r="BX678" s="4">
        <f t="shared" si="413"/>
        <v>0</v>
      </c>
      <c r="BY678" s="4">
        <f t="shared" si="414"/>
        <v>0</v>
      </c>
      <c r="BZ678" s="37">
        <f t="shared" si="415"/>
        <v>96</v>
      </c>
      <c r="CA678" s="32" t="str">
        <f>VLOOKUP(J:J,'Agent wise'!A:C,3,0)</f>
        <v>Shakeer</v>
      </c>
      <c r="CB678" s="32">
        <f t="shared" si="381"/>
        <v>45926</v>
      </c>
      <c r="CC678" t="str">
        <f t="shared" si="382"/>
        <v>Excellent</v>
      </c>
      <c r="CJ678">
        <f t="shared" si="383"/>
        <v>26</v>
      </c>
      <c r="CK678">
        <f t="shared" si="384"/>
        <v>9</v>
      </c>
      <c r="CL678">
        <f t="shared" si="385"/>
        <v>2025</v>
      </c>
    </row>
    <row r="679" spans="1:90" ht="15" customHeight="1" x14ac:dyDescent="0.35">
      <c r="A679" s="32">
        <v>45926.745409178242</v>
      </c>
      <c r="B679" t="s">
        <v>1214</v>
      </c>
      <c r="C679" s="32">
        <v>0</v>
      </c>
      <c r="D679" t="s">
        <v>144</v>
      </c>
      <c r="E679" s="32">
        <v>45926</v>
      </c>
      <c r="F679" t="s">
        <v>140</v>
      </c>
      <c r="G679" s="32">
        <v>45925</v>
      </c>
      <c r="H679">
        <v>8304901398</v>
      </c>
      <c r="I679">
        <v>371</v>
      </c>
      <c r="J679" t="s">
        <v>934</v>
      </c>
      <c r="K679" t="s">
        <v>46</v>
      </c>
      <c r="L679" t="s">
        <v>47</v>
      </c>
      <c r="M679" t="s">
        <v>48</v>
      </c>
      <c r="N679" t="s">
        <v>48</v>
      </c>
      <c r="O679" t="s">
        <v>48</v>
      </c>
      <c r="P679" t="s">
        <v>48</v>
      </c>
      <c r="Q679" t="s">
        <v>48</v>
      </c>
      <c r="R679" t="s">
        <v>48</v>
      </c>
      <c r="S679" t="s">
        <v>48</v>
      </c>
      <c r="T679" t="s">
        <v>48</v>
      </c>
      <c r="U679" t="s">
        <v>48</v>
      </c>
      <c r="V679" t="s">
        <v>48</v>
      </c>
      <c r="W679" t="s">
        <v>48</v>
      </c>
      <c r="X679" t="s">
        <v>48</v>
      </c>
      <c r="Y679" t="s">
        <v>48</v>
      </c>
      <c r="Z679" t="s">
        <v>48</v>
      </c>
      <c r="AA679" t="s">
        <v>48</v>
      </c>
      <c r="AB679" t="s">
        <v>49</v>
      </c>
      <c r="AC679" t="s">
        <v>50</v>
      </c>
      <c r="AD679" t="s">
        <v>48</v>
      </c>
      <c r="AE679" t="s">
        <v>48</v>
      </c>
      <c r="AF679" t="s">
        <v>50</v>
      </c>
      <c r="AG679" t="s">
        <v>48</v>
      </c>
      <c r="AH679" t="s">
        <v>50</v>
      </c>
      <c r="AI679" t="s">
        <v>50</v>
      </c>
      <c r="AJ679" t="s">
        <v>48</v>
      </c>
      <c r="AK679" t="s">
        <v>48</v>
      </c>
      <c r="AL679" t="s">
        <v>48</v>
      </c>
      <c r="AM679" t="s">
        <v>48</v>
      </c>
      <c r="AN679" t="s">
        <v>49</v>
      </c>
      <c r="AO679" t="s">
        <v>48</v>
      </c>
      <c r="AP679" t="s">
        <v>1215</v>
      </c>
      <c r="AQ679" s="1" t="s">
        <v>1680</v>
      </c>
      <c r="AR679" t="s">
        <v>51</v>
      </c>
      <c r="AS679" t="s">
        <v>874</v>
      </c>
      <c r="AT679" t="s">
        <v>160</v>
      </c>
      <c r="AW679" s="4">
        <f t="shared" si="386"/>
        <v>6</v>
      </c>
      <c r="AX679" s="4">
        <f t="shared" si="387"/>
        <v>4</v>
      </c>
      <c r="AY679" s="4">
        <f t="shared" si="388"/>
        <v>4</v>
      </c>
      <c r="AZ679" s="4">
        <f t="shared" si="389"/>
        <v>2</v>
      </c>
      <c r="BA679" s="4">
        <f t="shared" si="390"/>
        <v>4</v>
      </c>
      <c r="BB679" s="4">
        <f t="shared" si="391"/>
        <v>4</v>
      </c>
      <c r="BC679" s="4">
        <f t="shared" si="392"/>
        <v>4</v>
      </c>
      <c r="BD679" s="4">
        <f t="shared" si="393"/>
        <v>2</v>
      </c>
      <c r="BE679" s="4">
        <f t="shared" si="394"/>
        <v>4</v>
      </c>
      <c r="BF679" s="4">
        <f t="shared" si="395"/>
        <v>2</v>
      </c>
      <c r="BG679" s="4">
        <f t="shared" si="396"/>
        <v>4</v>
      </c>
      <c r="BH679" s="4">
        <f t="shared" si="397"/>
        <v>4</v>
      </c>
      <c r="BI679" s="4">
        <f t="shared" si="398"/>
        <v>4</v>
      </c>
      <c r="BJ679" s="4">
        <f t="shared" si="399"/>
        <v>2</v>
      </c>
      <c r="BK679" s="4">
        <f t="shared" si="400"/>
        <v>4</v>
      </c>
      <c r="BL679" s="4" t="str">
        <f t="shared" si="401"/>
        <v>0</v>
      </c>
      <c r="BM679" s="4">
        <f t="shared" si="402"/>
        <v>4</v>
      </c>
      <c r="BN679" s="4">
        <f t="shared" si="403"/>
        <v>4</v>
      </c>
      <c r="BO679" s="4">
        <f t="shared" si="404"/>
        <v>4</v>
      </c>
      <c r="BP679" s="4">
        <f t="shared" si="405"/>
        <v>4</v>
      </c>
      <c r="BQ679" s="4">
        <f t="shared" si="406"/>
        <v>6</v>
      </c>
      <c r="BR679" s="4">
        <f t="shared" si="407"/>
        <v>4</v>
      </c>
      <c r="BS679" s="4">
        <f t="shared" si="408"/>
        <v>4</v>
      </c>
      <c r="BT679" s="4">
        <f t="shared" si="409"/>
        <v>4</v>
      </c>
      <c r="BU679" s="4">
        <f t="shared" si="410"/>
        <v>4</v>
      </c>
      <c r="BV679" s="4">
        <f t="shared" si="411"/>
        <v>0</v>
      </c>
      <c r="BW679" s="4">
        <f t="shared" si="412"/>
        <v>6</v>
      </c>
      <c r="BX679" s="4" t="str">
        <f t="shared" si="413"/>
        <v>0</v>
      </c>
      <c r="BY679" s="4">
        <f t="shared" si="414"/>
        <v>0</v>
      </c>
      <c r="BZ679" s="37">
        <f t="shared" si="415"/>
        <v>98</v>
      </c>
      <c r="CA679" s="32" t="str">
        <f>VLOOKUP(J:J,'Agent wise'!A:C,3,0)</f>
        <v>Saran S</v>
      </c>
      <c r="CB679" s="32">
        <f t="shared" si="381"/>
        <v>45926</v>
      </c>
      <c r="CC679" t="str">
        <f t="shared" si="382"/>
        <v>Excellent</v>
      </c>
      <c r="CJ679">
        <f t="shared" si="383"/>
        <v>26</v>
      </c>
      <c r="CK679">
        <f t="shared" si="384"/>
        <v>9</v>
      </c>
      <c r="CL679">
        <f t="shared" si="385"/>
        <v>2025</v>
      </c>
    </row>
    <row r="680" spans="1:90" ht="15" customHeight="1" x14ac:dyDescent="0.35">
      <c r="A680" s="32">
        <v>45926.746706828708</v>
      </c>
      <c r="B680" t="s">
        <v>138</v>
      </c>
      <c r="C680" s="32">
        <v>0</v>
      </c>
      <c r="D680" t="s">
        <v>139</v>
      </c>
      <c r="E680" s="32">
        <v>45926</v>
      </c>
      <c r="F680" t="s">
        <v>140</v>
      </c>
      <c r="G680" s="32">
        <v>45925</v>
      </c>
      <c r="H680">
        <v>9188828416</v>
      </c>
      <c r="I680">
        <v>133</v>
      </c>
      <c r="J680" t="s">
        <v>313</v>
      </c>
      <c r="K680" t="s">
        <v>46</v>
      </c>
      <c r="L680" t="s">
        <v>47</v>
      </c>
      <c r="M680" t="s">
        <v>48</v>
      </c>
      <c r="N680" t="s">
        <v>48</v>
      </c>
      <c r="O680" t="s">
        <v>48</v>
      </c>
      <c r="P680" t="s">
        <v>48</v>
      </c>
      <c r="Q680" t="s">
        <v>48</v>
      </c>
      <c r="R680" t="s">
        <v>48</v>
      </c>
      <c r="S680" t="s">
        <v>48</v>
      </c>
      <c r="T680" t="s">
        <v>48</v>
      </c>
      <c r="U680" t="s">
        <v>48</v>
      </c>
      <c r="V680" t="s">
        <v>48</v>
      </c>
      <c r="W680" t="s">
        <v>48</v>
      </c>
      <c r="X680" t="s">
        <v>48</v>
      </c>
      <c r="Y680" t="s">
        <v>48</v>
      </c>
      <c r="Z680" t="s">
        <v>48</v>
      </c>
      <c r="AA680" t="s">
        <v>49</v>
      </c>
      <c r="AB680" t="s">
        <v>48</v>
      </c>
      <c r="AC680" t="s">
        <v>48</v>
      </c>
      <c r="AD680" t="s">
        <v>48</v>
      </c>
      <c r="AE680" t="s">
        <v>48</v>
      </c>
      <c r="AF680" t="s">
        <v>48</v>
      </c>
      <c r="AG680" t="s">
        <v>48</v>
      </c>
      <c r="AH680" t="s">
        <v>48</v>
      </c>
      <c r="AI680" t="s">
        <v>50</v>
      </c>
      <c r="AJ680" t="s">
        <v>48</v>
      </c>
      <c r="AK680" t="s">
        <v>48</v>
      </c>
      <c r="AL680" t="s">
        <v>48</v>
      </c>
      <c r="AM680" t="s">
        <v>48</v>
      </c>
      <c r="AN680" t="s">
        <v>48</v>
      </c>
      <c r="AO680" t="s">
        <v>48</v>
      </c>
      <c r="AP680" t="s">
        <v>810</v>
      </c>
      <c r="AQ680" s="1" t="s">
        <v>1681</v>
      </c>
      <c r="AR680" t="s">
        <v>51</v>
      </c>
      <c r="AS680" t="s">
        <v>64</v>
      </c>
      <c r="AT680" t="s">
        <v>113</v>
      </c>
      <c r="AW680" s="4">
        <f t="shared" si="386"/>
        <v>6</v>
      </c>
      <c r="AX680" s="4">
        <f t="shared" si="387"/>
        <v>4</v>
      </c>
      <c r="AY680" s="4">
        <f t="shared" si="388"/>
        <v>4</v>
      </c>
      <c r="AZ680" s="4">
        <f t="shared" si="389"/>
        <v>2</v>
      </c>
      <c r="BA680" s="4">
        <f t="shared" si="390"/>
        <v>4</v>
      </c>
      <c r="BB680" s="4">
        <f t="shared" si="391"/>
        <v>4</v>
      </c>
      <c r="BC680" s="4">
        <f t="shared" si="392"/>
        <v>4</v>
      </c>
      <c r="BD680" s="4">
        <f t="shared" si="393"/>
        <v>2</v>
      </c>
      <c r="BE680" s="4">
        <f t="shared" si="394"/>
        <v>4</v>
      </c>
      <c r="BF680" s="4">
        <f t="shared" si="395"/>
        <v>2</v>
      </c>
      <c r="BG680" s="4">
        <f t="shared" si="396"/>
        <v>4</v>
      </c>
      <c r="BH680" s="4">
        <f t="shared" si="397"/>
        <v>4</v>
      </c>
      <c r="BI680" s="4">
        <f t="shared" si="398"/>
        <v>4</v>
      </c>
      <c r="BJ680" s="4">
        <f t="shared" si="399"/>
        <v>2</v>
      </c>
      <c r="BK680" s="4" t="str">
        <f t="shared" si="400"/>
        <v>0</v>
      </c>
      <c r="BL680" s="4">
        <f t="shared" si="401"/>
        <v>2</v>
      </c>
      <c r="BM680" s="4">
        <f t="shared" si="402"/>
        <v>4</v>
      </c>
      <c r="BN680" s="4">
        <f t="shared" si="403"/>
        <v>4</v>
      </c>
      <c r="BO680" s="4">
        <f t="shared" si="404"/>
        <v>4</v>
      </c>
      <c r="BP680" s="4">
        <f t="shared" si="405"/>
        <v>4</v>
      </c>
      <c r="BQ680" s="4">
        <f t="shared" si="406"/>
        <v>6</v>
      </c>
      <c r="BR680" s="4">
        <f t="shared" si="407"/>
        <v>4</v>
      </c>
      <c r="BS680" s="4">
        <f t="shared" si="408"/>
        <v>4</v>
      </c>
      <c r="BT680" s="4">
        <f t="shared" si="409"/>
        <v>4</v>
      </c>
      <c r="BU680" s="4">
        <f t="shared" si="410"/>
        <v>4</v>
      </c>
      <c r="BV680" s="4">
        <f t="shared" si="411"/>
        <v>0</v>
      </c>
      <c r="BW680" s="4">
        <f t="shared" si="412"/>
        <v>6</v>
      </c>
      <c r="BX680" s="4">
        <f t="shared" si="413"/>
        <v>0</v>
      </c>
      <c r="BY680" s="4">
        <f t="shared" si="414"/>
        <v>0</v>
      </c>
      <c r="BZ680" s="37">
        <f t="shared" si="415"/>
        <v>96</v>
      </c>
      <c r="CA680" s="32" t="str">
        <f>VLOOKUP(J:J,'Agent wise'!A:C,3,0)</f>
        <v>Shakeer</v>
      </c>
      <c r="CB680" s="32">
        <f t="shared" si="381"/>
        <v>45926</v>
      </c>
      <c r="CC680" t="str">
        <f t="shared" si="382"/>
        <v>Excellent</v>
      </c>
      <c r="CJ680">
        <f t="shared" si="383"/>
        <v>26</v>
      </c>
      <c r="CK680">
        <f t="shared" si="384"/>
        <v>9</v>
      </c>
      <c r="CL680">
        <f t="shared" si="385"/>
        <v>2025</v>
      </c>
    </row>
    <row r="681" spans="1:90" ht="15" customHeight="1" x14ac:dyDescent="0.35">
      <c r="A681" s="32">
        <v>45926.746918090277</v>
      </c>
      <c r="B681" t="s">
        <v>698</v>
      </c>
      <c r="C681" s="32">
        <v>0</v>
      </c>
      <c r="D681" t="s">
        <v>82</v>
      </c>
      <c r="E681" s="32">
        <v>45915</v>
      </c>
      <c r="F681" t="s">
        <v>140</v>
      </c>
      <c r="G681" s="32">
        <v>45914</v>
      </c>
      <c r="H681">
        <v>7358876024</v>
      </c>
      <c r="I681">
        <v>104</v>
      </c>
      <c r="J681" t="s">
        <v>452</v>
      </c>
      <c r="K681" t="s">
        <v>52</v>
      </c>
      <c r="L681" t="s">
        <v>53</v>
      </c>
      <c r="M681" t="s">
        <v>48</v>
      </c>
      <c r="N681" t="s">
        <v>48</v>
      </c>
      <c r="O681" t="s">
        <v>48</v>
      </c>
      <c r="P681" t="s">
        <v>48</v>
      </c>
      <c r="Q681" t="s">
        <v>48</v>
      </c>
      <c r="R681" t="s">
        <v>48</v>
      </c>
      <c r="S681" t="s">
        <v>48</v>
      </c>
      <c r="T681" t="s">
        <v>48</v>
      </c>
      <c r="U681" t="s">
        <v>48</v>
      </c>
      <c r="V681" t="s">
        <v>48</v>
      </c>
      <c r="W681" t="s">
        <v>48</v>
      </c>
      <c r="X681" t="s">
        <v>48</v>
      </c>
      <c r="Y681" t="s">
        <v>48</v>
      </c>
      <c r="Z681" t="s">
        <v>49</v>
      </c>
      <c r="AA681" t="s">
        <v>48</v>
      </c>
      <c r="AB681" t="s">
        <v>48</v>
      </c>
      <c r="AC681" t="s">
        <v>48</v>
      </c>
      <c r="AD681" t="s">
        <v>48</v>
      </c>
      <c r="AE681" t="s">
        <v>48</v>
      </c>
      <c r="AF681" t="s">
        <v>48</v>
      </c>
      <c r="AG681" t="s">
        <v>49</v>
      </c>
      <c r="AH681" t="s">
        <v>48</v>
      </c>
      <c r="AI681" t="s">
        <v>50</v>
      </c>
      <c r="AJ681" t="s">
        <v>48</v>
      </c>
      <c r="AK681" t="s">
        <v>48</v>
      </c>
      <c r="AL681" t="s">
        <v>49</v>
      </c>
      <c r="AM681" t="s">
        <v>48</v>
      </c>
      <c r="AN681" t="s">
        <v>48</v>
      </c>
      <c r="AO681" t="s">
        <v>48</v>
      </c>
      <c r="AP681" t="s">
        <v>1216</v>
      </c>
      <c r="AQ681" s="1" t="s">
        <v>1217</v>
      </c>
      <c r="AR681" t="s">
        <v>51</v>
      </c>
      <c r="AS681" t="s">
        <v>103</v>
      </c>
      <c r="AT681" t="s">
        <v>104</v>
      </c>
      <c r="AW681" s="4">
        <f t="shared" si="386"/>
        <v>6</v>
      </c>
      <c r="AX681" s="4">
        <f t="shared" si="387"/>
        <v>4</v>
      </c>
      <c r="AY681" s="4">
        <f t="shared" si="388"/>
        <v>4</v>
      </c>
      <c r="AZ681" s="4">
        <f t="shared" si="389"/>
        <v>2</v>
      </c>
      <c r="BA681" s="4">
        <f t="shared" si="390"/>
        <v>4</v>
      </c>
      <c r="BB681" s="4">
        <f t="shared" si="391"/>
        <v>4</v>
      </c>
      <c r="BC681" s="4">
        <f t="shared" si="392"/>
        <v>4</v>
      </c>
      <c r="BD681" s="4">
        <f t="shared" si="393"/>
        <v>2</v>
      </c>
      <c r="BE681" s="4">
        <f t="shared" si="394"/>
        <v>4</v>
      </c>
      <c r="BF681" s="4">
        <f t="shared" si="395"/>
        <v>2</v>
      </c>
      <c r="BG681" s="4">
        <f t="shared" si="396"/>
        <v>4</v>
      </c>
      <c r="BH681" s="4">
        <f t="shared" si="397"/>
        <v>4</v>
      </c>
      <c r="BI681" s="4">
        <f t="shared" si="398"/>
        <v>4</v>
      </c>
      <c r="BJ681" s="4" t="str">
        <f t="shared" si="399"/>
        <v>0</v>
      </c>
      <c r="BK681" s="4">
        <f t="shared" si="400"/>
        <v>4</v>
      </c>
      <c r="BL681" s="4">
        <f t="shared" si="401"/>
        <v>2</v>
      </c>
      <c r="BM681" s="4">
        <f t="shared" si="402"/>
        <v>4</v>
      </c>
      <c r="BN681" s="4">
        <f t="shared" si="403"/>
        <v>4</v>
      </c>
      <c r="BO681" s="4">
        <f t="shared" si="404"/>
        <v>4</v>
      </c>
      <c r="BP681" s="4">
        <f t="shared" si="405"/>
        <v>4</v>
      </c>
      <c r="BQ681" s="4" t="str">
        <f t="shared" si="406"/>
        <v>0</v>
      </c>
      <c r="BR681" s="4">
        <f t="shared" si="407"/>
        <v>4</v>
      </c>
      <c r="BS681" s="4">
        <f t="shared" si="408"/>
        <v>4</v>
      </c>
      <c r="BT681" s="4">
        <f t="shared" si="409"/>
        <v>4</v>
      </c>
      <c r="BU681" s="4">
        <f t="shared" si="410"/>
        <v>4</v>
      </c>
      <c r="BV681" s="4" t="str">
        <f t="shared" si="411"/>
        <v>0</v>
      </c>
      <c r="BW681" s="4">
        <f t="shared" si="412"/>
        <v>6</v>
      </c>
      <c r="BX681" s="4">
        <f t="shared" si="413"/>
        <v>0</v>
      </c>
      <c r="BY681" s="4">
        <f t="shared" si="414"/>
        <v>0</v>
      </c>
      <c r="BZ681" s="37">
        <f t="shared" si="415"/>
        <v>92</v>
      </c>
      <c r="CA681" s="32" t="str">
        <f>VLOOKUP(J:J,'Agent wise'!A:C,3,0)</f>
        <v>Saran S</v>
      </c>
      <c r="CB681" s="32">
        <f t="shared" si="381"/>
        <v>45915</v>
      </c>
      <c r="CC681" t="str">
        <f t="shared" si="382"/>
        <v>Good</v>
      </c>
      <c r="CJ681">
        <f t="shared" si="383"/>
        <v>15</v>
      </c>
      <c r="CK681">
        <f t="shared" si="384"/>
        <v>9</v>
      </c>
      <c r="CL681">
        <f t="shared" si="385"/>
        <v>2025</v>
      </c>
    </row>
    <row r="682" spans="1:90" ht="15" customHeight="1" x14ac:dyDescent="0.35">
      <c r="A682" s="32">
        <v>45926.753472222219</v>
      </c>
      <c r="B682" t="s">
        <v>138</v>
      </c>
      <c r="C682" s="32">
        <v>0</v>
      </c>
      <c r="D682" t="s">
        <v>139</v>
      </c>
      <c r="E682" s="32">
        <v>45926</v>
      </c>
      <c r="F682" t="s">
        <v>140</v>
      </c>
      <c r="G682" s="32">
        <v>45926</v>
      </c>
      <c r="H682">
        <v>9447095658</v>
      </c>
      <c r="I682">
        <v>152</v>
      </c>
      <c r="J682" t="s">
        <v>1218</v>
      </c>
      <c r="K682" t="s">
        <v>46</v>
      </c>
      <c r="L682" t="s">
        <v>47</v>
      </c>
      <c r="M682" t="s">
        <v>48</v>
      </c>
      <c r="N682" t="s">
        <v>48</v>
      </c>
      <c r="O682" t="s">
        <v>48</v>
      </c>
      <c r="P682" t="s">
        <v>48</v>
      </c>
      <c r="Q682" t="s">
        <v>48</v>
      </c>
      <c r="R682" t="s">
        <v>48</v>
      </c>
      <c r="S682" t="s">
        <v>48</v>
      </c>
      <c r="T682" t="s">
        <v>48</v>
      </c>
      <c r="U682" t="s">
        <v>48</v>
      </c>
      <c r="V682" t="s">
        <v>48</v>
      </c>
      <c r="W682" t="s">
        <v>48</v>
      </c>
      <c r="X682" t="s">
        <v>48</v>
      </c>
      <c r="Y682" t="s">
        <v>48</v>
      </c>
      <c r="Z682" t="s">
        <v>48</v>
      </c>
      <c r="AA682" t="s">
        <v>49</v>
      </c>
      <c r="AB682" t="s">
        <v>49</v>
      </c>
      <c r="AC682" t="s">
        <v>49</v>
      </c>
      <c r="AD682" t="s">
        <v>48</v>
      </c>
      <c r="AE682" t="s">
        <v>48</v>
      </c>
      <c r="AF682" t="s">
        <v>48</v>
      </c>
      <c r="AG682" t="s">
        <v>48</v>
      </c>
      <c r="AH682" t="s">
        <v>48</v>
      </c>
      <c r="AI682" t="s">
        <v>50</v>
      </c>
      <c r="AJ682" t="s">
        <v>48</v>
      </c>
      <c r="AK682" t="s">
        <v>48</v>
      </c>
      <c r="AL682" t="s">
        <v>48</v>
      </c>
      <c r="AM682" t="s">
        <v>122</v>
      </c>
      <c r="AN682" t="s">
        <v>48</v>
      </c>
      <c r="AO682" t="s">
        <v>49</v>
      </c>
      <c r="AP682" t="s">
        <v>1219</v>
      </c>
      <c r="AQ682" s="1" t="s">
        <v>1682</v>
      </c>
      <c r="AR682" t="s">
        <v>51</v>
      </c>
      <c r="AS682" t="s">
        <v>156</v>
      </c>
      <c r="AT682" t="s">
        <v>156</v>
      </c>
      <c r="AW682" s="4">
        <f t="shared" si="386"/>
        <v>6</v>
      </c>
      <c r="AX682" s="4">
        <f t="shared" si="387"/>
        <v>4</v>
      </c>
      <c r="AY682" s="4">
        <f t="shared" si="388"/>
        <v>4</v>
      </c>
      <c r="AZ682" s="4">
        <f t="shared" si="389"/>
        <v>2</v>
      </c>
      <c r="BA682" s="4">
        <f t="shared" si="390"/>
        <v>4</v>
      </c>
      <c r="BB682" s="4">
        <f t="shared" si="391"/>
        <v>4</v>
      </c>
      <c r="BC682" s="4">
        <f t="shared" si="392"/>
        <v>4</v>
      </c>
      <c r="BD682" s="4">
        <f t="shared" si="393"/>
        <v>2</v>
      </c>
      <c r="BE682" s="4">
        <f t="shared" si="394"/>
        <v>4</v>
      </c>
      <c r="BF682" s="4">
        <f t="shared" si="395"/>
        <v>2</v>
      </c>
      <c r="BG682" s="4">
        <f t="shared" si="396"/>
        <v>4</v>
      </c>
      <c r="BH682" s="4">
        <f t="shared" si="397"/>
        <v>4</v>
      </c>
      <c r="BI682" s="4">
        <f t="shared" si="398"/>
        <v>4</v>
      </c>
      <c r="BJ682" s="4">
        <f t="shared" si="399"/>
        <v>2</v>
      </c>
      <c r="BK682" s="4" t="str">
        <f t="shared" si="400"/>
        <v>0</v>
      </c>
      <c r="BL682" s="4" t="str">
        <f t="shared" si="401"/>
        <v>0</v>
      </c>
      <c r="BM682" s="4" t="str">
        <f t="shared" si="402"/>
        <v>0</v>
      </c>
      <c r="BN682" s="4">
        <f t="shared" si="403"/>
        <v>4</v>
      </c>
      <c r="BO682" s="4">
        <f t="shared" si="404"/>
        <v>4</v>
      </c>
      <c r="BP682" s="4">
        <f t="shared" si="405"/>
        <v>4</v>
      </c>
      <c r="BQ682" s="4">
        <f t="shared" si="406"/>
        <v>6</v>
      </c>
      <c r="BR682" s="4">
        <f t="shared" si="407"/>
        <v>4</v>
      </c>
      <c r="BS682" s="4">
        <f t="shared" si="408"/>
        <v>4</v>
      </c>
      <c r="BT682" s="4">
        <f t="shared" si="409"/>
        <v>4</v>
      </c>
      <c r="BU682" s="4">
        <f t="shared" si="410"/>
        <v>4</v>
      </c>
      <c r="BV682" s="4">
        <f t="shared" si="411"/>
        <v>0</v>
      </c>
      <c r="BW682" s="4" t="str">
        <f t="shared" si="412"/>
        <v>0</v>
      </c>
      <c r="BX682" s="4">
        <f t="shared" si="413"/>
        <v>0</v>
      </c>
      <c r="BY682" s="4" t="str">
        <f t="shared" si="414"/>
        <v>0</v>
      </c>
      <c r="BZ682" s="37">
        <f t="shared" si="415"/>
        <v>84</v>
      </c>
      <c r="CA682" s="32" t="e">
        <f>VLOOKUP(J:J,'Agent wise'!A:C,3,0)</f>
        <v>#N/A</v>
      </c>
      <c r="CB682" s="32">
        <f t="shared" si="381"/>
        <v>45926</v>
      </c>
      <c r="CC682" t="str">
        <f t="shared" si="382"/>
        <v>FC</v>
      </c>
      <c r="CJ682">
        <f t="shared" si="383"/>
        <v>26</v>
      </c>
      <c r="CK682">
        <f t="shared" si="384"/>
        <v>9</v>
      </c>
      <c r="CL682">
        <f t="shared" si="385"/>
        <v>2025</v>
      </c>
    </row>
    <row r="683" spans="1:90" ht="15" customHeight="1" x14ac:dyDescent="0.35">
      <c r="A683" s="32">
        <v>45926.755817789352</v>
      </c>
      <c r="B683" t="s">
        <v>138</v>
      </c>
      <c r="C683" s="32">
        <v>0</v>
      </c>
      <c r="D683" t="s">
        <v>139</v>
      </c>
      <c r="E683" s="32">
        <v>45926</v>
      </c>
      <c r="F683" t="s">
        <v>140</v>
      </c>
      <c r="G683" s="32">
        <v>45926</v>
      </c>
      <c r="H683">
        <v>9846518861</v>
      </c>
      <c r="I683">
        <v>170</v>
      </c>
      <c r="J683" t="s">
        <v>1218</v>
      </c>
      <c r="K683" t="s">
        <v>46</v>
      </c>
      <c r="L683" t="s">
        <v>47</v>
      </c>
      <c r="M683" t="s">
        <v>48</v>
      </c>
      <c r="N683" t="s">
        <v>48</v>
      </c>
      <c r="O683" t="s">
        <v>48</v>
      </c>
      <c r="P683" t="s">
        <v>48</v>
      </c>
      <c r="Q683" t="s">
        <v>48</v>
      </c>
      <c r="R683" t="s">
        <v>48</v>
      </c>
      <c r="S683" t="s">
        <v>48</v>
      </c>
      <c r="T683" t="s">
        <v>48</v>
      </c>
      <c r="U683" t="s">
        <v>48</v>
      </c>
      <c r="V683" t="s">
        <v>48</v>
      </c>
      <c r="W683" t="s">
        <v>48</v>
      </c>
      <c r="X683" t="s">
        <v>48</v>
      </c>
      <c r="Y683" t="s">
        <v>48</v>
      </c>
      <c r="Z683" t="s">
        <v>48</v>
      </c>
      <c r="AA683" t="s">
        <v>49</v>
      </c>
      <c r="AB683" t="s">
        <v>49</v>
      </c>
      <c r="AC683" t="s">
        <v>49</v>
      </c>
      <c r="AD683" t="s">
        <v>48</v>
      </c>
      <c r="AE683" t="s">
        <v>48</v>
      </c>
      <c r="AF683" t="s">
        <v>48</v>
      </c>
      <c r="AG683" t="s">
        <v>48</v>
      </c>
      <c r="AH683" t="s">
        <v>48</v>
      </c>
      <c r="AI683" t="s">
        <v>50</v>
      </c>
      <c r="AJ683" t="s">
        <v>48</v>
      </c>
      <c r="AK683" t="s">
        <v>48</v>
      </c>
      <c r="AL683" t="s">
        <v>48</v>
      </c>
      <c r="AM683" t="s">
        <v>48</v>
      </c>
      <c r="AN683" t="s">
        <v>48</v>
      </c>
      <c r="AO683" t="s">
        <v>48</v>
      </c>
      <c r="AP683" t="s">
        <v>1219</v>
      </c>
      <c r="AQ683" s="1" t="s">
        <v>1683</v>
      </c>
      <c r="AR683" t="s">
        <v>51</v>
      </c>
      <c r="AS683" t="s">
        <v>422</v>
      </c>
      <c r="AT683" t="s">
        <v>642</v>
      </c>
      <c r="AW683" s="4">
        <f t="shared" si="386"/>
        <v>6</v>
      </c>
      <c r="AX683" s="4">
        <f t="shared" si="387"/>
        <v>4</v>
      </c>
      <c r="AY683" s="4">
        <f t="shared" si="388"/>
        <v>4</v>
      </c>
      <c r="AZ683" s="4">
        <f t="shared" si="389"/>
        <v>2</v>
      </c>
      <c r="BA683" s="4">
        <f t="shared" si="390"/>
        <v>4</v>
      </c>
      <c r="BB683" s="4">
        <f t="shared" si="391"/>
        <v>4</v>
      </c>
      <c r="BC683" s="4">
        <f t="shared" si="392"/>
        <v>4</v>
      </c>
      <c r="BD683" s="4">
        <f t="shared" si="393"/>
        <v>2</v>
      </c>
      <c r="BE683" s="4">
        <f t="shared" si="394"/>
        <v>4</v>
      </c>
      <c r="BF683" s="4">
        <f t="shared" si="395"/>
        <v>2</v>
      </c>
      <c r="BG683" s="4">
        <f t="shared" si="396"/>
        <v>4</v>
      </c>
      <c r="BH683" s="4">
        <f t="shared" si="397"/>
        <v>4</v>
      </c>
      <c r="BI683" s="4">
        <f t="shared" si="398"/>
        <v>4</v>
      </c>
      <c r="BJ683" s="4">
        <f t="shared" si="399"/>
        <v>2</v>
      </c>
      <c r="BK683" s="4" t="str">
        <f t="shared" si="400"/>
        <v>0</v>
      </c>
      <c r="BL683" s="4" t="str">
        <f t="shared" si="401"/>
        <v>0</v>
      </c>
      <c r="BM683" s="4" t="str">
        <f t="shared" si="402"/>
        <v>0</v>
      </c>
      <c r="BN683" s="4">
        <f t="shared" si="403"/>
        <v>4</v>
      </c>
      <c r="BO683" s="4">
        <f t="shared" si="404"/>
        <v>4</v>
      </c>
      <c r="BP683" s="4">
        <f t="shared" si="405"/>
        <v>4</v>
      </c>
      <c r="BQ683" s="4">
        <f t="shared" si="406"/>
        <v>6</v>
      </c>
      <c r="BR683" s="4">
        <f t="shared" si="407"/>
        <v>4</v>
      </c>
      <c r="BS683" s="4">
        <f t="shared" si="408"/>
        <v>4</v>
      </c>
      <c r="BT683" s="4">
        <f t="shared" si="409"/>
        <v>4</v>
      </c>
      <c r="BU683" s="4">
        <f t="shared" si="410"/>
        <v>4</v>
      </c>
      <c r="BV683" s="4">
        <f t="shared" si="411"/>
        <v>0</v>
      </c>
      <c r="BW683" s="4">
        <f t="shared" si="412"/>
        <v>6</v>
      </c>
      <c r="BX683" s="4">
        <f t="shared" si="413"/>
        <v>0</v>
      </c>
      <c r="BY683" s="4">
        <f t="shared" si="414"/>
        <v>0</v>
      </c>
      <c r="BZ683" s="37">
        <f t="shared" si="415"/>
        <v>90</v>
      </c>
      <c r="CA683" s="32" t="e">
        <f>VLOOKUP(J:J,'Agent wise'!A:C,3,0)</f>
        <v>#N/A</v>
      </c>
      <c r="CB683" s="32">
        <f t="shared" si="381"/>
        <v>45926</v>
      </c>
      <c r="CC683" t="str">
        <f t="shared" si="382"/>
        <v>Good</v>
      </c>
      <c r="CJ683">
        <f t="shared" si="383"/>
        <v>26</v>
      </c>
      <c r="CK683">
        <f t="shared" si="384"/>
        <v>9</v>
      </c>
      <c r="CL683">
        <f t="shared" si="385"/>
        <v>2025</v>
      </c>
    </row>
    <row r="684" spans="1:90" ht="15" customHeight="1" x14ac:dyDescent="0.35">
      <c r="A684" s="32">
        <v>45926.755977013891</v>
      </c>
      <c r="B684" t="s">
        <v>698</v>
      </c>
      <c r="C684" s="32">
        <v>0</v>
      </c>
      <c r="D684" t="s">
        <v>82</v>
      </c>
      <c r="E684" s="32">
        <v>45915</v>
      </c>
      <c r="F684" t="s">
        <v>140</v>
      </c>
      <c r="G684" s="32">
        <v>45914</v>
      </c>
      <c r="H684">
        <v>9744898708</v>
      </c>
      <c r="I684">
        <v>125</v>
      </c>
      <c r="J684" t="s">
        <v>309</v>
      </c>
      <c r="K684" t="s">
        <v>46</v>
      </c>
      <c r="L684" t="s">
        <v>47</v>
      </c>
      <c r="M684" t="s">
        <v>48</v>
      </c>
      <c r="N684" t="s">
        <v>48</v>
      </c>
      <c r="O684" t="s">
        <v>48</v>
      </c>
      <c r="P684" t="s">
        <v>48</v>
      </c>
      <c r="Q684" t="s">
        <v>48</v>
      </c>
      <c r="R684" t="s">
        <v>48</v>
      </c>
      <c r="S684" t="s">
        <v>48</v>
      </c>
      <c r="T684" t="s">
        <v>48</v>
      </c>
      <c r="U684" t="s">
        <v>48</v>
      </c>
      <c r="V684" t="s">
        <v>48</v>
      </c>
      <c r="W684" t="s">
        <v>48</v>
      </c>
      <c r="X684" t="s">
        <v>48</v>
      </c>
      <c r="Y684" t="s">
        <v>48</v>
      </c>
      <c r="Z684" t="s">
        <v>48</v>
      </c>
      <c r="AA684" t="s">
        <v>48</v>
      </c>
      <c r="AB684" t="s">
        <v>48</v>
      </c>
      <c r="AC684" t="s">
        <v>49</v>
      </c>
      <c r="AD684" t="s">
        <v>48</v>
      </c>
      <c r="AE684" t="s">
        <v>49</v>
      </c>
      <c r="AF684" t="s">
        <v>48</v>
      </c>
      <c r="AG684" t="s">
        <v>49</v>
      </c>
      <c r="AH684" t="s">
        <v>48</v>
      </c>
      <c r="AI684" t="s">
        <v>50</v>
      </c>
      <c r="AJ684" t="s">
        <v>48</v>
      </c>
      <c r="AK684" t="s">
        <v>48</v>
      </c>
      <c r="AL684" t="s">
        <v>48</v>
      </c>
      <c r="AM684" t="s">
        <v>48</v>
      </c>
      <c r="AN684" t="s">
        <v>48</v>
      </c>
      <c r="AO684" t="s">
        <v>48</v>
      </c>
      <c r="AP684" t="s">
        <v>1220</v>
      </c>
      <c r="AQ684" s="1" t="s">
        <v>1221</v>
      </c>
      <c r="AR684" t="s">
        <v>51</v>
      </c>
      <c r="AS684" t="s">
        <v>422</v>
      </c>
      <c r="AT684" t="s">
        <v>928</v>
      </c>
      <c r="AW684" s="4">
        <f t="shared" si="386"/>
        <v>6</v>
      </c>
      <c r="AX684" s="4">
        <f t="shared" si="387"/>
        <v>4</v>
      </c>
      <c r="AY684" s="4">
        <f t="shared" si="388"/>
        <v>4</v>
      </c>
      <c r="AZ684" s="4">
        <f t="shared" si="389"/>
        <v>2</v>
      </c>
      <c r="BA684" s="4">
        <f t="shared" si="390"/>
        <v>4</v>
      </c>
      <c r="BB684" s="4">
        <f t="shared" si="391"/>
        <v>4</v>
      </c>
      <c r="BC684" s="4">
        <f t="shared" si="392"/>
        <v>4</v>
      </c>
      <c r="BD684" s="4">
        <f t="shared" si="393"/>
        <v>2</v>
      </c>
      <c r="BE684" s="4">
        <f t="shared" si="394"/>
        <v>4</v>
      </c>
      <c r="BF684" s="4">
        <f t="shared" si="395"/>
        <v>2</v>
      </c>
      <c r="BG684" s="4">
        <f t="shared" si="396"/>
        <v>4</v>
      </c>
      <c r="BH684" s="4">
        <f t="shared" si="397"/>
        <v>4</v>
      </c>
      <c r="BI684" s="4">
        <f t="shared" si="398"/>
        <v>4</v>
      </c>
      <c r="BJ684" s="4">
        <f t="shared" si="399"/>
        <v>2</v>
      </c>
      <c r="BK684" s="4">
        <f t="shared" si="400"/>
        <v>4</v>
      </c>
      <c r="BL684" s="4">
        <f t="shared" si="401"/>
        <v>2</v>
      </c>
      <c r="BM684" s="4" t="str">
        <f t="shared" si="402"/>
        <v>0</v>
      </c>
      <c r="BN684" s="4">
        <f t="shared" si="403"/>
        <v>4</v>
      </c>
      <c r="BO684" s="4" t="str">
        <f t="shared" si="404"/>
        <v>0</v>
      </c>
      <c r="BP684" s="4">
        <f t="shared" si="405"/>
        <v>4</v>
      </c>
      <c r="BQ684" s="4" t="str">
        <f t="shared" si="406"/>
        <v>0</v>
      </c>
      <c r="BR684" s="4">
        <f t="shared" si="407"/>
        <v>4</v>
      </c>
      <c r="BS684" s="4">
        <f t="shared" si="408"/>
        <v>4</v>
      </c>
      <c r="BT684" s="4">
        <f t="shared" si="409"/>
        <v>4</v>
      </c>
      <c r="BU684" s="4">
        <f t="shared" si="410"/>
        <v>4</v>
      </c>
      <c r="BV684" s="4">
        <f t="shared" si="411"/>
        <v>0</v>
      </c>
      <c r="BW684" s="4">
        <f t="shared" si="412"/>
        <v>6</v>
      </c>
      <c r="BX684" s="4">
        <f t="shared" si="413"/>
        <v>0</v>
      </c>
      <c r="BY684" s="4">
        <f t="shared" si="414"/>
        <v>0</v>
      </c>
      <c r="BZ684" s="37">
        <f t="shared" si="415"/>
        <v>86</v>
      </c>
      <c r="CA684" s="32" t="str">
        <f>VLOOKUP(J:J,'Agent wise'!A:C,3,0)</f>
        <v>Saran S</v>
      </c>
      <c r="CB684" s="32">
        <f t="shared" si="381"/>
        <v>45915</v>
      </c>
      <c r="CC684" t="str">
        <f t="shared" si="382"/>
        <v>Average</v>
      </c>
      <c r="CJ684">
        <f t="shared" si="383"/>
        <v>15</v>
      </c>
      <c r="CK684">
        <f t="shared" si="384"/>
        <v>9</v>
      </c>
      <c r="CL684">
        <f t="shared" si="385"/>
        <v>2025</v>
      </c>
    </row>
    <row r="685" spans="1:90" ht="15" customHeight="1" x14ac:dyDescent="0.35">
      <c r="A685" s="32">
        <v>45926.757886990745</v>
      </c>
      <c r="B685" t="s">
        <v>138</v>
      </c>
      <c r="C685" s="32">
        <v>0</v>
      </c>
      <c r="D685" t="s">
        <v>139</v>
      </c>
      <c r="E685" s="32">
        <v>45926</v>
      </c>
      <c r="F685" t="s">
        <v>140</v>
      </c>
      <c r="G685" s="32">
        <v>45926</v>
      </c>
      <c r="H685">
        <v>9567510522</v>
      </c>
      <c r="I685">
        <v>122</v>
      </c>
      <c r="J685" t="s">
        <v>1218</v>
      </c>
      <c r="K685" t="s">
        <v>46</v>
      </c>
      <c r="L685" t="s">
        <v>47</v>
      </c>
      <c r="M685" t="s">
        <v>48</v>
      </c>
      <c r="N685" t="s">
        <v>48</v>
      </c>
      <c r="O685" t="s">
        <v>48</v>
      </c>
      <c r="P685" t="s">
        <v>48</v>
      </c>
      <c r="Q685" t="s">
        <v>48</v>
      </c>
      <c r="R685" t="s">
        <v>48</v>
      </c>
      <c r="S685" t="s">
        <v>48</v>
      </c>
      <c r="T685" t="s">
        <v>48</v>
      </c>
      <c r="U685" t="s">
        <v>48</v>
      </c>
      <c r="V685" t="s">
        <v>48</v>
      </c>
      <c r="W685" t="s">
        <v>48</v>
      </c>
      <c r="X685" t="s">
        <v>48</v>
      </c>
      <c r="Y685" t="s">
        <v>48</v>
      </c>
      <c r="Z685" t="s">
        <v>48</v>
      </c>
      <c r="AA685" t="s">
        <v>49</v>
      </c>
      <c r="AB685" t="s">
        <v>48</v>
      </c>
      <c r="AC685" t="s">
        <v>48</v>
      </c>
      <c r="AD685" t="s">
        <v>48</v>
      </c>
      <c r="AE685" t="s">
        <v>48</v>
      </c>
      <c r="AF685" t="s">
        <v>48</v>
      </c>
      <c r="AG685" t="s">
        <v>48</v>
      </c>
      <c r="AH685" t="s">
        <v>48</v>
      </c>
      <c r="AI685" t="s">
        <v>50</v>
      </c>
      <c r="AJ685" t="s">
        <v>48</v>
      </c>
      <c r="AK685" t="s">
        <v>48</v>
      </c>
      <c r="AL685" t="s">
        <v>48</v>
      </c>
      <c r="AM685" t="s">
        <v>48</v>
      </c>
      <c r="AN685" t="s">
        <v>48</v>
      </c>
      <c r="AO685" t="s">
        <v>48</v>
      </c>
      <c r="AP685" t="s">
        <v>810</v>
      </c>
      <c r="AQ685" s="1" t="s">
        <v>1684</v>
      </c>
      <c r="AR685" t="s">
        <v>51</v>
      </c>
      <c r="AS685" t="s">
        <v>419</v>
      </c>
      <c r="AT685" t="s">
        <v>97</v>
      </c>
      <c r="AW685" s="4">
        <f t="shared" si="386"/>
        <v>6</v>
      </c>
      <c r="AX685" s="4">
        <f t="shared" si="387"/>
        <v>4</v>
      </c>
      <c r="AY685" s="4">
        <f t="shared" si="388"/>
        <v>4</v>
      </c>
      <c r="AZ685" s="4">
        <f t="shared" si="389"/>
        <v>2</v>
      </c>
      <c r="BA685" s="4">
        <f t="shared" si="390"/>
        <v>4</v>
      </c>
      <c r="BB685" s="4">
        <f t="shared" si="391"/>
        <v>4</v>
      </c>
      <c r="BC685" s="4">
        <f t="shared" si="392"/>
        <v>4</v>
      </c>
      <c r="BD685" s="4">
        <f t="shared" si="393"/>
        <v>2</v>
      </c>
      <c r="BE685" s="4">
        <f t="shared" si="394"/>
        <v>4</v>
      </c>
      <c r="BF685" s="4">
        <f t="shared" si="395"/>
        <v>2</v>
      </c>
      <c r="BG685" s="4">
        <f t="shared" si="396"/>
        <v>4</v>
      </c>
      <c r="BH685" s="4">
        <f t="shared" si="397"/>
        <v>4</v>
      </c>
      <c r="BI685" s="4">
        <f t="shared" si="398"/>
        <v>4</v>
      </c>
      <c r="BJ685" s="4">
        <f t="shared" si="399"/>
        <v>2</v>
      </c>
      <c r="BK685" s="4" t="str">
        <f t="shared" si="400"/>
        <v>0</v>
      </c>
      <c r="BL685" s="4">
        <f t="shared" si="401"/>
        <v>2</v>
      </c>
      <c r="BM685" s="4">
        <f t="shared" si="402"/>
        <v>4</v>
      </c>
      <c r="BN685" s="4">
        <f t="shared" si="403"/>
        <v>4</v>
      </c>
      <c r="BO685" s="4">
        <f t="shared" si="404"/>
        <v>4</v>
      </c>
      <c r="BP685" s="4">
        <f t="shared" si="405"/>
        <v>4</v>
      </c>
      <c r="BQ685" s="4">
        <f t="shared" si="406"/>
        <v>6</v>
      </c>
      <c r="BR685" s="4">
        <f t="shared" si="407"/>
        <v>4</v>
      </c>
      <c r="BS685" s="4">
        <f t="shared" si="408"/>
        <v>4</v>
      </c>
      <c r="BT685" s="4">
        <f t="shared" si="409"/>
        <v>4</v>
      </c>
      <c r="BU685" s="4">
        <f t="shared" si="410"/>
        <v>4</v>
      </c>
      <c r="BV685" s="4">
        <f t="shared" si="411"/>
        <v>0</v>
      </c>
      <c r="BW685" s="4">
        <f t="shared" si="412"/>
        <v>6</v>
      </c>
      <c r="BX685" s="4">
        <f t="shared" si="413"/>
        <v>0</v>
      </c>
      <c r="BY685" s="4">
        <f t="shared" si="414"/>
        <v>0</v>
      </c>
      <c r="BZ685" s="37">
        <f t="shared" si="415"/>
        <v>96</v>
      </c>
      <c r="CA685" s="32" t="e">
        <f>VLOOKUP(J:J,'Agent wise'!A:C,3,0)</f>
        <v>#N/A</v>
      </c>
      <c r="CB685" s="32">
        <f t="shared" si="381"/>
        <v>45926</v>
      </c>
      <c r="CC685" t="str">
        <f t="shared" si="382"/>
        <v>Excellent</v>
      </c>
      <c r="CJ685">
        <f t="shared" si="383"/>
        <v>26</v>
      </c>
      <c r="CK685">
        <f t="shared" si="384"/>
        <v>9</v>
      </c>
      <c r="CL685">
        <f t="shared" si="385"/>
        <v>2025</v>
      </c>
    </row>
    <row r="686" spans="1:90" ht="15" customHeight="1" x14ac:dyDescent="0.35">
      <c r="A686" s="32">
        <v>45926.76281857639</v>
      </c>
      <c r="B686" t="s">
        <v>698</v>
      </c>
      <c r="C686" s="32">
        <v>0</v>
      </c>
      <c r="D686" t="s">
        <v>82</v>
      </c>
      <c r="E686" s="32">
        <v>45915</v>
      </c>
      <c r="F686" t="s">
        <v>140</v>
      </c>
      <c r="G686" s="32">
        <v>45914</v>
      </c>
      <c r="H686">
        <v>9965694344</v>
      </c>
      <c r="I686">
        <v>131</v>
      </c>
      <c r="J686" t="s">
        <v>134</v>
      </c>
      <c r="K686" t="s">
        <v>52</v>
      </c>
      <c r="L686" t="s">
        <v>53</v>
      </c>
      <c r="M686" t="s">
        <v>48</v>
      </c>
      <c r="N686" t="s">
        <v>48</v>
      </c>
      <c r="O686" t="s">
        <v>48</v>
      </c>
      <c r="P686" t="s">
        <v>48</v>
      </c>
      <c r="Q686" t="s">
        <v>48</v>
      </c>
      <c r="R686" t="s">
        <v>48</v>
      </c>
      <c r="S686" t="s">
        <v>48</v>
      </c>
      <c r="T686" t="s">
        <v>48</v>
      </c>
      <c r="U686" t="s">
        <v>48</v>
      </c>
      <c r="V686" t="s">
        <v>48</v>
      </c>
      <c r="W686" t="s">
        <v>48</v>
      </c>
      <c r="X686" t="s">
        <v>48</v>
      </c>
      <c r="Y686" t="s">
        <v>48</v>
      </c>
      <c r="Z686" t="s">
        <v>48</v>
      </c>
      <c r="AA686" t="s">
        <v>49</v>
      </c>
      <c r="AB686" t="s">
        <v>49</v>
      </c>
      <c r="AC686" t="s">
        <v>49</v>
      </c>
      <c r="AD686" t="s">
        <v>49</v>
      </c>
      <c r="AE686" t="s">
        <v>48</v>
      </c>
      <c r="AF686" t="s">
        <v>48</v>
      </c>
      <c r="AG686" t="s">
        <v>48</v>
      </c>
      <c r="AH686" t="s">
        <v>48</v>
      </c>
      <c r="AI686" t="s">
        <v>49</v>
      </c>
      <c r="AJ686" t="s">
        <v>48</v>
      </c>
      <c r="AK686" t="s">
        <v>48</v>
      </c>
      <c r="AL686" t="s">
        <v>48</v>
      </c>
      <c r="AM686" t="s">
        <v>48</v>
      </c>
      <c r="AN686" t="s">
        <v>49</v>
      </c>
      <c r="AO686" t="s">
        <v>49</v>
      </c>
      <c r="AP686" t="s">
        <v>1222</v>
      </c>
      <c r="AQ686" s="1" t="s">
        <v>1223</v>
      </c>
      <c r="AR686" t="s">
        <v>51</v>
      </c>
      <c r="AS686" t="s">
        <v>438</v>
      </c>
      <c r="AT686" t="s">
        <v>857</v>
      </c>
      <c r="AW686" s="4">
        <f t="shared" si="386"/>
        <v>6</v>
      </c>
      <c r="AX686" s="4">
        <f t="shared" si="387"/>
        <v>4</v>
      </c>
      <c r="AY686" s="4">
        <f t="shared" si="388"/>
        <v>4</v>
      </c>
      <c r="AZ686" s="4">
        <f t="shared" si="389"/>
        <v>2</v>
      </c>
      <c r="BA686" s="4">
        <f t="shared" si="390"/>
        <v>4</v>
      </c>
      <c r="BB686" s="4">
        <f t="shared" si="391"/>
        <v>4</v>
      </c>
      <c r="BC686" s="4">
        <f t="shared" si="392"/>
        <v>4</v>
      </c>
      <c r="BD686" s="4">
        <f t="shared" si="393"/>
        <v>2</v>
      </c>
      <c r="BE686" s="4">
        <f t="shared" si="394"/>
        <v>4</v>
      </c>
      <c r="BF686" s="4">
        <f t="shared" si="395"/>
        <v>2</v>
      </c>
      <c r="BG686" s="4">
        <f t="shared" si="396"/>
        <v>4</v>
      </c>
      <c r="BH686" s="4">
        <f t="shared" si="397"/>
        <v>4</v>
      </c>
      <c r="BI686" s="4">
        <f t="shared" si="398"/>
        <v>4</v>
      </c>
      <c r="BJ686" s="4">
        <f t="shared" si="399"/>
        <v>2</v>
      </c>
      <c r="BK686" s="4" t="str">
        <f t="shared" si="400"/>
        <v>0</v>
      </c>
      <c r="BL686" s="4" t="str">
        <f t="shared" si="401"/>
        <v>0</v>
      </c>
      <c r="BM686" s="4" t="str">
        <f t="shared" si="402"/>
        <v>0</v>
      </c>
      <c r="BN686" s="4" t="str">
        <f t="shared" si="403"/>
        <v>0</v>
      </c>
      <c r="BO686" s="4">
        <f t="shared" si="404"/>
        <v>4</v>
      </c>
      <c r="BP686" s="4">
        <f t="shared" si="405"/>
        <v>4</v>
      </c>
      <c r="BQ686" s="4">
        <f t="shared" si="406"/>
        <v>6</v>
      </c>
      <c r="BR686" s="4">
        <f t="shared" si="407"/>
        <v>4</v>
      </c>
      <c r="BS686" s="4" t="str">
        <f t="shared" si="408"/>
        <v>0</v>
      </c>
      <c r="BT686" s="4">
        <f t="shared" si="409"/>
        <v>4</v>
      </c>
      <c r="BU686" s="4">
        <f t="shared" si="410"/>
        <v>4</v>
      </c>
      <c r="BV686" s="4">
        <f t="shared" si="411"/>
        <v>0</v>
      </c>
      <c r="BW686" s="4">
        <f t="shared" si="412"/>
        <v>6</v>
      </c>
      <c r="BX686" s="4" t="str">
        <f t="shared" si="413"/>
        <v>0</v>
      </c>
      <c r="BY686" s="4" t="str">
        <f t="shared" si="414"/>
        <v>0</v>
      </c>
      <c r="BZ686" s="37">
        <f t="shared" si="415"/>
        <v>82</v>
      </c>
      <c r="CA686" s="32" t="str">
        <f>VLOOKUP(J:J,'Agent wise'!A:C,3,0)</f>
        <v>Saran S</v>
      </c>
      <c r="CB686" s="32">
        <f t="shared" si="381"/>
        <v>45915</v>
      </c>
      <c r="CC686" t="str">
        <f t="shared" si="382"/>
        <v>FC</v>
      </c>
      <c r="CJ686">
        <f t="shared" si="383"/>
        <v>15</v>
      </c>
      <c r="CK686">
        <f t="shared" si="384"/>
        <v>9</v>
      </c>
      <c r="CL686">
        <f t="shared" si="385"/>
        <v>2025</v>
      </c>
    </row>
    <row r="687" spans="1:90" ht="15" customHeight="1" x14ac:dyDescent="0.35">
      <c r="A687" s="32">
        <v>45926.763570902782</v>
      </c>
      <c r="B687" t="s">
        <v>138</v>
      </c>
      <c r="C687" s="32">
        <v>0</v>
      </c>
      <c r="D687" t="s">
        <v>139</v>
      </c>
      <c r="E687" s="32">
        <v>45926</v>
      </c>
      <c r="F687" t="s">
        <v>140</v>
      </c>
      <c r="G687" s="32">
        <v>45926</v>
      </c>
      <c r="H687">
        <v>9447479637</v>
      </c>
      <c r="I687">
        <v>178</v>
      </c>
      <c r="J687" t="s">
        <v>1224</v>
      </c>
      <c r="K687" t="s">
        <v>46</v>
      </c>
      <c r="L687" t="s">
        <v>47</v>
      </c>
      <c r="M687" t="s">
        <v>48</v>
      </c>
      <c r="N687" t="s">
        <v>48</v>
      </c>
      <c r="O687" t="s">
        <v>48</v>
      </c>
      <c r="P687" t="s">
        <v>48</v>
      </c>
      <c r="Q687" t="s">
        <v>48</v>
      </c>
      <c r="R687" t="s">
        <v>48</v>
      </c>
      <c r="S687" t="s">
        <v>48</v>
      </c>
      <c r="T687" t="s">
        <v>48</v>
      </c>
      <c r="U687" t="s">
        <v>48</v>
      </c>
      <c r="V687" t="s">
        <v>48</v>
      </c>
      <c r="W687" t="s">
        <v>48</v>
      </c>
      <c r="X687" t="s">
        <v>48</v>
      </c>
      <c r="Y687" t="s">
        <v>48</v>
      </c>
      <c r="Z687" t="s">
        <v>48</v>
      </c>
      <c r="AA687" t="s">
        <v>49</v>
      </c>
      <c r="AB687" t="s">
        <v>49</v>
      </c>
      <c r="AC687" t="s">
        <v>48</v>
      </c>
      <c r="AD687" t="s">
        <v>48</v>
      </c>
      <c r="AE687" t="s">
        <v>48</v>
      </c>
      <c r="AF687" t="s">
        <v>48</v>
      </c>
      <c r="AG687" t="s">
        <v>48</v>
      </c>
      <c r="AH687" t="s">
        <v>48</v>
      </c>
      <c r="AI687" t="s">
        <v>50</v>
      </c>
      <c r="AJ687" t="s">
        <v>48</v>
      </c>
      <c r="AK687" t="s">
        <v>48</v>
      </c>
      <c r="AL687" t="s">
        <v>48</v>
      </c>
      <c r="AM687" t="s">
        <v>49</v>
      </c>
      <c r="AN687" t="s">
        <v>48</v>
      </c>
      <c r="AO687" t="s">
        <v>49</v>
      </c>
      <c r="AP687" t="s">
        <v>1225</v>
      </c>
      <c r="AQ687" s="1" t="s">
        <v>1685</v>
      </c>
      <c r="AR687" t="s">
        <v>51</v>
      </c>
      <c r="AS687" t="s">
        <v>64</v>
      </c>
      <c r="AT687" t="s">
        <v>80</v>
      </c>
      <c r="AW687" s="4">
        <f t="shared" si="386"/>
        <v>6</v>
      </c>
      <c r="AX687" s="4">
        <f t="shared" si="387"/>
        <v>4</v>
      </c>
      <c r="AY687" s="4">
        <f t="shared" si="388"/>
        <v>4</v>
      </c>
      <c r="AZ687" s="4">
        <f t="shared" si="389"/>
        <v>2</v>
      </c>
      <c r="BA687" s="4">
        <f t="shared" si="390"/>
        <v>4</v>
      </c>
      <c r="BB687" s="4">
        <f t="shared" si="391"/>
        <v>4</v>
      </c>
      <c r="BC687" s="4">
        <f t="shared" si="392"/>
        <v>4</v>
      </c>
      <c r="BD687" s="4">
        <f t="shared" si="393"/>
        <v>2</v>
      </c>
      <c r="BE687" s="4">
        <f t="shared" si="394"/>
        <v>4</v>
      </c>
      <c r="BF687" s="4">
        <f t="shared" si="395"/>
        <v>2</v>
      </c>
      <c r="BG687" s="4">
        <f t="shared" si="396"/>
        <v>4</v>
      </c>
      <c r="BH687" s="4">
        <f t="shared" si="397"/>
        <v>4</v>
      </c>
      <c r="BI687" s="4">
        <f t="shared" si="398"/>
        <v>4</v>
      </c>
      <c r="BJ687" s="4">
        <f t="shared" si="399"/>
        <v>2</v>
      </c>
      <c r="BK687" s="4" t="str">
        <f t="shared" si="400"/>
        <v>0</v>
      </c>
      <c r="BL687" s="4" t="str">
        <f t="shared" si="401"/>
        <v>0</v>
      </c>
      <c r="BM687" s="4">
        <f t="shared" si="402"/>
        <v>4</v>
      </c>
      <c r="BN687" s="4">
        <f t="shared" si="403"/>
        <v>4</v>
      </c>
      <c r="BO687" s="4">
        <f t="shared" si="404"/>
        <v>4</v>
      </c>
      <c r="BP687" s="4">
        <f t="shared" si="405"/>
        <v>4</v>
      </c>
      <c r="BQ687" s="4">
        <f t="shared" si="406"/>
        <v>6</v>
      </c>
      <c r="BR687" s="4">
        <f t="shared" si="407"/>
        <v>4</v>
      </c>
      <c r="BS687" s="4">
        <f t="shared" si="408"/>
        <v>4</v>
      </c>
      <c r="BT687" s="4">
        <f t="shared" si="409"/>
        <v>4</v>
      </c>
      <c r="BU687" s="4">
        <f t="shared" si="410"/>
        <v>4</v>
      </c>
      <c r="BV687" s="4">
        <f t="shared" si="411"/>
        <v>0</v>
      </c>
      <c r="BW687" s="4" t="str">
        <f t="shared" si="412"/>
        <v>0</v>
      </c>
      <c r="BX687" s="4">
        <f t="shared" si="413"/>
        <v>0</v>
      </c>
      <c r="BY687" s="4" t="str">
        <f t="shared" si="414"/>
        <v>0</v>
      </c>
      <c r="BZ687" s="37">
        <f t="shared" si="415"/>
        <v>88</v>
      </c>
      <c r="CA687" s="32" t="e">
        <f>VLOOKUP(J:J,'Agent wise'!A:C,3,0)</f>
        <v>#N/A</v>
      </c>
      <c r="CB687" s="32">
        <f t="shared" si="381"/>
        <v>45926</v>
      </c>
      <c r="CC687" t="str">
        <f t="shared" si="382"/>
        <v>Average</v>
      </c>
      <c r="CJ687">
        <f t="shared" si="383"/>
        <v>26</v>
      </c>
      <c r="CK687">
        <f t="shared" si="384"/>
        <v>9</v>
      </c>
      <c r="CL687">
        <f t="shared" si="385"/>
        <v>2025</v>
      </c>
    </row>
    <row r="688" spans="1:90" ht="15" customHeight="1" x14ac:dyDescent="0.35">
      <c r="A688" s="32">
        <v>45926.766892465283</v>
      </c>
      <c r="B688" t="s">
        <v>698</v>
      </c>
      <c r="C688" s="32">
        <v>0</v>
      </c>
      <c r="D688" t="s">
        <v>82</v>
      </c>
      <c r="E688" s="32">
        <v>45915</v>
      </c>
      <c r="F688" t="s">
        <v>140</v>
      </c>
      <c r="G688" s="32">
        <v>45914</v>
      </c>
      <c r="H688">
        <v>8590968091</v>
      </c>
      <c r="I688">
        <v>122</v>
      </c>
      <c r="J688" t="s">
        <v>85</v>
      </c>
      <c r="K688" t="s">
        <v>46</v>
      </c>
      <c r="L688" t="s">
        <v>47</v>
      </c>
      <c r="M688" t="s">
        <v>48</v>
      </c>
      <c r="N688" t="s">
        <v>48</v>
      </c>
      <c r="O688" t="s">
        <v>48</v>
      </c>
      <c r="P688" t="s">
        <v>48</v>
      </c>
      <c r="Q688" t="s">
        <v>48</v>
      </c>
      <c r="R688" t="s">
        <v>48</v>
      </c>
      <c r="S688" t="s">
        <v>48</v>
      </c>
      <c r="T688" t="s">
        <v>48</v>
      </c>
      <c r="U688" t="s">
        <v>48</v>
      </c>
      <c r="V688" t="s">
        <v>48</v>
      </c>
      <c r="W688" t="s">
        <v>48</v>
      </c>
      <c r="X688" t="s">
        <v>48</v>
      </c>
      <c r="Y688" t="s">
        <v>48</v>
      </c>
      <c r="Z688" t="s">
        <v>48</v>
      </c>
      <c r="AA688" t="s">
        <v>48</v>
      </c>
      <c r="AB688" t="s">
        <v>49</v>
      </c>
      <c r="AC688" t="s">
        <v>48</v>
      </c>
      <c r="AD688" t="s">
        <v>48</v>
      </c>
      <c r="AE688" t="s">
        <v>48</v>
      </c>
      <c r="AF688" t="s">
        <v>48</v>
      </c>
      <c r="AG688" t="s">
        <v>48</v>
      </c>
      <c r="AH688" t="s">
        <v>50</v>
      </c>
      <c r="AI688" t="s">
        <v>50</v>
      </c>
      <c r="AJ688" t="s">
        <v>48</v>
      </c>
      <c r="AK688" t="s">
        <v>48</v>
      </c>
      <c r="AL688" t="s">
        <v>49</v>
      </c>
      <c r="AM688" t="s">
        <v>48</v>
      </c>
      <c r="AN688" t="s">
        <v>48</v>
      </c>
      <c r="AO688" t="s">
        <v>48</v>
      </c>
      <c r="AP688" t="s">
        <v>1226</v>
      </c>
      <c r="AQ688" s="1" t="s">
        <v>1227</v>
      </c>
      <c r="AR688" t="s">
        <v>51</v>
      </c>
      <c r="AS688" t="s">
        <v>68</v>
      </c>
      <c r="AT688" t="s">
        <v>69</v>
      </c>
      <c r="AW688" s="4">
        <f t="shared" si="386"/>
        <v>6</v>
      </c>
      <c r="AX688" s="4">
        <f t="shared" si="387"/>
        <v>4</v>
      </c>
      <c r="AY688" s="4">
        <f t="shared" si="388"/>
        <v>4</v>
      </c>
      <c r="AZ688" s="4">
        <f t="shared" si="389"/>
        <v>2</v>
      </c>
      <c r="BA688" s="4">
        <f t="shared" si="390"/>
        <v>4</v>
      </c>
      <c r="BB688" s="4">
        <f t="shared" si="391"/>
        <v>4</v>
      </c>
      <c r="BC688" s="4">
        <f t="shared" si="392"/>
        <v>4</v>
      </c>
      <c r="BD688" s="4">
        <f t="shared" si="393"/>
        <v>2</v>
      </c>
      <c r="BE688" s="4">
        <f t="shared" si="394"/>
        <v>4</v>
      </c>
      <c r="BF688" s="4">
        <f t="shared" si="395"/>
        <v>2</v>
      </c>
      <c r="BG688" s="4">
        <f t="shared" si="396"/>
        <v>4</v>
      </c>
      <c r="BH688" s="4">
        <f t="shared" si="397"/>
        <v>4</v>
      </c>
      <c r="BI688" s="4">
        <f t="shared" si="398"/>
        <v>4</v>
      </c>
      <c r="BJ688" s="4">
        <f t="shared" si="399"/>
        <v>2</v>
      </c>
      <c r="BK688" s="4">
        <f t="shared" si="400"/>
        <v>4</v>
      </c>
      <c r="BL688" s="4" t="str">
        <f t="shared" si="401"/>
        <v>0</v>
      </c>
      <c r="BM688" s="4">
        <f t="shared" si="402"/>
        <v>4</v>
      </c>
      <c r="BN688" s="4">
        <f t="shared" si="403"/>
        <v>4</v>
      </c>
      <c r="BO688" s="4">
        <f t="shared" si="404"/>
        <v>4</v>
      </c>
      <c r="BP688" s="4">
        <f t="shared" si="405"/>
        <v>4</v>
      </c>
      <c r="BQ688" s="4">
        <f t="shared" si="406"/>
        <v>6</v>
      </c>
      <c r="BR688" s="4">
        <f t="shared" si="407"/>
        <v>4</v>
      </c>
      <c r="BS688" s="4">
        <f t="shared" si="408"/>
        <v>4</v>
      </c>
      <c r="BT688" s="4">
        <f t="shared" si="409"/>
        <v>4</v>
      </c>
      <c r="BU688" s="4">
        <f t="shared" si="410"/>
        <v>4</v>
      </c>
      <c r="BV688" s="4" t="str">
        <f t="shared" si="411"/>
        <v>0</v>
      </c>
      <c r="BW688" s="4">
        <f t="shared" si="412"/>
        <v>6</v>
      </c>
      <c r="BX688" s="4">
        <f t="shared" si="413"/>
        <v>0</v>
      </c>
      <c r="BY688" s="4">
        <f t="shared" si="414"/>
        <v>0</v>
      </c>
      <c r="BZ688" s="37">
        <f t="shared" si="415"/>
        <v>98</v>
      </c>
      <c r="CA688" s="32" t="str">
        <f>VLOOKUP(J:J,'Agent wise'!A:C,3,0)</f>
        <v>Saran S</v>
      </c>
      <c r="CB688" s="32">
        <f t="shared" si="381"/>
        <v>45915</v>
      </c>
      <c r="CC688" t="str">
        <f t="shared" si="382"/>
        <v>Excellent</v>
      </c>
      <c r="CJ688">
        <f t="shared" si="383"/>
        <v>15</v>
      </c>
      <c r="CK688">
        <f t="shared" si="384"/>
        <v>9</v>
      </c>
      <c r="CL688">
        <f t="shared" si="385"/>
        <v>2025</v>
      </c>
    </row>
    <row r="689" spans="1:90" ht="15" customHeight="1" x14ac:dyDescent="0.35">
      <c r="A689" s="32">
        <v>45926.774683055555</v>
      </c>
      <c r="B689" t="s">
        <v>698</v>
      </c>
      <c r="C689" s="32">
        <v>0</v>
      </c>
      <c r="D689" t="s">
        <v>82</v>
      </c>
      <c r="E689" s="32">
        <v>45916</v>
      </c>
      <c r="F689" t="s">
        <v>140</v>
      </c>
      <c r="G689" s="32">
        <v>45915</v>
      </c>
      <c r="H689">
        <v>9486217352</v>
      </c>
      <c r="I689">
        <v>115</v>
      </c>
      <c r="J689" t="s">
        <v>186</v>
      </c>
      <c r="K689" t="s">
        <v>52</v>
      </c>
      <c r="L689" t="s">
        <v>53</v>
      </c>
      <c r="M689" t="s">
        <v>48</v>
      </c>
      <c r="N689" t="s">
        <v>48</v>
      </c>
      <c r="O689" t="s">
        <v>48</v>
      </c>
      <c r="P689" t="s">
        <v>48</v>
      </c>
      <c r="Q689" t="s">
        <v>48</v>
      </c>
      <c r="R689" t="s">
        <v>48</v>
      </c>
      <c r="S689" t="s">
        <v>48</v>
      </c>
      <c r="T689" t="s">
        <v>48</v>
      </c>
      <c r="U689" t="s">
        <v>48</v>
      </c>
      <c r="V689" t="s">
        <v>48</v>
      </c>
      <c r="W689" t="s">
        <v>48</v>
      </c>
      <c r="X689" t="s">
        <v>48</v>
      </c>
      <c r="Y689" t="s">
        <v>48</v>
      </c>
      <c r="Z689" t="s">
        <v>48</v>
      </c>
      <c r="AA689" t="s">
        <v>48</v>
      </c>
      <c r="AB689" t="s">
        <v>48</v>
      </c>
      <c r="AC689" t="s">
        <v>48</v>
      </c>
      <c r="AD689" t="s">
        <v>48</v>
      </c>
      <c r="AE689" t="s">
        <v>48</v>
      </c>
      <c r="AF689" t="s">
        <v>48</v>
      </c>
      <c r="AG689" t="s">
        <v>48</v>
      </c>
      <c r="AH689" t="s">
        <v>48</v>
      </c>
      <c r="AI689" t="s">
        <v>48</v>
      </c>
      <c r="AJ689" t="s">
        <v>48</v>
      </c>
      <c r="AK689" t="s">
        <v>48</v>
      </c>
      <c r="AL689" t="s">
        <v>49</v>
      </c>
      <c r="AM689" t="s">
        <v>48</v>
      </c>
      <c r="AN689" t="s">
        <v>48</v>
      </c>
      <c r="AO689" t="s">
        <v>48</v>
      </c>
      <c r="AP689" t="s">
        <v>1228</v>
      </c>
      <c r="AQ689" s="1" t="s">
        <v>1229</v>
      </c>
      <c r="AR689" t="s">
        <v>51</v>
      </c>
      <c r="AS689" t="s">
        <v>103</v>
      </c>
      <c r="AT689" t="s">
        <v>386</v>
      </c>
      <c r="AW689" s="4">
        <f t="shared" si="386"/>
        <v>6</v>
      </c>
      <c r="AX689" s="4">
        <f t="shared" si="387"/>
        <v>4</v>
      </c>
      <c r="AY689" s="4">
        <f t="shared" si="388"/>
        <v>4</v>
      </c>
      <c r="AZ689" s="4">
        <f t="shared" si="389"/>
        <v>2</v>
      </c>
      <c r="BA689" s="4">
        <f t="shared" si="390"/>
        <v>4</v>
      </c>
      <c r="BB689" s="4">
        <f t="shared" si="391"/>
        <v>4</v>
      </c>
      <c r="BC689" s="4">
        <f t="shared" si="392"/>
        <v>4</v>
      </c>
      <c r="BD689" s="4">
        <f t="shared" si="393"/>
        <v>2</v>
      </c>
      <c r="BE689" s="4">
        <f t="shared" si="394"/>
        <v>4</v>
      </c>
      <c r="BF689" s="4">
        <f t="shared" si="395"/>
        <v>2</v>
      </c>
      <c r="BG689" s="4">
        <f t="shared" si="396"/>
        <v>4</v>
      </c>
      <c r="BH689" s="4">
        <f t="shared" si="397"/>
        <v>4</v>
      </c>
      <c r="BI689" s="4">
        <f t="shared" si="398"/>
        <v>4</v>
      </c>
      <c r="BJ689" s="4">
        <f t="shared" si="399"/>
        <v>2</v>
      </c>
      <c r="BK689" s="4">
        <f t="shared" si="400"/>
        <v>4</v>
      </c>
      <c r="BL689" s="4">
        <f t="shared" si="401"/>
        <v>2</v>
      </c>
      <c r="BM689" s="4">
        <f t="shared" si="402"/>
        <v>4</v>
      </c>
      <c r="BN689" s="4">
        <f t="shared" si="403"/>
        <v>4</v>
      </c>
      <c r="BO689" s="4">
        <f t="shared" si="404"/>
        <v>4</v>
      </c>
      <c r="BP689" s="4">
        <f t="shared" si="405"/>
        <v>4</v>
      </c>
      <c r="BQ689" s="4">
        <f t="shared" si="406"/>
        <v>6</v>
      </c>
      <c r="BR689" s="4">
        <f t="shared" si="407"/>
        <v>4</v>
      </c>
      <c r="BS689" s="4">
        <f t="shared" si="408"/>
        <v>4</v>
      </c>
      <c r="BT689" s="4">
        <f t="shared" si="409"/>
        <v>4</v>
      </c>
      <c r="BU689" s="4">
        <f t="shared" si="410"/>
        <v>4</v>
      </c>
      <c r="BV689" s="4" t="str">
        <f t="shared" si="411"/>
        <v>0</v>
      </c>
      <c r="BW689" s="4">
        <f t="shared" si="412"/>
        <v>6</v>
      </c>
      <c r="BX689" s="4">
        <f t="shared" si="413"/>
        <v>0</v>
      </c>
      <c r="BY689" s="4">
        <f t="shared" si="414"/>
        <v>0</v>
      </c>
      <c r="BZ689" s="37">
        <f t="shared" si="415"/>
        <v>100</v>
      </c>
      <c r="CA689" s="32" t="str">
        <f>VLOOKUP(J:J,'Agent wise'!A:C,3,0)</f>
        <v>Shakeer</v>
      </c>
      <c r="CB689" s="32">
        <f t="shared" si="381"/>
        <v>45916</v>
      </c>
      <c r="CC689" t="str">
        <f t="shared" si="382"/>
        <v>Excellent</v>
      </c>
      <c r="CJ689">
        <f t="shared" si="383"/>
        <v>16</v>
      </c>
      <c r="CK689">
        <f t="shared" si="384"/>
        <v>9</v>
      </c>
      <c r="CL689">
        <f t="shared" si="385"/>
        <v>2025</v>
      </c>
    </row>
    <row r="690" spans="1:90" ht="15" customHeight="1" x14ac:dyDescent="0.35">
      <c r="A690" s="32">
        <v>45926.782459328708</v>
      </c>
      <c r="B690" t="s">
        <v>138</v>
      </c>
      <c r="C690" s="32">
        <v>0</v>
      </c>
      <c r="D690" t="s">
        <v>139</v>
      </c>
      <c r="E690" s="32">
        <v>45926</v>
      </c>
      <c r="F690" t="s">
        <v>140</v>
      </c>
      <c r="G690" s="32">
        <v>45926</v>
      </c>
      <c r="H690">
        <v>9496210168</v>
      </c>
      <c r="I690">
        <v>298</v>
      </c>
      <c r="J690" t="s">
        <v>1224</v>
      </c>
      <c r="K690" t="s">
        <v>46</v>
      </c>
      <c r="L690" t="s">
        <v>47</v>
      </c>
      <c r="M690" t="s">
        <v>48</v>
      </c>
      <c r="N690" t="s">
        <v>48</v>
      </c>
      <c r="O690" t="s">
        <v>48</v>
      </c>
      <c r="P690" t="s">
        <v>48</v>
      </c>
      <c r="Q690" t="s">
        <v>48</v>
      </c>
      <c r="R690" t="s">
        <v>48</v>
      </c>
      <c r="S690" t="s">
        <v>48</v>
      </c>
      <c r="T690" t="s">
        <v>48</v>
      </c>
      <c r="U690" t="s">
        <v>48</v>
      </c>
      <c r="V690" t="s">
        <v>48</v>
      </c>
      <c r="W690" t="s">
        <v>48</v>
      </c>
      <c r="X690" t="s">
        <v>48</v>
      </c>
      <c r="Y690" t="s">
        <v>48</v>
      </c>
      <c r="Z690" t="s">
        <v>48</v>
      </c>
      <c r="AA690" t="s">
        <v>48</v>
      </c>
      <c r="AB690" t="s">
        <v>48</v>
      </c>
      <c r="AC690" t="s">
        <v>49</v>
      </c>
      <c r="AD690" t="s">
        <v>48</v>
      </c>
      <c r="AE690" t="s">
        <v>48</v>
      </c>
      <c r="AF690" t="s">
        <v>48</v>
      </c>
      <c r="AG690" t="s">
        <v>48</v>
      </c>
      <c r="AH690" t="s">
        <v>48</v>
      </c>
      <c r="AI690" t="s">
        <v>50</v>
      </c>
      <c r="AJ690" t="s">
        <v>48</v>
      </c>
      <c r="AK690" t="s">
        <v>48</v>
      </c>
      <c r="AL690" t="s">
        <v>48</v>
      </c>
      <c r="AM690" t="s">
        <v>48</v>
      </c>
      <c r="AN690" t="s">
        <v>48</v>
      </c>
      <c r="AO690" t="s">
        <v>48</v>
      </c>
      <c r="AP690" t="s">
        <v>569</v>
      </c>
      <c r="AQ690" s="1" t="s">
        <v>1686</v>
      </c>
      <c r="AR690" t="s">
        <v>51</v>
      </c>
      <c r="AS690" t="s">
        <v>64</v>
      </c>
      <c r="AT690" t="s">
        <v>425</v>
      </c>
      <c r="AW690" s="4">
        <f t="shared" si="386"/>
        <v>6</v>
      </c>
      <c r="AX690" s="4">
        <f t="shared" si="387"/>
        <v>4</v>
      </c>
      <c r="AY690" s="4">
        <f t="shared" si="388"/>
        <v>4</v>
      </c>
      <c r="AZ690" s="4">
        <f t="shared" si="389"/>
        <v>2</v>
      </c>
      <c r="BA690" s="4">
        <f t="shared" si="390"/>
        <v>4</v>
      </c>
      <c r="BB690" s="4">
        <f t="shared" si="391"/>
        <v>4</v>
      </c>
      <c r="BC690" s="4">
        <f t="shared" si="392"/>
        <v>4</v>
      </c>
      <c r="BD690" s="4">
        <f t="shared" si="393"/>
        <v>2</v>
      </c>
      <c r="BE690" s="4">
        <f t="shared" si="394"/>
        <v>4</v>
      </c>
      <c r="BF690" s="4">
        <f t="shared" si="395"/>
        <v>2</v>
      </c>
      <c r="BG690" s="4">
        <f t="shared" si="396"/>
        <v>4</v>
      </c>
      <c r="BH690" s="4">
        <f t="shared" si="397"/>
        <v>4</v>
      </c>
      <c r="BI690" s="4">
        <f t="shared" si="398"/>
        <v>4</v>
      </c>
      <c r="BJ690" s="4">
        <f t="shared" si="399"/>
        <v>2</v>
      </c>
      <c r="BK690" s="4">
        <f t="shared" si="400"/>
        <v>4</v>
      </c>
      <c r="BL690" s="4">
        <f t="shared" si="401"/>
        <v>2</v>
      </c>
      <c r="BM690" s="4" t="str">
        <f t="shared" si="402"/>
        <v>0</v>
      </c>
      <c r="BN690" s="4">
        <f t="shared" si="403"/>
        <v>4</v>
      </c>
      <c r="BO690" s="4">
        <f t="shared" si="404"/>
        <v>4</v>
      </c>
      <c r="BP690" s="4">
        <f t="shared" si="405"/>
        <v>4</v>
      </c>
      <c r="BQ690" s="4">
        <f t="shared" si="406"/>
        <v>6</v>
      </c>
      <c r="BR690" s="4">
        <f t="shared" si="407"/>
        <v>4</v>
      </c>
      <c r="BS690" s="4">
        <f t="shared" si="408"/>
        <v>4</v>
      </c>
      <c r="BT690" s="4">
        <f t="shared" si="409"/>
        <v>4</v>
      </c>
      <c r="BU690" s="4">
        <f t="shared" si="410"/>
        <v>4</v>
      </c>
      <c r="BV690" s="4">
        <f t="shared" si="411"/>
        <v>0</v>
      </c>
      <c r="BW690" s="4">
        <f t="shared" si="412"/>
        <v>6</v>
      </c>
      <c r="BX690" s="4">
        <f t="shared" si="413"/>
        <v>0</v>
      </c>
      <c r="BY690" s="4">
        <f t="shared" si="414"/>
        <v>0</v>
      </c>
      <c r="BZ690" s="37">
        <f t="shared" si="415"/>
        <v>96</v>
      </c>
      <c r="CA690" s="32" t="e">
        <f>VLOOKUP(J:J,'Agent wise'!A:C,3,0)</f>
        <v>#N/A</v>
      </c>
      <c r="CB690" s="32">
        <f t="shared" si="381"/>
        <v>45926</v>
      </c>
      <c r="CC690" t="str">
        <f t="shared" si="382"/>
        <v>Excellent</v>
      </c>
      <c r="CJ690">
        <f t="shared" si="383"/>
        <v>26</v>
      </c>
      <c r="CK690">
        <f t="shared" si="384"/>
        <v>9</v>
      </c>
      <c r="CL690">
        <f t="shared" si="385"/>
        <v>2025</v>
      </c>
    </row>
    <row r="691" spans="1:90" ht="15" customHeight="1" x14ac:dyDescent="0.35">
      <c r="A691" s="32">
        <v>45926.788345590277</v>
      </c>
      <c r="B691" t="s">
        <v>138</v>
      </c>
      <c r="C691" s="32">
        <v>0</v>
      </c>
      <c r="D691" t="s">
        <v>139</v>
      </c>
      <c r="E691" s="32">
        <v>45926</v>
      </c>
      <c r="F691" t="s">
        <v>140</v>
      </c>
      <c r="G691" s="32">
        <v>45926</v>
      </c>
      <c r="H691">
        <v>9188135398</v>
      </c>
      <c r="I691">
        <v>357</v>
      </c>
      <c r="J691" t="s">
        <v>1224</v>
      </c>
      <c r="K691" t="s">
        <v>46</v>
      </c>
      <c r="L691" t="s">
        <v>47</v>
      </c>
      <c r="M691" t="s">
        <v>48</v>
      </c>
      <c r="N691" t="s">
        <v>48</v>
      </c>
      <c r="O691" t="s">
        <v>48</v>
      </c>
      <c r="P691" t="s">
        <v>48</v>
      </c>
      <c r="Q691" t="s">
        <v>48</v>
      </c>
      <c r="R691" t="s">
        <v>48</v>
      </c>
      <c r="S691" t="s">
        <v>48</v>
      </c>
      <c r="T691" t="s">
        <v>48</v>
      </c>
      <c r="U691" t="s">
        <v>48</v>
      </c>
      <c r="V691" t="s">
        <v>48</v>
      </c>
      <c r="W691" t="s">
        <v>48</v>
      </c>
      <c r="X691" t="s">
        <v>48</v>
      </c>
      <c r="Y691" t="s">
        <v>48</v>
      </c>
      <c r="Z691" t="s">
        <v>48</v>
      </c>
      <c r="AA691" t="s">
        <v>48</v>
      </c>
      <c r="AB691" t="s">
        <v>48</v>
      </c>
      <c r="AC691" t="s">
        <v>49</v>
      </c>
      <c r="AD691" t="s">
        <v>48</v>
      </c>
      <c r="AE691" t="s">
        <v>48</v>
      </c>
      <c r="AF691" t="s">
        <v>48</v>
      </c>
      <c r="AG691" t="s">
        <v>48</v>
      </c>
      <c r="AH691" t="s">
        <v>48</v>
      </c>
      <c r="AI691" t="s">
        <v>50</v>
      </c>
      <c r="AJ691" t="s">
        <v>48</v>
      </c>
      <c r="AK691" t="s">
        <v>48</v>
      </c>
      <c r="AL691" t="s">
        <v>48</v>
      </c>
      <c r="AM691" t="s">
        <v>48</v>
      </c>
      <c r="AN691" t="s">
        <v>48</v>
      </c>
      <c r="AO691" t="s">
        <v>48</v>
      </c>
      <c r="AP691" t="s">
        <v>1230</v>
      </c>
      <c r="AQ691" s="1" t="s">
        <v>1687</v>
      </c>
      <c r="AR691" t="s">
        <v>51</v>
      </c>
      <c r="AS691" t="s">
        <v>64</v>
      </c>
      <c r="AT691" t="s">
        <v>425</v>
      </c>
      <c r="AW691" s="4">
        <f t="shared" si="386"/>
        <v>6</v>
      </c>
      <c r="AX691" s="4">
        <f t="shared" si="387"/>
        <v>4</v>
      </c>
      <c r="AY691" s="4">
        <f t="shared" si="388"/>
        <v>4</v>
      </c>
      <c r="AZ691" s="4">
        <f t="shared" si="389"/>
        <v>2</v>
      </c>
      <c r="BA691" s="4">
        <f t="shared" si="390"/>
        <v>4</v>
      </c>
      <c r="BB691" s="4">
        <f t="shared" si="391"/>
        <v>4</v>
      </c>
      <c r="BC691" s="4">
        <f t="shared" si="392"/>
        <v>4</v>
      </c>
      <c r="BD691" s="4">
        <f t="shared" si="393"/>
        <v>2</v>
      </c>
      <c r="BE691" s="4">
        <f t="shared" si="394"/>
        <v>4</v>
      </c>
      <c r="BF691" s="4">
        <f t="shared" si="395"/>
        <v>2</v>
      </c>
      <c r="BG691" s="4">
        <f t="shared" si="396"/>
        <v>4</v>
      </c>
      <c r="BH691" s="4">
        <f t="shared" si="397"/>
        <v>4</v>
      </c>
      <c r="BI691" s="4">
        <f t="shared" si="398"/>
        <v>4</v>
      </c>
      <c r="BJ691" s="4">
        <f t="shared" si="399"/>
        <v>2</v>
      </c>
      <c r="BK691" s="4">
        <f t="shared" si="400"/>
        <v>4</v>
      </c>
      <c r="BL691" s="4">
        <f t="shared" si="401"/>
        <v>2</v>
      </c>
      <c r="BM691" s="4" t="str">
        <f t="shared" si="402"/>
        <v>0</v>
      </c>
      <c r="BN691" s="4">
        <f t="shared" si="403"/>
        <v>4</v>
      </c>
      <c r="BO691" s="4">
        <f t="shared" si="404"/>
        <v>4</v>
      </c>
      <c r="BP691" s="4">
        <f t="shared" si="405"/>
        <v>4</v>
      </c>
      <c r="BQ691" s="4">
        <f t="shared" si="406"/>
        <v>6</v>
      </c>
      <c r="BR691" s="4">
        <f t="shared" si="407"/>
        <v>4</v>
      </c>
      <c r="BS691" s="4">
        <f t="shared" si="408"/>
        <v>4</v>
      </c>
      <c r="BT691" s="4">
        <f t="shared" si="409"/>
        <v>4</v>
      </c>
      <c r="BU691" s="4">
        <f t="shared" si="410"/>
        <v>4</v>
      </c>
      <c r="BV691" s="4">
        <f t="shared" si="411"/>
        <v>0</v>
      </c>
      <c r="BW691" s="4">
        <f t="shared" si="412"/>
        <v>6</v>
      </c>
      <c r="BX691" s="4">
        <f t="shared" si="413"/>
        <v>0</v>
      </c>
      <c r="BY691" s="4">
        <f t="shared" si="414"/>
        <v>0</v>
      </c>
      <c r="BZ691" s="37">
        <f t="shared" si="415"/>
        <v>96</v>
      </c>
      <c r="CA691" s="32" t="e">
        <f>VLOOKUP(J:J,'Agent wise'!A:C,3,0)</f>
        <v>#N/A</v>
      </c>
      <c r="CB691" s="32">
        <f t="shared" si="381"/>
        <v>45926</v>
      </c>
      <c r="CC691" t="str">
        <f t="shared" si="382"/>
        <v>Excellent</v>
      </c>
      <c r="CJ691">
        <f t="shared" si="383"/>
        <v>26</v>
      </c>
      <c r="CK691">
        <f t="shared" si="384"/>
        <v>9</v>
      </c>
      <c r="CL691">
        <f t="shared" si="385"/>
        <v>2025</v>
      </c>
    </row>
    <row r="692" spans="1:90" ht="15" customHeight="1" x14ac:dyDescent="0.35">
      <c r="A692" s="32">
        <v>45926.790754409725</v>
      </c>
      <c r="B692" t="s">
        <v>138</v>
      </c>
      <c r="C692" s="32">
        <v>0</v>
      </c>
      <c r="D692" t="s">
        <v>139</v>
      </c>
      <c r="E692" s="32">
        <v>45926</v>
      </c>
      <c r="F692" t="s">
        <v>140</v>
      </c>
      <c r="G692" s="32">
        <v>45924</v>
      </c>
      <c r="H692">
        <v>8300153689</v>
      </c>
      <c r="I692">
        <v>150</v>
      </c>
      <c r="J692" t="s">
        <v>315</v>
      </c>
      <c r="K692" t="s">
        <v>52</v>
      </c>
      <c r="L692" t="s">
        <v>53</v>
      </c>
      <c r="M692" t="s">
        <v>48</v>
      </c>
      <c r="N692" t="s">
        <v>48</v>
      </c>
      <c r="O692" t="s">
        <v>48</v>
      </c>
      <c r="P692" t="s">
        <v>48</v>
      </c>
      <c r="Q692" t="s">
        <v>48</v>
      </c>
      <c r="R692" t="s">
        <v>49</v>
      </c>
      <c r="S692" t="s">
        <v>48</v>
      </c>
      <c r="T692" t="s">
        <v>48</v>
      </c>
      <c r="U692" t="s">
        <v>48</v>
      </c>
      <c r="V692" t="s">
        <v>48</v>
      </c>
      <c r="W692" t="s">
        <v>48</v>
      </c>
      <c r="X692" t="s">
        <v>48</v>
      </c>
      <c r="Y692" t="s">
        <v>48</v>
      </c>
      <c r="Z692" t="s">
        <v>48</v>
      </c>
      <c r="AA692" t="s">
        <v>48</v>
      </c>
      <c r="AB692" t="s">
        <v>48</v>
      </c>
      <c r="AC692" t="s">
        <v>48</v>
      </c>
      <c r="AD692" t="s">
        <v>48</v>
      </c>
      <c r="AE692" t="s">
        <v>48</v>
      </c>
      <c r="AF692" t="s">
        <v>48</v>
      </c>
      <c r="AG692" t="s">
        <v>48</v>
      </c>
      <c r="AH692" t="s">
        <v>48</v>
      </c>
      <c r="AI692" t="s">
        <v>50</v>
      </c>
      <c r="AJ692" t="s">
        <v>48</v>
      </c>
      <c r="AK692" t="s">
        <v>48</v>
      </c>
      <c r="AL692" t="s">
        <v>48</v>
      </c>
      <c r="AM692" t="s">
        <v>48</v>
      </c>
      <c r="AN692" t="s">
        <v>48</v>
      </c>
      <c r="AO692" t="s">
        <v>48</v>
      </c>
      <c r="AP692" t="s">
        <v>1231</v>
      </c>
      <c r="AQ692" s="1" t="s">
        <v>1688</v>
      </c>
      <c r="AR692" t="s">
        <v>51</v>
      </c>
      <c r="AS692" t="s">
        <v>644</v>
      </c>
      <c r="AT692" t="s">
        <v>76</v>
      </c>
      <c r="AW692" s="4">
        <f t="shared" si="386"/>
        <v>6</v>
      </c>
      <c r="AX692" s="4">
        <f t="shared" si="387"/>
        <v>4</v>
      </c>
      <c r="AY692" s="4">
        <f t="shared" si="388"/>
        <v>4</v>
      </c>
      <c r="AZ692" s="4">
        <f t="shared" si="389"/>
        <v>2</v>
      </c>
      <c r="BA692" s="4">
        <f t="shared" si="390"/>
        <v>4</v>
      </c>
      <c r="BB692" s="4" t="str">
        <f t="shared" si="391"/>
        <v>0</v>
      </c>
      <c r="BC692" s="4">
        <f t="shared" si="392"/>
        <v>4</v>
      </c>
      <c r="BD692" s="4">
        <f t="shared" si="393"/>
        <v>2</v>
      </c>
      <c r="BE692" s="4">
        <f t="shared" si="394"/>
        <v>4</v>
      </c>
      <c r="BF692" s="4">
        <f t="shared" si="395"/>
        <v>2</v>
      </c>
      <c r="BG692" s="4">
        <f t="shared" si="396"/>
        <v>4</v>
      </c>
      <c r="BH692" s="4">
        <f t="shared" si="397"/>
        <v>4</v>
      </c>
      <c r="BI692" s="4">
        <f t="shared" si="398"/>
        <v>4</v>
      </c>
      <c r="BJ692" s="4">
        <f t="shared" si="399"/>
        <v>2</v>
      </c>
      <c r="BK692" s="4">
        <f t="shared" si="400"/>
        <v>4</v>
      </c>
      <c r="BL692" s="4">
        <f t="shared" si="401"/>
        <v>2</v>
      </c>
      <c r="BM692" s="4">
        <f t="shared" si="402"/>
        <v>4</v>
      </c>
      <c r="BN692" s="4">
        <f t="shared" si="403"/>
        <v>4</v>
      </c>
      <c r="BO692" s="4">
        <f t="shared" si="404"/>
        <v>4</v>
      </c>
      <c r="BP692" s="4">
        <f t="shared" si="405"/>
        <v>4</v>
      </c>
      <c r="BQ692" s="4">
        <f t="shared" si="406"/>
        <v>6</v>
      </c>
      <c r="BR692" s="4">
        <f t="shared" si="407"/>
        <v>4</v>
      </c>
      <c r="BS692" s="4">
        <f t="shared" si="408"/>
        <v>4</v>
      </c>
      <c r="BT692" s="4">
        <f t="shared" si="409"/>
        <v>4</v>
      </c>
      <c r="BU692" s="4">
        <f t="shared" si="410"/>
        <v>4</v>
      </c>
      <c r="BV692" s="4">
        <f t="shared" si="411"/>
        <v>0</v>
      </c>
      <c r="BW692" s="4">
        <f t="shared" si="412"/>
        <v>6</v>
      </c>
      <c r="BX692" s="4">
        <f t="shared" si="413"/>
        <v>0</v>
      </c>
      <c r="BY692" s="4">
        <f t="shared" si="414"/>
        <v>0</v>
      </c>
      <c r="BZ692" s="37">
        <f t="shared" si="415"/>
        <v>96</v>
      </c>
      <c r="CA692" s="32" t="str">
        <f>VLOOKUP(J:J,'Agent wise'!A:C,3,0)</f>
        <v>Adharsh</v>
      </c>
      <c r="CB692" s="32">
        <f t="shared" si="381"/>
        <v>45926</v>
      </c>
      <c r="CC692" t="str">
        <f t="shared" si="382"/>
        <v>Excellent</v>
      </c>
      <c r="CJ692">
        <f t="shared" si="383"/>
        <v>26</v>
      </c>
      <c r="CK692">
        <f t="shared" si="384"/>
        <v>9</v>
      </c>
      <c r="CL692">
        <f t="shared" si="385"/>
        <v>2025</v>
      </c>
    </row>
    <row r="693" spans="1:90" ht="15" customHeight="1" x14ac:dyDescent="0.35">
      <c r="A693" s="32">
        <v>45926.969849062501</v>
      </c>
      <c r="B693" t="s">
        <v>188</v>
      </c>
      <c r="C693" s="32">
        <v>0</v>
      </c>
      <c r="D693" t="s">
        <v>61</v>
      </c>
      <c r="E693" s="32">
        <v>45926</v>
      </c>
      <c r="F693" t="s">
        <v>140</v>
      </c>
      <c r="G693" s="32">
        <v>45926</v>
      </c>
      <c r="H693">
        <v>9446791005</v>
      </c>
      <c r="I693">
        <v>135</v>
      </c>
      <c r="J693" t="s">
        <v>327</v>
      </c>
      <c r="K693" t="s">
        <v>46</v>
      </c>
      <c r="L693" t="s">
        <v>47</v>
      </c>
      <c r="M693" t="s">
        <v>48</v>
      </c>
      <c r="N693" t="s">
        <v>48</v>
      </c>
      <c r="O693" t="s">
        <v>48</v>
      </c>
      <c r="P693" t="s">
        <v>48</v>
      </c>
      <c r="Q693" t="s">
        <v>48</v>
      </c>
      <c r="R693" t="s">
        <v>48</v>
      </c>
      <c r="S693" t="s">
        <v>48</v>
      </c>
      <c r="T693" t="s">
        <v>48</v>
      </c>
      <c r="U693" t="s">
        <v>49</v>
      </c>
      <c r="V693" t="s">
        <v>48</v>
      </c>
      <c r="W693" t="s">
        <v>48</v>
      </c>
      <c r="X693" t="s">
        <v>48</v>
      </c>
      <c r="Y693" t="s">
        <v>48</v>
      </c>
      <c r="Z693" t="s">
        <v>48</v>
      </c>
      <c r="AA693" t="s">
        <v>48</v>
      </c>
      <c r="AB693" t="s">
        <v>49</v>
      </c>
      <c r="AC693" t="s">
        <v>49</v>
      </c>
      <c r="AD693" t="s">
        <v>48</v>
      </c>
      <c r="AE693" t="s">
        <v>48</v>
      </c>
      <c r="AF693" t="s">
        <v>50</v>
      </c>
      <c r="AG693" t="s">
        <v>48</v>
      </c>
      <c r="AH693" t="s">
        <v>50</v>
      </c>
      <c r="AI693" t="s">
        <v>50</v>
      </c>
      <c r="AJ693" t="s">
        <v>48</v>
      </c>
      <c r="AK693" t="s">
        <v>48</v>
      </c>
      <c r="AL693" t="s">
        <v>49</v>
      </c>
      <c r="AM693" t="s">
        <v>48</v>
      </c>
      <c r="AN693" t="s">
        <v>48</v>
      </c>
      <c r="AO693" t="s">
        <v>48</v>
      </c>
      <c r="AP693" t="s">
        <v>604</v>
      </c>
      <c r="AQ693" s="1" t="s">
        <v>1232</v>
      </c>
      <c r="AR693" t="s">
        <v>51</v>
      </c>
      <c r="AS693" t="s">
        <v>126</v>
      </c>
      <c r="AT693" t="s">
        <v>127</v>
      </c>
      <c r="AW693" s="4">
        <f t="shared" si="386"/>
        <v>6</v>
      </c>
      <c r="AX693" s="4">
        <f t="shared" si="387"/>
        <v>4</v>
      </c>
      <c r="AY693" s="4">
        <f t="shared" si="388"/>
        <v>4</v>
      </c>
      <c r="AZ693" s="4">
        <f t="shared" si="389"/>
        <v>2</v>
      </c>
      <c r="BA693" s="4">
        <f t="shared" si="390"/>
        <v>4</v>
      </c>
      <c r="BB693" s="4">
        <f t="shared" si="391"/>
        <v>4</v>
      </c>
      <c r="BC693" s="4">
        <f t="shared" si="392"/>
        <v>4</v>
      </c>
      <c r="BD693" s="4">
        <f t="shared" si="393"/>
        <v>2</v>
      </c>
      <c r="BE693" s="4" t="str">
        <f t="shared" si="394"/>
        <v>0</v>
      </c>
      <c r="BF693" s="4">
        <f t="shared" si="395"/>
        <v>2</v>
      </c>
      <c r="BG693" s="4">
        <f t="shared" si="396"/>
        <v>4</v>
      </c>
      <c r="BH693" s="4">
        <f t="shared" si="397"/>
        <v>4</v>
      </c>
      <c r="BI693" s="4">
        <f t="shared" si="398"/>
        <v>4</v>
      </c>
      <c r="BJ693" s="4">
        <f t="shared" si="399"/>
        <v>2</v>
      </c>
      <c r="BK693" s="4">
        <f t="shared" si="400"/>
        <v>4</v>
      </c>
      <c r="BL693" s="4" t="str">
        <f t="shared" si="401"/>
        <v>0</v>
      </c>
      <c r="BM693" s="4" t="str">
        <f t="shared" si="402"/>
        <v>0</v>
      </c>
      <c r="BN693" s="4">
        <f t="shared" si="403"/>
        <v>4</v>
      </c>
      <c r="BO693" s="4">
        <f t="shared" si="404"/>
        <v>4</v>
      </c>
      <c r="BP693" s="4">
        <f t="shared" si="405"/>
        <v>4</v>
      </c>
      <c r="BQ693" s="4">
        <f t="shared" si="406"/>
        <v>6</v>
      </c>
      <c r="BR693" s="4">
        <f t="shared" si="407"/>
        <v>4</v>
      </c>
      <c r="BS693" s="4">
        <f t="shared" si="408"/>
        <v>4</v>
      </c>
      <c r="BT693" s="4">
        <f t="shared" si="409"/>
        <v>4</v>
      </c>
      <c r="BU693" s="4">
        <f t="shared" si="410"/>
        <v>4</v>
      </c>
      <c r="BV693" s="4" t="str">
        <f t="shared" si="411"/>
        <v>0</v>
      </c>
      <c r="BW693" s="4">
        <f t="shared" si="412"/>
        <v>6</v>
      </c>
      <c r="BX693" s="4">
        <f t="shared" si="413"/>
        <v>0</v>
      </c>
      <c r="BY693" s="4">
        <f t="shared" si="414"/>
        <v>0</v>
      </c>
      <c r="BZ693" s="37">
        <f t="shared" si="415"/>
        <v>90</v>
      </c>
      <c r="CA693" s="32" t="str">
        <f>VLOOKUP(J:J,'Agent wise'!A:C,3,0)</f>
        <v>Shakeer</v>
      </c>
      <c r="CB693" s="32">
        <f t="shared" si="381"/>
        <v>45926</v>
      </c>
      <c r="CC693" t="str">
        <f t="shared" si="382"/>
        <v>Good</v>
      </c>
      <c r="CJ693">
        <f t="shared" si="383"/>
        <v>26</v>
      </c>
      <c r="CK693">
        <f t="shared" si="384"/>
        <v>9</v>
      </c>
      <c r="CL693">
        <f t="shared" si="385"/>
        <v>2025</v>
      </c>
    </row>
    <row r="694" spans="1:90" ht="15" customHeight="1" x14ac:dyDescent="0.35">
      <c r="A694" s="32">
        <v>45926.973342476849</v>
      </c>
      <c r="B694" t="s">
        <v>188</v>
      </c>
      <c r="C694" s="32">
        <v>0</v>
      </c>
      <c r="D694" t="s">
        <v>61</v>
      </c>
      <c r="E694" s="32">
        <v>45926</v>
      </c>
      <c r="F694" t="s">
        <v>140</v>
      </c>
      <c r="G694" s="32">
        <v>45926</v>
      </c>
      <c r="H694">
        <v>9487015938</v>
      </c>
      <c r="I694">
        <v>126</v>
      </c>
      <c r="J694" t="s">
        <v>186</v>
      </c>
      <c r="K694" t="s">
        <v>52</v>
      </c>
      <c r="L694" t="s">
        <v>53</v>
      </c>
      <c r="M694" t="s">
        <v>48</v>
      </c>
      <c r="N694" t="s">
        <v>48</v>
      </c>
      <c r="O694" t="s">
        <v>48</v>
      </c>
      <c r="P694" t="s">
        <v>48</v>
      </c>
      <c r="Q694" t="s">
        <v>48</v>
      </c>
      <c r="R694" t="s">
        <v>48</v>
      </c>
      <c r="S694" t="s">
        <v>48</v>
      </c>
      <c r="T694" t="s">
        <v>48</v>
      </c>
      <c r="U694" t="s">
        <v>49</v>
      </c>
      <c r="V694" t="s">
        <v>48</v>
      </c>
      <c r="W694" t="s">
        <v>48</v>
      </c>
      <c r="X694" t="s">
        <v>48</v>
      </c>
      <c r="Y694" t="s">
        <v>48</v>
      </c>
      <c r="Z694" t="s">
        <v>48</v>
      </c>
      <c r="AA694" t="s">
        <v>48</v>
      </c>
      <c r="AB694" t="s">
        <v>48</v>
      </c>
      <c r="AC694" t="s">
        <v>49</v>
      </c>
      <c r="AD694" t="s">
        <v>48</v>
      </c>
      <c r="AE694" t="s">
        <v>48</v>
      </c>
      <c r="AF694" t="s">
        <v>50</v>
      </c>
      <c r="AG694" t="s">
        <v>48</v>
      </c>
      <c r="AH694" t="s">
        <v>50</v>
      </c>
      <c r="AI694" t="s">
        <v>50</v>
      </c>
      <c r="AJ694" t="s">
        <v>48</v>
      </c>
      <c r="AK694" t="s">
        <v>48</v>
      </c>
      <c r="AL694" t="s">
        <v>49</v>
      </c>
      <c r="AM694" t="s">
        <v>48</v>
      </c>
      <c r="AN694" t="s">
        <v>48</v>
      </c>
      <c r="AO694" t="s">
        <v>48</v>
      </c>
      <c r="AP694" t="s">
        <v>1233</v>
      </c>
      <c r="AQ694" s="1" t="s">
        <v>1234</v>
      </c>
      <c r="AR694" t="s">
        <v>51</v>
      </c>
      <c r="AS694" t="s">
        <v>68</v>
      </c>
      <c r="AT694" t="s">
        <v>69</v>
      </c>
      <c r="AW694" s="4">
        <f t="shared" si="386"/>
        <v>6</v>
      </c>
      <c r="AX694" s="4">
        <f t="shared" si="387"/>
        <v>4</v>
      </c>
      <c r="AY694" s="4">
        <f t="shared" si="388"/>
        <v>4</v>
      </c>
      <c r="AZ694" s="4">
        <f t="shared" si="389"/>
        <v>2</v>
      </c>
      <c r="BA694" s="4">
        <f t="shared" si="390"/>
        <v>4</v>
      </c>
      <c r="BB694" s="4">
        <f t="shared" si="391"/>
        <v>4</v>
      </c>
      <c r="BC694" s="4">
        <f t="shared" si="392"/>
        <v>4</v>
      </c>
      <c r="BD694" s="4">
        <f t="shared" si="393"/>
        <v>2</v>
      </c>
      <c r="BE694" s="4" t="str">
        <f t="shared" si="394"/>
        <v>0</v>
      </c>
      <c r="BF694" s="4">
        <f t="shared" si="395"/>
        <v>2</v>
      </c>
      <c r="BG694" s="4">
        <f t="shared" si="396"/>
        <v>4</v>
      </c>
      <c r="BH694" s="4">
        <f t="shared" si="397"/>
        <v>4</v>
      </c>
      <c r="BI694" s="4">
        <f t="shared" si="398"/>
        <v>4</v>
      </c>
      <c r="BJ694" s="4">
        <f t="shared" si="399"/>
        <v>2</v>
      </c>
      <c r="BK694" s="4">
        <f t="shared" si="400"/>
        <v>4</v>
      </c>
      <c r="BL694" s="4">
        <f t="shared" si="401"/>
        <v>2</v>
      </c>
      <c r="BM694" s="4" t="str">
        <f t="shared" si="402"/>
        <v>0</v>
      </c>
      <c r="BN694" s="4">
        <f t="shared" si="403"/>
        <v>4</v>
      </c>
      <c r="BO694" s="4">
        <f t="shared" si="404"/>
        <v>4</v>
      </c>
      <c r="BP694" s="4">
        <f t="shared" si="405"/>
        <v>4</v>
      </c>
      <c r="BQ694" s="4">
        <f t="shared" si="406"/>
        <v>6</v>
      </c>
      <c r="BR694" s="4">
        <f t="shared" si="407"/>
        <v>4</v>
      </c>
      <c r="BS694" s="4">
        <f t="shared" si="408"/>
        <v>4</v>
      </c>
      <c r="BT694" s="4">
        <f t="shared" si="409"/>
        <v>4</v>
      </c>
      <c r="BU694" s="4">
        <f t="shared" si="410"/>
        <v>4</v>
      </c>
      <c r="BV694" s="4" t="str">
        <f t="shared" si="411"/>
        <v>0</v>
      </c>
      <c r="BW694" s="4">
        <f t="shared" si="412"/>
        <v>6</v>
      </c>
      <c r="BX694" s="4">
        <f t="shared" si="413"/>
        <v>0</v>
      </c>
      <c r="BY694" s="4">
        <f t="shared" si="414"/>
        <v>0</v>
      </c>
      <c r="BZ694" s="37">
        <f t="shared" si="415"/>
        <v>92</v>
      </c>
      <c r="CA694" s="32" t="str">
        <f>VLOOKUP(J:J,'Agent wise'!A:C,3,0)</f>
        <v>Shakeer</v>
      </c>
      <c r="CB694" s="32">
        <f t="shared" si="381"/>
        <v>45926</v>
      </c>
      <c r="CC694" t="str">
        <f t="shared" si="382"/>
        <v>Good</v>
      </c>
      <c r="CJ694">
        <f t="shared" si="383"/>
        <v>26</v>
      </c>
      <c r="CK694">
        <f t="shared" si="384"/>
        <v>9</v>
      </c>
      <c r="CL694">
        <f t="shared" si="385"/>
        <v>2025</v>
      </c>
    </row>
    <row r="695" spans="1:90" ht="15" customHeight="1" x14ac:dyDescent="0.35">
      <c r="A695" s="32">
        <v>45926.976384791662</v>
      </c>
      <c r="B695" t="s">
        <v>188</v>
      </c>
      <c r="C695" s="32">
        <v>0</v>
      </c>
      <c r="D695" t="s">
        <v>61</v>
      </c>
      <c r="E695" s="32">
        <v>45926</v>
      </c>
      <c r="F695" t="s">
        <v>140</v>
      </c>
      <c r="G695" s="32">
        <v>45926</v>
      </c>
      <c r="H695">
        <v>9400385769</v>
      </c>
      <c r="I695">
        <v>136</v>
      </c>
      <c r="J695" t="s">
        <v>311</v>
      </c>
      <c r="K695" t="s">
        <v>46</v>
      </c>
      <c r="L695" t="s">
        <v>47</v>
      </c>
      <c r="M695" t="s">
        <v>48</v>
      </c>
      <c r="N695" t="s">
        <v>48</v>
      </c>
      <c r="O695" t="s">
        <v>48</v>
      </c>
      <c r="P695" t="s">
        <v>48</v>
      </c>
      <c r="Q695" t="s">
        <v>48</v>
      </c>
      <c r="R695" t="s">
        <v>48</v>
      </c>
      <c r="S695" t="s">
        <v>48</v>
      </c>
      <c r="T695" t="s">
        <v>48</v>
      </c>
      <c r="U695" t="s">
        <v>49</v>
      </c>
      <c r="V695" t="s">
        <v>48</v>
      </c>
      <c r="W695" t="s">
        <v>48</v>
      </c>
      <c r="X695" t="s">
        <v>48</v>
      </c>
      <c r="Y695" t="s">
        <v>48</v>
      </c>
      <c r="Z695" t="s">
        <v>49</v>
      </c>
      <c r="AA695" t="s">
        <v>48</v>
      </c>
      <c r="AB695" t="s">
        <v>49</v>
      </c>
      <c r="AC695" t="s">
        <v>50</v>
      </c>
      <c r="AD695" t="s">
        <v>48</v>
      </c>
      <c r="AE695" t="s">
        <v>48</v>
      </c>
      <c r="AF695" t="s">
        <v>50</v>
      </c>
      <c r="AG695" t="s">
        <v>48</v>
      </c>
      <c r="AH695" t="s">
        <v>50</v>
      </c>
      <c r="AI695" t="s">
        <v>50</v>
      </c>
      <c r="AJ695" t="s">
        <v>48</v>
      </c>
      <c r="AK695" t="s">
        <v>48</v>
      </c>
      <c r="AL695" t="s">
        <v>49</v>
      </c>
      <c r="AM695" t="s">
        <v>48</v>
      </c>
      <c r="AN695" t="s">
        <v>48</v>
      </c>
      <c r="AO695" t="s">
        <v>48</v>
      </c>
      <c r="AP695" t="s">
        <v>1235</v>
      </c>
      <c r="AQ695" s="1" t="s">
        <v>1236</v>
      </c>
      <c r="AR695" t="s">
        <v>51</v>
      </c>
      <c r="AS695" t="s">
        <v>103</v>
      </c>
      <c r="AT695" t="s">
        <v>104</v>
      </c>
      <c r="AW695" s="4">
        <f t="shared" si="386"/>
        <v>6</v>
      </c>
      <c r="AX695" s="4">
        <f t="shared" si="387"/>
        <v>4</v>
      </c>
      <c r="AY695" s="4">
        <f t="shared" si="388"/>
        <v>4</v>
      </c>
      <c r="AZ695" s="4">
        <f t="shared" si="389"/>
        <v>2</v>
      </c>
      <c r="BA695" s="4">
        <f t="shared" si="390"/>
        <v>4</v>
      </c>
      <c r="BB695" s="4">
        <f t="shared" si="391"/>
        <v>4</v>
      </c>
      <c r="BC695" s="4">
        <f t="shared" si="392"/>
        <v>4</v>
      </c>
      <c r="BD695" s="4">
        <f t="shared" si="393"/>
        <v>2</v>
      </c>
      <c r="BE695" s="4" t="str">
        <f t="shared" si="394"/>
        <v>0</v>
      </c>
      <c r="BF695" s="4">
        <f t="shared" si="395"/>
        <v>2</v>
      </c>
      <c r="BG695" s="4">
        <f t="shared" si="396"/>
        <v>4</v>
      </c>
      <c r="BH695" s="4">
        <f t="shared" si="397"/>
        <v>4</v>
      </c>
      <c r="BI695" s="4">
        <f t="shared" si="398"/>
        <v>4</v>
      </c>
      <c r="BJ695" s="4" t="str">
        <f t="shared" si="399"/>
        <v>0</v>
      </c>
      <c r="BK695" s="4">
        <f t="shared" si="400"/>
        <v>4</v>
      </c>
      <c r="BL695" s="4" t="str">
        <f t="shared" si="401"/>
        <v>0</v>
      </c>
      <c r="BM695" s="4">
        <f t="shared" si="402"/>
        <v>4</v>
      </c>
      <c r="BN695" s="4">
        <f t="shared" si="403"/>
        <v>4</v>
      </c>
      <c r="BO695" s="4">
        <f t="shared" si="404"/>
        <v>4</v>
      </c>
      <c r="BP695" s="4">
        <f t="shared" si="405"/>
        <v>4</v>
      </c>
      <c r="BQ695" s="4">
        <f t="shared" si="406"/>
        <v>6</v>
      </c>
      <c r="BR695" s="4">
        <f t="shared" si="407"/>
        <v>4</v>
      </c>
      <c r="BS695" s="4">
        <f t="shared" si="408"/>
        <v>4</v>
      </c>
      <c r="BT695" s="4">
        <f t="shared" si="409"/>
        <v>4</v>
      </c>
      <c r="BU695" s="4">
        <f t="shared" si="410"/>
        <v>4</v>
      </c>
      <c r="BV695" s="4" t="str">
        <f t="shared" si="411"/>
        <v>0</v>
      </c>
      <c r="BW695" s="4">
        <f t="shared" si="412"/>
        <v>6</v>
      </c>
      <c r="BX695" s="4">
        <f t="shared" si="413"/>
        <v>0</v>
      </c>
      <c r="BY695" s="4">
        <f t="shared" si="414"/>
        <v>0</v>
      </c>
      <c r="BZ695" s="37">
        <f t="shared" si="415"/>
        <v>92</v>
      </c>
      <c r="CA695" s="32" t="str">
        <f>VLOOKUP(J:J,'Agent wise'!A:C,3,0)</f>
        <v>Shakeer</v>
      </c>
      <c r="CB695" s="32">
        <f t="shared" si="381"/>
        <v>45926</v>
      </c>
      <c r="CC695" t="str">
        <f t="shared" si="382"/>
        <v>Good</v>
      </c>
      <c r="CJ695">
        <f t="shared" si="383"/>
        <v>26</v>
      </c>
      <c r="CK695">
        <f t="shared" si="384"/>
        <v>9</v>
      </c>
      <c r="CL695">
        <f t="shared" si="385"/>
        <v>2025</v>
      </c>
    </row>
    <row r="696" spans="1:90" ht="15" customHeight="1" x14ac:dyDescent="0.35">
      <c r="A696" s="32">
        <v>45926.978639340276</v>
      </c>
      <c r="B696" t="s">
        <v>188</v>
      </c>
      <c r="C696" s="32">
        <v>0</v>
      </c>
      <c r="D696" t="s">
        <v>61</v>
      </c>
      <c r="E696" s="32">
        <v>45926</v>
      </c>
      <c r="F696" t="s">
        <v>140</v>
      </c>
      <c r="G696" s="32">
        <v>45926</v>
      </c>
      <c r="H696">
        <v>7811911405</v>
      </c>
      <c r="I696">
        <v>126</v>
      </c>
      <c r="J696" t="s">
        <v>1237</v>
      </c>
      <c r="K696" t="s">
        <v>52</v>
      </c>
      <c r="L696" t="s">
        <v>53</v>
      </c>
      <c r="M696" t="s">
        <v>48</v>
      </c>
      <c r="N696" t="s">
        <v>48</v>
      </c>
      <c r="O696" t="s">
        <v>48</v>
      </c>
      <c r="P696" t="s">
        <v>48</v>
      </c>
      <c r="Q696" t="s">
        <v>48</v>
      </c>
      <c r="R696" t="s">
        <v>48</v>
      </c>
      <c r="S696" t="s">
        <v>48</v>
      </c>
      <c r="T696" t="s">
        <v>48</v>
      </c>
      <c r="U696" t="s">
        <v>49</v>
      </c>
      <c r="V696" t="s">
        <v>48</v>
      </c>
      <c r="W696" t="s">
        <v>48</v>
      </c>
      <c r="X696" t="s">
        <v>48</v>
      </c>
      <c r="Y696" t="s">
        <v>48</v>
      </c>
      <c r="Z696" t="s">
        <v>48</v>
      </c>
      <c r="AA696" t="s">
        <v>49</v>
      </c>
      <c r="AB696" t="s">
        <v>49</v>
      </c>
      <c r="AC696" t="s">
        <v>49</v>
      </c>
      <c r="AD696" t="s">
        <v>48</v>
      </c>
      <c r="AE696" t="s">
        <v>48</v>
      </c>
      <c r="AF696" t="s">
        <v>50</v>
      </c>
      <c r="AG696" t="s">
        <v>48</v>
      </c>
      <c r="AH696" t="s">
        <v>50</v>
      </c>
      <c r="AI696" t="s">
        <v>50</v>
      </c>
      <c r="AJ696" t="s">
        <v>48</v>
      </c>
      <c r="AK696" t="s">
        <v>48</v>
      </c>
      <c r="AL696" t="s">
        <v>49</v>
      </c>
      <c r="AM696" t="s">
        <v>48</v>
      </c>
      <c r="AN696" t="s">
        <v>48</v>
      </c>
      <c r="AO696" t="s">
        <v>48</v>
      </c>
      <c r="AP696" t="s">
        <v>1238</v>
      </c>
      <c r="AQ696" s="1" t="s">
        <v>1239</v>
      </c>
      <c r="AR696" t="s">
        <v>51</v>
      </c>
      <c r="AS696" t="s">
        <v>422</v>
      </c>
      <c r="AT696" t="s">
        <v>536</v>
      </c>
      <c r="AW696" s="4">
        <f t="shared" si="386"/>
        <v>6</v>
      </c>
      <c r="AX696" s="4">
        <f t="shared" si="387"/>
        <v>4</v>
      </c>
      <c r="AY696" s="4">
        <f t="shared" si="388"/>
        <v>4</v>
      </c>
      <c r="AZ696" s="4">
        <f t="shared" si="389"/>
        <v>2</v>
      </c>
      <c r="BA696" s="4">
        <f t="shared" si="390"/>
        <v>4</v>
      </c>
      <c r="BB696" s="4">
        <f t="shared" si="391"/>
        <v>4</v>
      </c>
      <c r="BC696" s="4">
        <f t="shared" si="392"/>
        <v>4</v>
      </c>
      <c r="BD696" s="4">
        <f t="shared" si="393"/>
        <v>2</v>
      </c>
      <c r="BE696" s="4" t="str">
        <f t="shared" si="394"/>
        <v>0</v>
      </c>
      <c r="BF696" s="4">
        <f t="shared" si="395"/>
        <v>2</v>
      </c>
      <c r="BG696" s="4">
        <f t="shared" si="396"/>
        <v>4</v>
      </c>
      <c r="BH696" s="4">
        <f t="shared" si="397"/>
        <v>4</v>
      </c>
      <c r="BI696" s="4">
        <f t="shared" si="398"/>
        <v>4</v>
      </c>
      <c r="BJ696" s="4">
        <f t="shared" si="399"/>
        <v>2</v>
      </c>
      <c r="BK696" s="4" t="str">
        <f t="shared" si="400"/>
        <v>0</v>
      </c>
      <c r="BL696" s="4" t="str">
        <f t="shared" si="401"/>
        <v>0</v>
      </c>
      <c r="BM696" s="4" t="str">
        <f t="shared" si="402"/>
        <v>0</v>
      </c>
      <c r="BN696" s="4">
        <f t="shared" si="403"/>
        <v>4</v>
      </c>
      <c r="BO696" s="4">
        <f t="shared" si="404"/>
        <v>4</v>
      </c>
      <c r="BP696" s="4">
        <f t="shared" si="405"/>
        <v>4</v>
      </c>
      <c r="BQ696" s="4">
        <f t="shared" si="406"/>
        <v>6</v>
      </c>
      <c r="BR696" s="4">
        <f t="shared" si="407"/>
        <v>4</v>
      </c>
      <c r="BS696" s="4">
        <f t="shared" si="408"/>
        <v>4</v>
      </c>
      <c r="BT696" s="4">
        <f t="shared" si="409"/>
        <v>4</v>
      </c>
      <c r="BU696" s="4">
        <f t="shared" si="410"/>
        <v>4</v>
      </c>
      <c r="BV696" s="4" t="str">
        <f t="shared" si="411"/>
        <v>0</v>
      </c>
      <c r="BW696" s="4">
        <f t="shared" si="412"/>
        <v>6</v>
      </c>
      <c r="BX696" s="4">
        <f t="shared" si="413"/>
        <v>0</v>
      </c>
      <c r="BY696" s="4">
        <f t="shared" si="414"/>
        <v>0</v>
      </c>
      <c r="BZ696" s="37">
        <f t="shared" si="415"/>
        <v>86</v>
      </c>
      <c r="CA696" s="32" t="e">
        <f>VLOOKUP(J:J,'Agent wise'!A:C,3,0)</f>
        <v>#N/A</v>
      </c>
      <c r="CB696" s="32">
        <f t="shared" si="381"/>
        <v>45926</v>
      </c>
      <c r="CC696" t="str">
        <f t="shared" si="382"/>
        <v>Average</v>
      </c>
      <c r="CJ696">
        <f t="shared" si="383"/>
        <v>26</v>
      </c>
      <c r="CK696">
        <f t="shared" si="384"/>
        <v>9</v>
      </c>
      <c r="CL696">
        <f t="shared" si="385"/>
        <v>2025</v>
      </c>
    </row>
    <row r="697" spans="1:90" ht="15" customHeight="1" x14ac:dyDescent="0.35">
      <c r="A697" s="32">
        <v>45926.98195184028</v>
      </c>
      <c r="B697" t="s">
        <v>188</v>
      </c>
      <c r="C697" s="32">
        <v>0</v>
      </c>
      <c r="D697" t="s">
        <v>61</v>
      </c>
      <c r="E697" s="32">
        <v>45926</v>
      </c>
      <c r="F697" t="s">
        <v>140</v>
      </c>
      <c r="G697" s="32">
        <v>45926</v>
      </c>
      <c r="H697">
        <v>9446135196</v>
      </c>
      <c r="I697">
        <v>137</v>
      </c>
      <c r="J697" t="s">
        <v>81</v>
      </c>
      <c r="K697" t="s">
        <v>46</v>
      </c>
      <c r="L697" t="s">
        <v>47</v>
      </c>
      <c r="M697" t="s">
        <v>48</v>
      </c>
      <c r="N697" t="s">
        <v>48</v>
      </c>
      <c r="O697" t="s">
        <v>48</v>
      </c>
      <c r="P697" t="s">
        <v>48</v>
      </c>
      <c r="Q697" t="s">
        <v>48</v>
      </c>
      <c r="R697" t="s">
        <v>48</v>
      </c>
      <c r="S697" t="s">
        <v>48</v>
      </c>
      <c r="T697" t="s">
        <v>48</v>
      </c>
      <c r="U697" t="s">
        <v>49</v>
      </c>
      <c r="V697" t="s">
        <v>48</v>
      </c>
      <c r="W697" t="s">
        <v>48</v>
      </c>
      <c r="X697" t="s">
        <v>48</v>
      </c>
      <c r="Y697" t="s">
        <v>48</v>
      </c>
      <c r="Z697" t="s">
        <v>48</v>
      </c>
      <c r="AA697" t="s">
        <v>48</v>
      </c>
      <c r="AB697" t="s">
        <v>48</v>
      </c>
      <c r="AC697" t="s">
        <v>49</v>
      </c>
      <c r="AD697" t="s">
        <v>48</v>
      </c>
      <c r="AE697" t="s">
        <v>49</v>
      </c>
      <c r="AF697" t="s">
        <v>50</v>
      </c>
      <c r="AG697" t="s">
        <v>49</v>
      </c>
      <c r="AH697" t="s">
        <v>50</v>
      </c>
      <c r="AI697" t="s">
        <v>50</v>
      </c>
      <c r="AJ697" t="s">
        <v>48</v>
      </c>
      <c r="AK697" t="s">
        <v>48</v>
      </c>
      <c r="AL697" t="s">
        <v>49</v>
      </c>
      <c r="AM697" t="s">
        <v>48</v>
      </c>
      <c r="AN697" t="s">
        <v>48</v>
      </c>
      <c r="AO697" t="s">
        <v>48</v>
      </c>
      <c r="AP697" t="s">
        <v>1240</v>
      </c>
      <c r="AQ697" s="1" t="s">
        <v>1241</v>
      </c>
      <c r="AR697" t="s">
        <v>51</v>
      </c>
      <c r="AS697" t="s">
        <v>68</v>
      </c>
      <c r="AT697" t="s">
        <v>69</v>
      </c>
      <c r="AW697" s="4">
        <f t="shared" si="386"/>
        <v>6</v>
      </c>
      <c r="AX697" s="4">
        <f t="shared" si="387"/>
        <v>4</v>
      </c>
      <c r="AY697" s="4">
        <f t="shared" si="388"/>
        <v>4</v>
      </c>
      <c r="AZ697" s="4">
        <f t="shared" si="389"/>
        <v>2</v>
      </c>
      <c r="BA697" s="4">
        <f t="shared" si="390"/>
        <v>4</v>
      </c>
      <c r="BB697" s="4">
        <f t="shared" si="391"/>
        <v>4</v>
      </c>
      <c r="BC697" s="4">
        <f t="shared" si="392"/>
        <v>4</v>
      </c>
      <c r="BD697" s="4">
        <f t="shared" si="393"/>
        <v>2</v>
      </c>
      <c r="BE697" s="4" t="str">
        <f t="shared" si="394"/>
        <v>0</v>
      </c>
      <c r="BF697" s="4">
        <f t="shared" si="395"/>
        <v>2</v>
      </c>
      <c r="BG697" s="4">
        <f t="shared" si="396"/>
        <v>4</v>
      </c>
      <c r="BH697" s="4">
        <f t="shared" si="397"/>
        <v>4</v>
      </c>
      <c r="BI697" s="4">
        <f t="shared" si="398"/>
        <v>4</v>
      </c>
      <c r="BJ697" s="4">
        <f t="shared" si="399"/>
        <v>2</v>
      </c>
      <c r="BK697" s="4">
        <f t="shared" si="400"/>
        <v>4</v>
      </c>
      <c r="BL697" s="4">
        <f t="shared" si="401"/>
        <v>2</v>
      </c>
      <c r="BM697" s="4" t="str">
        <f t="shared" si="402"/>
        <v>0</v>
      </c>
      <c r="BN697" s="4">
        <f t="shared" si="403"/>
        <v>4</v>
      </c>
      <c r="BO697" s="4" t="str">
        <f t="shared" si="404"/>
        <v>0</v>
      </c>
      <c r="BP697" s="4">
        <f t="shared" si="405"/>
        <v>4</v>
      </c>
      <c r="BQ697" s="4" t="str">
        <f t="shared" si="406"/>
        <v>0</v>
      </c>
      <c r="BR697" s="4">
        <f t="shared" si="407"/>
        <v>4</v>
      </c>
      <c r="BS697" s="4">
        <f t="shared" si="408"/>
        <v>4</v>
      </c>
      <c r="BT697" s="4">
        <f t="shared" si="409"/>
        <v>4</v>
      </c>
      <c r="BU697" s="4">
        <f t="shared" si="410"/>
        <v>4</v>
      </c>
      <c r="BV697" s="4" t="str">
        <f t="shared" si="411"/>
        <v>0</v>
      </c>
      <c r="BW697" s="4">
        <f t="shared" si="412"/>
        <v>6</v>
      </c>
      <c r="BX697" s="4">
        <f t="shared" si="413"/>
        <v>0</v>
      </c>
      <c r="BY697" s="4">
        <f t="shared" si="414"/>
        <v>0</v>
      </c>
      <c r="BZ697" s="37">
        <f t="shared" si="415"/>
        <v>82</v>
      </c>
      <c r="CA697" s="32" t="str">
        <f>VLOOKUP(J:J,'Agent wise'!A:C,3,0)</f>
        <v>Shakeer</v>
      </c>
      <c r="CB697" s="32">
        <f t="shared" si="381"/>
        <v>45926</v>
      </c>
      <c r="CC697" t="str">
        <f t="shared" si="382"/>
        <v>FC</v>
      </c>
      <c r="CJ697">
        <f t="shared" si="383"/>
        <v>26</v>
      </c>
      <c r="CK697">
        <f t="shared" si="384"/>
        <v>9</v>
      </c>
      <c r="CL697">
        <f t="shared" si="385"/>
        <v>2025</v>
      </c>
    </row>
    <row r="698" spans="1:90" ht="15" customHeight="1" x14ac:dyDescent="0.35">
      <c r="A698" s="32">
        <v>45927.038510312501</v>
      </c>
      <c r="B698" t="s">
        <v>188</v>
      </c>
      <c r="C698" s="32">
        <v>0</v>
      </c>
      <c r="D698" t="s">
        <v>61</v>
      </c>
      <c r="E698" s="32">
        <v>45926</v>
      </c>
      <c r="F698" t="s">
        <v>140</v>
      </c>
      <c r="G698" s="32">
        <v>45926</v>
      </c>
      <c r="H698">
        <v>9947558174</v>
      </c>
      <c r="I698">
        <v>132</v>
      </c>
      <c r="J698" t="s">
        <v>333</v>
      </c>
      <c r="K698" t="s">
        <v>46</v>
      </c>
      <c r="L698" t="s">
        <v>47</v>
      </c>
      <c r="M698" t="s">
        <v>48</v>
      </c>
      <c r="N698" t="s">
        <v>48</v>
      </c>
      <c r="O698" t="s">
        <v>48</v>
      </c>
      <c r="P698" t="s">
        <v>48</v>
      </c>
      <c r="Q698" t="s">
        <v>48</v>
      </c>
      <c r="R698" t="s">
        <v>48</v>
      </c>
      <c r="S698" t="s">
        <v>48</v>
      </c>
      <c r="T698" t="s">
        <v>48</v>
      </c>
      <c r="U698" t="s">
        <v>49</v>
      </c>
      <c r="V698" t="s">
        <v>48</v>
      </c>
      <c r="W698" t="s">
        <v>48</v>
      </c>
      <c r="X698" t="s">
        <v>48</v>
      </c>
      <c r="Y698" t="s">
        <v>48</v>
      </c>
      <c r="Z698" t="s">
        <v>48</v>
      </c>
      <c r="AA698" t="s">
        <v>48</v>
      </c>
      <c r="AB698" t="s">
        <v>49</v>
      </c>
      <c r="AC698" t="s">
        <v>48</v>
      </c>
      <c r="AD698" t="s">
        <v>48</v>
      </c>
      <c r="AE698" t="s">
        <v>48</v>
      </c>
      <c r="AF698" t="s">
        <v>50</v>
      </c>
      <c r="AG698" t="s">
        <v>49</v>
      </c>
      <c r="AH698" t="s">
        <v>50</v>
      </c>
      <c r="AI698" t="s">
        <v>50</v>
      </c>
      <c r="AJ698" t="s">
        <v>48</v>
      </c>
      <c r="AK698" t="s">
        <v>48</v>
      </c>
      <c r="AL698" t="s">
        <v>49</v>
      </c>
      <c r="AM698" t="s">
        <v>48</v>
      </c>
      <c r="AN698" t="s">
        <v>48</v>
      </c>
      <c r="AO698" t="s">
        <v>48</v>
      </c>
      <c r="AP698" t="s">
        <v>1242</v>
      </c>
      <c r="AQ698" s="1" t="s">
        <v>689</v>
      </c>
      <c r="AR698" t="s">
        <v>51</v>
      </c>
      <c r="AS698" t="s">
        <v>68</v>
      </c>
      <c r="AT698" t="s">
        <v>69</v>
      </c>
      <c r="AW698" s="4">
        <f t="shared" si="386"/>
        <v>6</v>
      </c>
      <c r="AX698" s="4">
        <f t="shared" si="387"/>
        <v>4</v>
      </c>
      <c r="AY698" s="4">
        <f t="shared" si="388"/>
        <v>4</v>
      </c>
      <c r="AZ698" s="4">
        <f t="shared" si="389"/>
        <v>2</v>
      </c>
      <c r="BA698" s="4">
        <f t="shared" si="390"/>
        <v>4</v>
      </c>
      <c r="BB698" s="4">
        <f t="shared" si="391"/>
        <v>4</v>
      </c>
      <c r="BC698" s="4">
        <f t="shared" si="392"/>
        <v>4</v>
      </c>
      <c r="BD698" s="4">
        <f t="shared" si="393"/>
        <v>2</v>
      </c>
      <c r="BE698" s="4" t="str">
        <f t="shared" si="394"/>
        <v>0</v>
      </c>
      <c r="BF698" s="4">
        <f t="shared" si="395"/>
        <v>2</v>
      </c>
      <c r="BG698" s="4">
        <f t="shared" si="396"/>
        <v>4</v>
      </c>
      <c r="BH698" s="4">
        <f t="shared" si="397"/>
        <v>4</v>
      </c>
      <c r="BI698" s="4">
        <f t="shared" si="398"/>
        <v>4</v>
      </c>
      <c r="BJ698" s="4">
        <f t="shared" si="399"/>
        <v>2</v>
      </c>
      <c r="BK698" s="4">
        <f t="shared" si="400"/>
        <v>4</v>
      </c>
      <c r="BL698" s="4" t="str">
        <f t="shared" si="401"/>
        <v>0</v>
      </c>
      <c r="BM698" s="4">
        <f t="shared" si="402"/>
        <v>4</v>
      </c>
      <c r="BN698" s="4">
        <f t="shared" si="403"/>
        <v>4</v>
      </c>
      <c r="BO698" s="4">
        <f t="shared" si="404"/>
        <v>4</v>
      </c>
      <c r="BP698" s="4">
        <f t="shared" si="405"/>
        <v>4</v>
      </c>
      <c r="BQ698" s="4" t="str">
        <f t="shared" si="406"/>
        <v>0</v>
      </c>
      <c r="BR698" s="4">
        <f t="shared" si="407"/>
        <v>4</v>
      </c>
      <c r="BS698" s="4">
        <f t="shared" si="408"/>
        <v>4</v>
      </c>
      <c r="BT698" s="4">
        <f t="shared" si="409"/>
        <v>4</v>
      </c>
      <c r="BU698" s="4">
        <f t="shared" si="410"/>
        <v>4</v>
      </c>
      <c r="BV698" s="4" t="str">
        <f t="shared" si="411"/>
        <v>0</v>
      </c>
      <c r="BW698" s="4">
        <f t="shared" si="412"/>
        <v>6</v>
      </c>
      <c r="BX698" s="4">
        <f t="shared" si="413"/>
        <v>0</v>
      </c>
      <c r="BY698" s="4">
        <f t="shared" si="414"/>
        <v>0</v>
      </c>
      <c r="BZ698" s="37">
        <f t="shared" si="415"/>
        <v>88</v>
      </c>
      <c r="CA698" s="32" t="str">
        <f>VLOOKUP(J:J,'Agent wise'!A:C,3,0)</f>
        <v>Shakeer</v>
      </c>
      <c r="CB698" s="32">
        <f t="shared" si="381"/>
        <v>45926</v>
      </c>
      <c r="CC698" t="str">
        <f t="shared" si="382"/>
        <v>Average</v>
      </c>
      <c r="CJ698">
        <f t="shared" si="383"/>
        <v>26</v>
      </c>
      <c r="CK698">
        <f t="shared" si="384"/>
        <v>9</v>
      </c>
      <c r="CL698">
        <f t="shared" si="385"/>
        <v>2025</v>
      </c>
    </row>
    <row r="699" spans="1:90" ht="15" customHeight="1" x14ac:dyDescent="0.35">
      <c r="A699" s="32">
        <v>45927.044663865745</v>
      </c>
      <c r="B699" t="s">
        <v>188</v>
      </c>
      <c r="C699" s="32">
        <v>0</v>
      </c>
      <c r="D699" t="s">
        <v>61</v>
      </c>
      <c r="E699" s="32">
        <v>45926</v>
      </c>
      <c r="F699" t="s">
        <v>140</v>
      </c>
      <c r="G699" s="32">
        <v>45926</v>
      </c>
      <c r="H699">
        <v>9094006110</v>
      </c>
      <c r="I699">
        <v>136</v>
      </c>
      <c r="J699" t="s">
        <v>345</v>
      </c>
      <c r="K699" t="s">
        <v>52</v>
      </c>
      <c r="L699" t="s">
        <v>53</v>
      </c>
      <c r="M699" t="s">
        <v>48</v>
      </c>
      <c r="N699" t="s">
        <v>48</v>
      </c>
      <c r="O699" t="s">
        <v>48</v>
      </c>
      <c r="P699" t="s">
        <v>48</v>
      </c>
      <c r="Q699" t="s">
        <v>48</v>
      </c>
      <c r="R699" t="s">
        <v>48</v>
      </c>
      <c r="S699" t="s">
        <v>48</v>
      </c>
      <c r="T699" t="s">
        <v>48</v>
      </c>
      <c r="U699" t="s">
        <v>49</v>
      </c>
      <c r="V699" t="s">
        <v>48</v>
      </c>
      <c r="W699" t="s">
        <v>48</v>
      </c>
      <c r="X699" t="s">
        <v>49</v>
      </c>
      <c r="Y699" t="s">
        <v>48</v>
      </c>
      <c r="Z699" t="s">
        <v>48</v>
      </c>
      <c r="AA699" t="s">
        <v>48</v>
      </c>
      <c r="AB699" t="s">
        <v>49</v>
      </c>
      <c r="AC699" t="s">
        <v>50</v>
      </c>
      <c r="AD699" t="s">
        <v>50</v>
      </c>
      <c r="AE699" t="s">
        <v>49</v>
      </c>
      <c r="AF699" t="s">
        <v>50</v>
      </c>
      <c r="AG699" t="s">
        <v>49</v>
      </c>
      <c r="AH699" t="s">
        <v>50</v>
      </c>
      <c r="AI699" t="s">
        <v>50</v>
      </c>
      <c r="AJ699" t="s">
        <v>48</v>
      </c>
      <c r="AK699" t="s">
        <v>48</v>
      </c>
      <c r="AL699" t="s">
        <v>49</v>
      </c>
      <c r="AM699" t="s">
        <v>48</v>
      </c>
      <c r="AN699" t="s">
        <v>49</v>
      </c>
      <c r="AO699" t="s">
        <v>49</v>
      </c>
      <c r="AP699" t="s">
        <v>1243</v>
      </c>
      <c r="AQ699" s="1" t="s">
        <v>1244</v>
      </c>
      <c r="AR699" t="s">
        <v>51</v>
      </c>
      <c r="AS699" t="s">
        <v>103</v>
      </c>
      <c r="AT699" t="s">
        <v>386</v>
      </c>
      <c r="AW699" s="4">
        <f t="shared" si="386"/>
        <v>6</v>
      </c>
      <c r="AX699" s="4">
        <f t="shared" si="387"/>
        <v>4</v>
      </c>
      <c r="AY699" s="4">
        <f t="shared" si="388"/>
        <v>4</v>
      </c>
      <c r="AZ699" s="4">
        <f t="shared" si="389"/>
        <v>2</v>
      </c>
      <c r="BA699" s="4">
        <f t="shared" si="390"/>
        <v>4</v>
      </c>
      <c r="BB699" s="4">
        <f t="shared" si="391"/>
        <v>4</v>
      </c>
      <c r="BC699" s="4">
        <f t="shared" si="392"/>
        <v>4</v>
      </c>
      <c r="BD699" s="4">
        <f t="shared" si="393"/>
        <v>2</v>
      </c>
      <c r="BE699" s="4" t="str">
        <f t="shared" si="394"/>
        <v>0</v>
      </c>
      <c r="BF699" s="4">
        <f t="shared" si="395"/>
        <v>2</v>
      </c>
      <c r="BG699" s="4">
        <f t="shared" si="396"/>
        <v>4</v>
      </c>
      <c r="BH699" s="4" t="str">
        <f t="shared" si="397"/>
        <v>0</v>
      </c>
      <c r="BI699" s="4">
        <f t="shared" si="398"/>
        <v>4</v>
      </c>
      <c r="BJ699" s="4">
        <f t="shared" si="399"/>
        <v>2</v>
      </c>
      <c r="BK699" s="4">
        <f t="shared" si="400"/>
        <v>4</v>
      </c>
      <c r="BL699" s="4" t="str">
        <f t="shared" si="401"/>
        <v>0</v>
      </c>
      <c r="BM699" s="4">
        <f t="shared" si="402"/>
        <v>4</v>
      </c>
      <c r="BN699" s="4">
        <f t="shared" si="403"/>
        <v>4</v>
      </c>
      <c r="BO699" s="4" t="str">
        <f t="shared" si="404"/>
        <v>0</v>
      </c>
      <c r="BP699" s="4">
        <f t="shared" si="405"/>
        <v>4</v>
      </c>
      <c r="BQ699" s="4" t="str">
        <f t="shared" si="406"/>
        <v>0</v>
      </c>
      <c r="BR699" s="4">
        <f t="shared" si="407"/>
        <v>4</v>
      </c>
      <c r="BS699" s="4">
        <f t="shared" si="408"/>
        <v>4</v>
      </c>
      <c r="BT699" s="4">
        <f t="shared" si="409"/>
        <v>4</v>
      </c>
      <c r="BU699" s="4">
        <f t="shared" si="410"/>
        <v>4</v>
      </c>
      <c r="BV699" s="4" t="str">
        <f t="shared" si="411"/>
        <v>0</v>
      </c>
      <c r="BW699" s="4">
        <f t="shared" si="412"/>
        <v>6</v>
      </c>
      <c r="BX699" s="4" t="str">
        <f t="shared" si="413"/>
        <v>0</v>
      </c>
      <c r="BY699" s="4" t="str">
        <f t="shared" si="414"/>
        <v>0</v>
      </c>
      <c r="BZ699" s="37">
        <f t="shared" si="415"/>
        <v>80</v>
      </c>
      <c r="CA699" s="32" t="str">
        <f>VLOOKUP(J:J,'Agent wise'!A:C,3,0)</f>
        <v>Shakeer</v>
      </c>
      <c r="CB699" s="32">
        <f t="shared" si="381"/>
        <v>45926</v>
      </c>
      <c r="CC699" t="str">
        <f t="shared" si="382"/>
        <v>FC</v>
      </c>
      <c r="CJ699">
        <f t="shared" si="383"/>
        <v>26</v>
      </c>
      <c r="CK699">
        <f t="shared" si="384"/>
        <v>9</v>
      </c>
      <c r="CL699">
        <f t="shared" si="385"/>
        <v>2025</v>
      </c>
    </row>
    <row r="700" spans="1:90" ht="15" customHeight="1" x14ac:dyDescent="0.35">
      <c r="A700" s="32">
        <v>45927.047227488423</v>
      </c>
      <c r="B700" t="s">
        <v>188</v>
      </c>
      <c r="C700" s="32">
        <v>0</v>
      </c>
      <c r="D700" t="s">
        <v>61</v>
      </c>
      <c r="E700" s="32">
        <v>45926</v>
      </c>
      <c r="F700" t="s">
        <v>140</v>
      </c>
      <c r="G700" s="32">
        <v>45926</v>
      </c>
      <c r="H700">
        <v>9496143861</v>
      </c>
      <c r="I700">
        <v>136</v>
      </c>
      <c r="J700" t="s">
        <v>489</v>
      </c>
      <c r="K700" t="s">
        <v>46</v>
      </c>
      <c r="L700" t="s">
        <v>47</v>
      </c>
      <c r="M700" t="s">
        <v>48</v>
      </c>
      <c r="N700" t="s">
        <v>48</v>
      </c>
      <c r="O700" t="s">
        <v>48</v>
      </c>
      <c r="P700" t="s">
        <v>48</v>
      </c>
      <c r="Q700" t="s">
        <v>48</v>
      </c>
      <c r="R700" t="s">
        <v>48</v>
      </c>
      <c r="S700" t="s">
        <v>48</v>
      </c>
      <c r="T700" t="s">
        <v>48</v>
      </c>
      <c r="U700" t="s">
        <v>49</v>
      </c>
      <c r="V700" t="s">
        <v>48</v>
      </c>
      <c r="W700" t="s">
        <v>48</v>
      </c>
      <c r="X700" t="s">
        <v>48</v>
      </c>
      <c r="Y700" t="s">
        <v>48</v>
      </c>
      <c r="Z700" t="s">
        <v>48</v>
      </c>
      <c r="AA700" t="s">
        <v>49</v>
      </c>
      <c r="AB700" t="s">
        <v>50</v>
      </c>
      <c r="AC700" t="s">
        <v>50</v>
      </c>
      <c r="AD700" t="s">
        <v>48</v>
      </c>
      <c r="AE700" t="s">
        <v>48</v>
      </c>
      <c r="AF700" t="s">
        <v>50</v>
      </c>
      <c r="AG700" t="s">
        <v>49</v>
      </c>
      <c r="AH700" t="s">
        <v>50</v>
      </c>
      <c r="AI700" t="s">
        <v>50</v>
      </c>
      <c r="AJ700" t="s">
        <v>48</v>
      </c>
      <c r="AK700" t="s">
        <v>48</v>
      </c>
      <c r="AL700" t="s">
        <v>49</v>
      </c>
      <c r="AM700" t="s">
        <v>49</v>
      </c>
      <c r="AN700" t="s">
        <v>49</v>
      </c>
      <c r="AO700" t="s">
        <v>49</v>
      </c>
      <c r="AP700" t="s">
        <v>1245</v>
      </c>
      <c r="AQ700" s="1" t="s">
        <v>1246</v>
      </c>
      <c r="AR700" t="s">
        <v>51</v>
      </c>
      <c r="AS700" t="s">
        <v>68</v>
      </c>
      <c r="AT700" t="s">
        <v>69</v>
      </c>
      <c r="AW700" s="4">
        <f t="shared" si="386"/>
        <v>6</v>
      </c>
      <c r="AX700" s="4">
        <f t="shared" si="387"/>
        <v>4</v>
      </c>
      <c r="AY700" s="4">
        <f t="shared" si="388"/>
        <v>4</v>
      </c>
      <c r="AZ700" s="4">
        <f t="shared" si="389"/>
        <v>2</v>
      </c>
      <c r="BA700" s="4">
        <f t="shared" si="390"/>
        <v>4</v>
      </c>
      <c r="BB700" s="4">
        <f t="shared" si="391"/>
        <v>4</v>
      </c>
      <c r="BC700" s="4">
        <f t="shared" si="392"/>
        <v>4</v>
      </c>
      <c r="BD700" s="4">
        <f t="shared" si="393"/>
        <v>2</v>
      </c>
      <c r="BE700" s="4" t="str">
        <f t="shared" si="394"/>
        <v>0</v>
      </c>
      <c r="BF700" s="4">
        <f t="shared" si="395"/>
        <v>2</v>
      </c>
      <c r="BG700" s="4">
        <f t="shared" si="396"/>
        <v>4</v>
      </c>
      <c r="BH700" s="4">
        <f t="shared" si="397"/>
        <v>4</v>
      </c>
      <c r="BI700" s="4">
        <f t="shared" si="398"/>
        <v>4</v>
      </c>
      <c r="BJ700" s="4">
        <f t="shared" si="399"/>
        <v>2</v>
      </c>
      <c r="BK700" s="4" t="str">
        <f t="shared" si="400"/>
        <v>0</v>
      </c>
      <c r="BL700" s="4">
        <f t="shared" si="401"/>
        <v>2</v>
      </c>
      <c r="BM700" s="4">
        <f t="shared" si="402"/>
        <v>4</v>
      </c>
      <c r="BN700" s="4">
        <f t="shared" si="403"/>
        <v>4</v>
      </c>
      <c r="BO700" s="4">
        <f t="shared" si="404"/>
        <v>4</v>
      </c>
      <c r="BP700" s="4">
        <f t="shared" si="405"/>
        <v>4</v>
      </c>
      <c r="BQ700" s="4" t="str">
        <f t="shared" si="406"/>
        <v>0</v>
      </c>
      <c r="BR700" s="4">
        <f t="shared" si="407"/>
        <v>4</v>
      </c>
      <c r="BS700" s="4">
        <f t="shared" si="408"/>
        <v>4</v>
      </c>
      <c r="BT700" s="4">
        <f t="shared" si="409"/>
        <v>4</v>
      </c>
      <c r="BU700" s="4">
        <f t="shared" si="410"/>
        <v>4</v>
      </c>
      <c r="BV700" s="4" t="str">
        <f t="shared" si="411"/>
        <v>0</v>
      </c>
      <c r="BW700" s="4" t="str">
        <f t="shared" si="412"/>
        <v>0</v>
      </c>
      <c r="BX700" s="4" t="str">
        <f t="shared" si="413"/>
        <v>0</v>
      </c>
      <c r="BY700" s="4" t="str">
        <f t="shared" si="414"/>
        <v>0</v>
      </c>
      <c r="BZ700" s="37">
        <f t="shared" si="415"/>
        <v>80</v>
      </c>
      <c r="CA700" s="32" t="str">
        <f>VLOOKUP(J:J,'Agent wise'!A:C,3,0)</f>
        <v>Shakeer</v>
      </c>
      <c r="CB700" s="32">
        <f t="shared" si="381"/>
        <v>45926</v>
      </c>
      <c r="CC700" t="str">
        <f t="shared" si="382"/>
        <v>FC</v>
      </c>
      <c r="CJ700">
        <f t="shared" si="383"/>
        <v>26</v>
      </c>
      <c r="CK700">
        <f t="shared" si="384"/>
        <v>9</v>
      </c>
      <c r="CL700">
        <f t="shared" si="385"/>
        <v>2025</v>
      </c>
    </row>
    <row r="701" spans="1:90" ht="15" customHeight="1" x14ac:dyDescent="0.35">
      <c r="A701" s="32">
        <v>45927.414980162037</v>
      </c>
      <c r="B701" t="s">
        <v>698</v>
      </c>
      <c r="C701" s="32">
        <v>0</v>
      </c>
      <c r="D701" t="s">
        <v>82</v>
      </c>
      <c r="E701" s="32">
        <v>45916</v>
      </c>
      <c r="F701" t="s">
        <v>140</v>
      </c>
      <c r="G701" s="32">
        <v>45915</v>
      </c>
      <c r="H701">
        <v>9150402626</v>
      </c>
      <c r="I701">
        <v>113</v>
      </c>
      <c r="J701" t="s">
        <v>91</v>
      </c>
      <c r="K701" t="s">
        <v>52</v>
      </c>
      <c r="L701" t="s">
        <v>53</v>
      </c>
      <c r="M701" t="s">
        <v>48</v>
      </c>
      <c r="N701" t="s">
        <v>48</v>
      </c>
      <c r="O701" t="s">
        <v>48</v>
      </c>
      <c r="P701" t="s">
        <v>48</v>
      </c>
      <c r="Q701" t="s">
        <v>48</v>
      </c>
      <c r="R701" t="s">
        <v>48</v>
      </c>
      <c r="S701" t="s">
        <v>48</v>
      </c>
      <c r="T701" t="s">
        <v>48</v>
      </c>
      <c r="U701" t="s">
        <v>48</v>
      </c>
      <c r="V701" t="s">
        <v>48</v>
      </c>
      <c r="W701" t="s">
        <v>48</v>
      </c>
      <c r="X701" t="s">
        <v>48</v>
      </c>
      <c r="Y701" t="s">
        <v>48</v>
      </c>
      <c r="Z701" t="s">
        <v>48</v>
      </c>
      <c r="AA701" t="s">
        <v>48</v>
      </c>
      <c r="AB701" t="s">
        <v>48</v>
      </c>
      <c r="AC701" t="s">
        <v>48</v>
      </c>
      <c r="AD701" t="s">
        <v>48</v>
      </c>
      <c r="AE701" t="s">
        <v>48</v>
      </c>
      <c r="AF701" t="s">
        <v>48</v>
      </c>
      <c r="AG701" t="s">
        <v>48</v>
      </c>
      <c r="AH701" t="s">
        <v>50</v>
      </c>
      <c r="AI701" t="s">
        <v>50</v>
      </c>
      <c r="AJ701" t="s">
        <v>48</v>
      </c>
      <c r="AK701" t="s">
        <v>48</v>
      </c>
      <c r="AL701" t="s">
        <v>49</v>
      </c>
      <c r="AM701" t="s">
        <v>48</v>
      </c>
      <c r="AN701" t="s">
        <v>48</v>
      </c>
      <c r="AO701" t="s">
        <v>48</v>
      </c>
      <c r="AP701" t="s">
        <v>37</v>
      </c>
      <c r="AQ701" s="1" t="s">
        <v>1247</v>
      </c>
      <c r="AR701" t="s">
        <v>51</v>
      </c>
      <c r="AS701" t="s">
        <v>103</v>
      </c>
      <c r="AT701" t="s">
        <v>386</v>
      </c>
      <c r="AW701" s="4">
        <f t="shared" si="386"/>
        <v>6</v>
      </c>
      <c r="AX701" s="4">
        <f t="shared" si="387"/>
        <v>4</v>
      </c>
      <c r="AY701" s="4">
        <f t="shared" si="388"/>
        <v>4</v>
      </c>
      <c r="AZ701" s="4">
        <f t="shared" si="389"/>
        <v>2</v>
      </c>
      <c r="BA701" s="4">
        <f t="shared" si="390"/>
        <v>4</v>
      </c>
      <c r="BB701" s="4">
        <f t="shared" si="391"/>
        <v>4</v>
      </c>
      <c r="BC701" s="4">
        <f t="shared" si="392"/>
        <v>4</v>
      </c>
      <c r="BD701" s="4">
        <f t="shared" si="393"/>
        <v>2</v>
      </c>
      <c r="BE701" s="4">
        <f t="shared" si="394"/>
        <v>4</v>
      </c>
      <c r="BF701" s="4">
        <f t="shared" si="395"/>
        <v>2</v>
      </c>
      <c r="BG701" s="4">
        <f t="shared" si="396"/>
        <v>4</v>
      </c>
      <c r="BH701" s="4">
        <f t="shared" si="397"/>
        <v>4</v>
      </c>
      <c r="BI701" s="4">
        <f t="shared" si="398"/>
        <v>4</v>
      </c>
      <c r="BJ701" s="4">
        <f t="shared" si="399"/>
        <v>2</v>
      </c>
      <c r="BK701" s="4">
        <f t="shared" si="400"/>
        <v>4</v>
      </c>
      <c r="BL701" s="4">
        <f t="shared" si="401"/>
        <v>2</v>
      </c>
      <c r="BM701" s="4">
        <f t="shared" si="402"/>
        <v>4</v>
      </c>
      <c r="BN701" s="4">
        <f t="shared" si="403"/>
        <v>4</v>
      </c>
      <c r="BO701" s="4">
        <f t="shared" si="404"/>
        <v>4</v>
      </c>
      <c r="BP701" s="4">
        <f t="shared" si="405"/>
        <v>4</v>
      </c>
      <c r="BQ701" s="4">
        <f t="shared" si="406"/>
        <v>6</v>
      </c>
      <c r="BR701" s="4">
        <f t="shared" si="407"/>
        <v>4</v>
      </c>
      <c r="BS701" s="4">
        <f t="shared" si="408"/>
        <v>4</v>
      </c>
      <c r="BT701" s="4">
        <f t="shared" si="409"/>
        <v>4</v>
      </c>
      <c r="BU701" s="4">
        <f t="shared" si="410"/>
        <v>4</v>
      </c>
      <c r="BV701" s="4" t="str">
        <f t="shared" si="411"/>
        <v>0</v>
      </c>
      <c r="BW701" s="4">
        <f t="shared" si="412"/>
        <v>6</v>
      </c>
      <c r="BX701" s="4">
        <f t="shared" si="413"/>
        <v>0</v>
      </c>
      <c r="BY701" s="4">
        <f t="shared" si="414"/>
        <v>0</v>
      </c>
      <c r="BZ701" s="37">
        <f t="shared" si="415"/>
        <v>100</v>
      </c>
      <c r="CA701" s="32" t="str">
        <f>VLOOKUP(J:J,'Agent wise'!A:C,3,0)</f>
        <v xml:space="preserve">Shiny </v>
      </c>
      <c r="CB701" s="32">
        <f t="shared" si="381"/>
        <v>45916</v>
      </c>
      <c r="CC701" t="str">
        <f t="shared" si="382"/>
        <v>Excellent</v>
      </c>
      <c r="CJ701">
        <f t="shared" si="383"/>
        <v>16</v>
      </c>
      <c r="CK701">
        <f t="shared" si="384"/>
        <v>9</v>
      </c>
      <c r="CL701">
        <f t="shared" si="385"/>
        <v>2025</v>
      </c>
    </row>
    <row r="702" spans="1:90" ht="15" customHeight="1" x14ac:dyDescent="0.35">
      <c r="A702" s="32">
        <v>45927.432433703703</v>
      </c>
      <c r="B702" t="s">
        <v>698</v>
      </c>
      <c r="C702" s="32">
        <v>0</v>
      </c>
      <c r="D702" t="s">
        <v>82</v>
      </c>
      <c r="E702" s="32">
        <v>45916</v>
      </c>
      <c r="F702" t="s">
        <v>140</v>
      </c>
      <c r="G702" s="32">
        <v>45915</v>
      </c>
      <c r="H702">
        <v>9488211283</v>
      </c>
      <c r="I702">
        <v>128</v>
      </c>
      <c r="J702" t="s">
        <v>124</v>
      </c>
      <c r="K702" t="s">
        <v>52</v>
      </c>
      <c r="L702" t="s">
        <v>53</v>
      </c>
      <c r="M702" t="s">
        <v>48</v>
      </c>
      <c r="N702" t="s">
        <v>48</v>
      </c>
      <c r="O702" t="s">
        <v>48</v>
      </c>
      <c r="P702" t="s">
        <v>48</v>
      </c>
      <c r="Q702" t="s">
        <v>48</v>
      </c>
      <c r="R702" t="s">
        <v>48</v>
      </c>
      <c r="S702" t="s">
        <v>48</v>
      </c>
      <c r="T702" t="s">
        <v>48</v>
      </c>
      <c r="U702" t="s">
        <v>48</v>
      </c>
      <c r="V702" t="s">
        <v>48</v>
      </c>
      <c r="W702" t="s">
        <v>48</v>
      </c>
      <c r="X702" t="s">
        <v>48</v>
      </c>
      <c r="Y702" t="s">
        <v>48</v>
      </c>
      <c r="Z702" t="s">
        <v>48</v>
      </c>
      <c r="AA702" t="s">
        <v>48</v>
      </c>
      <c r="AB702" t="s">
        <v>48</v>
      </c>
      <c r="AC702" t="s">
        <v>48</v>
      </c>
      <c r="AD702" t="s">
        <v>48</v>
      </c>
      <c r="AE702" t="s">
        <v>49</v>
      </c>
      <c r="AF702" t="s">
        <v>48</v>
      </c>
      <c r="AG702" t="s">
        <v>48</v>
      </c>
      <c r="AH702" t="s">
        <v>48</v>
      </c>
      <c r="AI702" t="s">
        <v>50</v>
      </c>
      <c r="AJ702" t="s">
        <v>48</v>
      </c>
      <c r="AK702" t="s">
        <v>48</v>
      </c>
      <c r="AL702" t="s">
        <v>49</v>
      </c>
      <c r="AM702" t="s">
        <v>48</v>
      </c>
      <c r="AN702" t="s">
        <v>48</v>
      </c>
      <c r="AO702" t="s">
        <v>48</v>
      </c>
      <c r="AP702" t="s">
        <v>1248</v>
      </c>
      <c r="AQ702" s="1" t="s">
        <v>1249</v>
      </c>
      <c r="AR702" t="s">
        <v>51</v>
      </c>
      <c r="AS702" t="s">
        <v>103</v>
      </c>
      <c r="AT702" t="s">
        <v>104</v>
      </c>
      <c r="AW702" s="4">
        <f t="shared" ref="AW702:AW765" si="416">IF(OR(M702="YES", M702="Not Applicable"), AW$1, "0")</f>
        <v>6</v>
      </c>
      <c r="AX702" s="4">
        <f t="shared" ref="AX702:AX765" si="417">IF(OR(N702="YES", N702="Not Applicable"), AX$1, "0")</f>
        <v>4</v>
      </c>
      <c r="AY702" s="4">
        <f t="shared" ref="AY702:AY765" si="418">IF(OR(O702="YES", O702="Not Applicable"), AY$1, "0")</f>
        <v>4</v>
      </c>
      <c r="AZ702" s="4">
        <f t="shared" ref="AZ702:AZ765" si="419">IF(OR(P702="YES", P702="Not Applicable"), AZ$1, "0")</f>
        <v>2</v>
      </c>
      <c r="BA702" s="4">
        <f t="shared" ref="BA702:BA765" si="420">IF(OR(Q702="YES", Q702="Not Applicable"), BA$1, "0")</f>
        <v>4</v>
      </c>
      <c r="BB702" s="4">
        <f t="shared" ref="BB702:BB765" si="421">IF(OR(R702="YES", R702="Not Applicable"), BB$1, "0")</f>
        <v>4</v>
      </c>
      <c r="BC702" s="4">
        <f t="shared" ref="BC702:BC765" si="422">IF(OR(S702="YES", S702="Not Applicable"), BC$1, "0")</f>
        <v>4</v>
      </c>
      <c r="BD702" s="4">
        <f t="shared" ref="BD702:BD765" si="423">IF(OR(T702="YES", T702="Not Applicable"), BD$1, "0")</f>
        <v>2</v>
      </c>
      <c r="BE702" s="4">
        <f t="shared" ref="BE702:BE765" si="424">IF(OR(U702="YES", U702="Not Applicable"), BE$1, "0")</f>
        <v>4</v>
      </c>
      <c r="BF702" s="4">
        <f t="shared" ref="BF702:BF765" si="425">IF(OR(V702="YES", V702="Not Applicable"), BF$1, "0")</f>
        <v>2</v>
      </c>
      <c r="BG702" s="4">
        <f t="shared" ref="BG702:BG765" si="426">IF(OR(W702="YES", W702="Not Applicable"), BG$1, "0")</f>
        <v>4</v>
      </c>
      <c r="BH702" s="4">
        <f t="shared" ref="BH702:BH765" si="427">IF(OR(X702="YES", X702="Not Applicable"), BH$1, "0")</f>
        <v>4</v>
      </c>
      <c r="BI702" s="4">
        <f t="shared" ref="BI702:BI765" si="428">IF(OR(Y702="YES", Y702="Not Applicable"), BI$1, "0")</f>
        <v>4</v>
      </c>
      <c r="BJ702" s="4">
        <f t="shared" ref="BJ702:BJ765" si="429">IF(OR(Z702="YES", Z702="Not Applicable"), BJ$1, "0")</f>
        <v>2</v>
      </c>
      <c r="BK702" s="4">
        <f t="shared" ref="BK702:BK765" si="430">IF(OR(AA702="YES", AA702="Not Applicable"), BK$1, "0")</f>
        <v>4</v>
      </c>
      <c r="BL702" s="4">
        <f t="shared" ref="BL702:BL765" si="431">IF(OR(AB702="YES", AB702="Not Applicable"), BL$1, "0")</f>
        <v>2</v>
      </c>
      <c r="BM702" s="4">
        <f t="shared" ref="BM702:BM765" si="432">IF(OR(AC702="YES", AC702="Not Applicable"), BM$1, "0")</f>
        <v>4</v>
      </c>
      <c r="BN702" s="4">
        <f t="shared" ref="BN702:BN765" si="433">IF(OR(AD702="YES", AD702="Not Applicable"), BN$1, "0")</f>
        <v>4</v>
      </c>
      <c r="BO702" s="4" t="str">
        <f t="shared" ref="BO702:BO765" si="434">IF(OR(AE702="YES", AE702="Not Applicable"), BO$1, "0")</f>
        <v>0</v>
      </c>
      <c r="BP702" s="4">
        <f t="shared" ref="BP702:BP765" si="435">IF(OR(AF702="YES", AF702="Not Applicable"), BP$1, "0")</f>
        <v>4</v>
      </c>
      <c r="BQ702" s="4">
        <f t="shared" ref="BQ702:BQ765" si="436">IF(OR(AG702="YES", AG702="Not Applicable"), BQ$1, "0")</f>
        <v>6</v>
      </c>
      <c r="BR702" s="4">
        <f t="shared" ref="BR702:BR765" si="437">IF(OR(AH702="YES", AH702="Not Applicable"), BR$1, "0")</f>
        <v>4</v>
      </c>
      <c r="BS702" s="4">
        <f t="shared" ref="BS702:BS765" si="438">IF(OR(AI702="YES", AI702="Not Applicable"), BS$1, "0")</f>
        <v>4</v>
      </c>
      <c r="BT702" s="4">
        <f t="shared" ref="BT702:BT765" si="439">IF(OR(AJ702="YES", AJ702="Not Applicable"), BT$1, "0")</f>
        <v>4</v>
      </c>
      <c r="BU702" s="4">
        <f t="shared" ref="BU702:BU765" si="440">IF(OR(AK702="YES", AK702="Not Applicable"), BU$1, "0")</f>
        <v>4</v>
      </c>
      <c r="BV702" s="4" t="str">
        <f t="shared" ref="BV702:BV765" si="441">IF(OR(AL702="YES", AL702="Not Applicable"), BV$1, "0")</f>
        <v>0</v>
      </c>
      <c r="BW702" s="4">
        <f t="shared" ref="BW702:BW765" si="442">IF(OR(AM702="YES", AM702="Not Applicable"), BW$1, "0")</f>
        <v>6</v>
      </c>
      <c r="BX702" s="4">
        <f t="shared" ref="BX702:BX765" si="443">IF(OR(AN702="YES", AN702="Not Applicable"), BX$1, "0")</f>
        <v>0</v>
      </c>
      <c r="BY702" s="4">
        <f t="shared" ref="BY702:BY765" si="444">IF(OR(AO702="YES", AO702="Not Applicable"), BY$1, "0")</f>
        <v>0</v>
      </c>
      <c r="BZ702" s="37">
        <f t="shared" ref="BZ702:BZ765" si="445">SUM(AW702:BY702)</f>
        <v>96</v>
      </c>
      <c r="CA702" s="32" t="str">
        <f>VLOOKUP(J:J,'Agent wise'!A:C,3,0)</f>
        <v xml:space="preserve">Shiny </v>
      </c>
      <c r="CB702" s="32">
        <f t="shared" ref="CB702:CB765" si="446">DATE(CL702,CK702,CJ702)</f>
        <v>45916</v>
      </c>
      <c r="CC702" t="str">
        <f t="shared" ref="CC702:CC765" si="447">IF(BZ702&gt;=94.5, "Excellent", IF(BZ702&gt;89.5, "Good", IF(BZ702&gt;84.5, "Average", "FC")))</f>
        <v>Excellent</v>
      </c>
      <c r="CJ702">
        <f t="shared" ref="CJ702:CJ765" si="448">DAY(E702)</f>
        <v>16</v>
      </c>
      <c r="CK702">
        <f t="shared" ref="CK702:CK765" si="449">MONTH(E702)</f>
        <v>9</v>
      </c>
      <c r="CL702">
        <f t="shared" ref="CL702:CL765" si="450">YEAR(E702)</f>
        <v>2025</v>
      </c>
    </row>
    <row r="703" spans="1:90" ht="15" customHeight="1" x14ac:dyDescent="0.35">
      <c r="A703" s="32">
        <v>45927.465878333329</v>
      </c>
      <c r="B703" t="s">
        <v>698</v>
      </c>
      <c r="C703" s="32">
        <v>0</v>
      </c>
      <c r="D703" t="s">
        <v>82</v>
      </c>
      <c r="E703" s="32">
        <v>45916</v>
      </c>
      <c r="F703" t="s">
        <v>781</v>
      </c>
      <c r="G703" s="32">
        <v>45915</v>
      </c>
      <c r="H703">
        <v>7639943207</v>
      </c>
      <c r="I703">
        <v>167</v>
      </c>
      <c r="J703" t="s">
        <v>95</v>
      </c>
      <c r="K703" t="s">
        <v>52</v>
      </c>
      <c r="L703" t="s">
        <v>53</v>
      </c>
      <c r="M703" t="s">
        <v>48</v>
      </c>
      <c r="N703" t="s">
        <v>48</v>
      </c>
      <c r="O703" t="s">
        <v>48</v>
      </c>
      <c r="P703" t="s">
        <v>48</v>
      </c>
      <c r="Q703" t="s">
        <v>48</v>
      </c>
      <c r="R703" t="s">
        <v>48</v>
      </c>
      <c r="S703" t="s">
        <v>48</v>
      </c>
      <c r="T703" t="s">
        <v>48</v>
      </c>
      <c r="U703" t="s">
        <v>48</v>
      </c>
      <c r="V703" t="s">
        <v>48</v>
      </c>
      <c r="W703" t="s">
        <v>48</v>
      </c>
      <c r="X703" t="s">
        <v>48</v>
      </c>
      <c r="Y703" t="s">
        <v>48</v>
      </c>
      <c r="Z703" t="s">
        <v>49</v>
      </c>
      <c r="AA703" t="s">
        <v>48</v>
      </c>
      <c r="AB703" t="s">
        <v>48</v>
      </c>
      <c r="AC703" t="s">
        <v>48</v>
      </c>
      <c r="AD703" t="s">
        <v>48</v>
      </c>
      <c r="AE703" t="s">
        <v>48</v>
      </c>
      <c r="AF703" t="s">
        <v>48</v>
      </c>
      <c r="AG703" t="s">
        <v>48</v>
      </c>
      <c r="AH703" t="s">
        <v>50</v>
      </c>
      <c r="AI703" t="s">
        <v>50</v>
      </c>
      <c r="AJ703" t="s">
        <v>48</v>
      </c>
      <c r="AK703" t="s">
        <v>48</v>
      </c>
      <c r="AL703" t="s">
        <v>48</v>
      </c>
      <c r="AM703" t="s">
        <v>48</v>
      </c>
      <c r="AN703" t="s">
        <v>48</v>
      </c>
      <c r="AO703" t="s">
        <v>48</v>
      </c>
      <c r="AP703" t="s">
        <v>785</v>
      </c>
      <c r="AQ703" s="1" t="s">
        <v>1250</v>
      </c>
      <c r="AR703" t="s">
        <v>51</v>
      </c>
      <c r="AS703" t="s">
        <v>1092</v>
      </c>
      <c r="AT703" t="s">
        <v>1093</v>
      </c>
      <c r="AW703" s="4">
        <f t="shared" si="416"/>
        <v>6</v>
      </c>
      <c r="AX703" s="4">
        <f t="shared" si="417"/>
        <v>4</v>
      </c>
      <c r="AY703" s="4">
        <f t="shared" si="418"/>
        <v>4</v>
      </c>
      <c r="AZ703" s="4">
        <f t="shared" si="419"/>
        <v>2</v>
      </c>
      <c r="BA703" s="4">
        <f t="shared" si="420"/>
        <v>4</v>
      </c>
      <c r="BB703" s="4">
        <f t="shared" si="421"/>
        <v>4</v>
      </c>
      <c r="BC703" s="4">
        <f t="shared" si="422"/>
        <v>4</v>
      </c>
      <c r="BD703" s="4">
        <f t="shared" si="423"/>
        <v>2</v>
      </c>
      <c r="BE703" s="4">
        <f t="shared" si="424"/>
        <v>4</v>
      </c>
      <c r="BF703" s="4">
        <f t="shared" si="425"/>
        <v>2</v>
      </c>
      <c r="BG703" s="4">
        <f t="shared" si="426"/>
        <v>4</v>
      </c>
      <c r="BH703" s="4">
        <f t="shared" si="427"/>
        <v>4</v>
      </c>
      <c r="BI703" s="4">
        <f t="shared" si="428"/>
        <v>4</v>
      </c>
      <c r="BJ703" s="4" t="str">
        <f t="shared" si="429"/>
        <v>0</v>
      </c>
      <c r="BK703" s="4">
        <f t="shared" si="430"/>
        <v>4</v>
      </c>
      <c r="BL703" s="4">
        <f t="shared" si="431"/>
        <v>2</v>
      </c>
      <c r="BM703" s="4">
        <f t="shared" si="432"/>
        <v>4</v>
      </c>
      <c r="BN703" s="4">
        <f t="shared" si="433"/>
        <v>4</v>
      </c>
      <c r="BO703" s="4">
        <f t="shared" si="434"/>
        <v>4</v>
      </c>
      <c r="BP703" s="4">
        <f t="shared" si="435"/>
        <v>4</v>
      </c>
      <c r="BQ703" s="4">
        <f t="shared" si="436"/>
        <v>6</v>
      </c>
      <c r="BR703" s="4">
        <f t="shared" si="437"/>
        <v>4</v>
      </c>
      <c r="BS703" s="4">
        <f t="shared" si="438"/>
        <v>4</v>
      </c>
      <c r="BT703" s="4">
        <f t="shared" si="439"/>
        <v>4</v>
      </c>
      <c r="BU703" s="4">
        <f t="shared" si="440"/>
        <v>4</v>
      </c>
      <c r="BV703" s="4">
        <f t="shared" si="441"/>
        <v>0</v>
      </c>
      <c r="BW703" s="4">
        <f t="shared" si="442"/>
        <v>6</v>
      </c>
      <c r="BX703" s="4">
        <f t="shared" si="443"/>
        <v>0</v>
      </c>
      <c r="BY703" s="4">
        <f t="shared" si="444"/>
        <v>0</v>
      </c>
      <c r="BZ703" s="37">
        <f t="shared" si="445"/>
        <v>98</v>
      </c>
      <c r="CA703" s="32" t="str">
        <f>VLOOKUP(J:J,'Agent wise'!A:C,3,0)</f>
        <v>Adharsh</v>
      </c>
      <c r="CB703" s="32">
        <f t="shared" si="446"/>
        <v>45916</v>
      </c>
      <c r="CC703" t="str">
        <f t="shared" si="447"/>
        <v>Excellent</v>
      </c>
      <c r="CJ703">
        <f t="shared" si="448"/>
        <v>16</v>
      </c>
      <c r="CK703">
        <f t="shared" si="449"/>
        <v>9</v>
      </c>
      <c r="CL703">
        <f t="shared" si="450"/>
        <v>2025</v>
      </c>
    </row>
    <row r="704" spans="1:90" ht="15" customHeight="1" x14ac:dyDescent="0.35">
      <c r="A704" s="32">
        <v>45927.473853530093</v>
      </c>
      <c r="B704" t="s">
        <v>698</v>
      </c>
      <c r="C704" s="32">
        <v>0</v>
      </c>
      <c r="D704" t="s">
        <v>82</v>
      </c>
      <c r="E704" s="32">
        <v>45916</v>
      </c>
      <c r="F704" t="s">
        <v>781</v>
      </c>
      <c r="G704" s="32">
        <v>45915</v>
      </c>
      <c r="H704">
        <v>9952162224</v>
      </c>
      <c r="I704">
        <v>155</v>
      </c>
      <c r="J704" t="s">
        <v>186</v>
      </c>
      <c r="K704" t="s">
        <v>52</v>
      </c>
      <c r="L704" t="s">
        <v>53</v>
      </c>
      <c r="M704" t="s">
        <v>49</v>
      </c>
      <c r="N704" t="s">
        <v>48</v>
      </c>
      <c r="O704" t="s">
        <v>48</v>
      </c>
      <c r="P704" t="s">
        <v>48</v>
      </c>
      <c r="Q704" t="s">
        <v>48</v>
      </c>
      <c r="R704" t="s">
        <v>48</v>
      </c>
      <c r="S704" t="s">
        <v>48</v>
      </c>
      <c r="T704" t="s">
        <v>48</v>
      </c>
      <c r="U704" t="s">
        <v>48</v>
      </c>
      <c r="V704" t="s">
        <v>48</v>
      </c>
      <c r="W704" t="s">
        <v>48</v>
      </c>
      <c r="X704" t="s">
        <v>48</v>
      </c>
      <c r="Y704" t="s">
        <v>48</v>
      </c>
      <c r="Z704" t="s">
        <v>49</v>
      </c>
      <c r="AA704" t="s">
        <v>48</v>
      </c>
      <c r="AB704" t="s">
        <v>48</v>
      </c>
      <c r="AC704" t="s">
        <v>50</v>
      </c>
      <c r="AD704" t="s">
        <v>50</v>
      </c>
      <c r="AE704" t="s">
        <v>48</v>
      </c>
      <c r="AF704" t="s">
        <v>48</v>
      </c>
      <c r="AG704" t="s">
        <v>48</v>
      </c>
      <c r="AH704" t="s">
        <v>50</v>
      </c>
      <c r="AI704" t="s">
        <v>50</v>
      </c>
      <c r="AJ704" t="s">
        <v>48</v>
      </c>
      <c r="AK704" t="s">
        <v>48</v>
      </c>
      <c r="AL704" t="s">
        <v>48</v>
      </c>
      <c r="AM704" t="s">
        <v>48</v>
      </c>
      <c r="AN704" t="s">
        <v>48</v>
      </c>
      <c r="AO704" t="s">
        <v>48</v>
      </c>
      <c r="AP704" t="s">
        <v>1251</v>
      </c>
      <c r="AQ704" s="1" t="s">
        <v>1252</v>
      </c>
      <c r="AR704" t="s">
        <v>51</v>
      </c>
      <c r="AS704" t="s">
        <v>782</v>
      </c>
      <c r="AT704" t="s">
        <v>1090</v>
      </c>
      <c r="AW704" s="4" t="str">
        <f t="shared" si="416"/>
        <v>0</v>
      </c>
      <c r="AX704" s="4">
        <f t="shared" si="417"/>
        <v>4</v>
      </c>
      <c r="AY704" s="4">
        <f t="shared" si="418"/>
        <v>4</v>
      </c>
      <c r="AZ704" s="4">
        <f t="shared" si="419"/>
        <v>2</v>
      </c>
      <c r="BA704" s="4">
        <f t="shared" si="420"/>
        <v>4</v>
      </c>
      <c r="BB704" s="4">
        <f t="shared" si="421"/>
        <v>4</v>
      </c>
      <c r="BC704" s="4">
        <f t="shared" si="422"/>
        <v>4</v>
      </c>
      <c r="BD704" s="4">
        <f t="shared" si="423"/>
        <v>2</v>
      </c>
      <c r="BE704" s="4">
        <f t="shared" si="424"/>
        <v>4</v>
      </c>
      <c r="BF704" s="4">
        <f t="shared" si="425"/>
        <v>2</v>
      </c>
      <c r="BG704" s="4">
        <f t="shared" si="426"/>
        <v>4</v>
      </c>
      <c r="BH704" s="4">
        <f t="shared" si="427"/>
        <v>4</v>
      </c>
      <c r="BI704" s="4">
        <f t="shared" si="428"/>
        <v>4</v>
      </c>
      <c r="BJ704" s="4" t="str">
        <f t="shared" si="429"/>
        <v>0</v>
      </c>
      <c r="BK704" s="4">
        <f t="shared" si="430"/>
        <v>4</v>
      </c>
      <c r="BL704" s="4">
        <f t="shared" si="431"/>
        <v>2</v>
      </c>
      <c r="BM704" s="4">
        <f t="shared" si="432"/>
        <v>4</v>
      </c>
      <c r="BN704" s="4">
        <f t="shared" si="433"/>
        <v>4</v>
      </c>
      <c r="BO704" s="4">
        <f t="shared" si="434"/>
        <v>4</v>
      </c>
      <c r="BP704" s="4">
        <f t="shared" si="435"/>
        <v>4</v>
      </c>
      <c r="BQ704" s="4">
        <f t="shared" si="436"/>
        <v>6</v>
      </c>
      <c r="BR704" s="4">
        <f t="shared" si="437"/>
        <v>4</v>
      </c>
      <c r="BS704" s="4">
        <f t="shared" si="438"/>
        <v>4</v>
      </c>
      <c r="BT704" s="4">
        <f t="shared" si="439"/>
        <v>4</v>
      </c>
      <c r="BU704" s="4">
        <f t="shared" si="440"/>
        <v>4</v>
      </c>
      <c r="BV704" s="4">
        <f t="shared" si="441"/>
        <v>0</v>
      </c>
      <c r="BW704" s="4">
        <f t="shared" si="442"/>
        <v>6</v>
      </c>
      <c r="BX704" s="4">
        <f t="shared" si="443"/>
        <v>0</v>
      </c>
      <c r="BY704" s="4">
        <f t="shared" si="444"/>
        <v>0</v>
      </c>
      <c r="BZ704" s="37">
        <f t="shared" si="445"/>
        <v>92</v>
      </c>
      <c r="CA704" s="32" t="str">
        <f>VLOOKUP(J:J,'Agent wise'!A:C,3,0)</f>
        <v>Shakeer</v>
      </c>
      <c r="CB704" s="32">
        <f t="shared" si="446"/>
        <v>45916</v>
      </c>
      <c r="CC704" t="str">
        <f t="shared" si="447"/>
        <v>Good</v>
      </c>
      <c r="CJ704">
        <f t="shared" si="448"/>
        <v>16</v>
      </c>
      <c r="CK704">
        <f t="shared" si="449"/>
        <v>9</v>
      </c>
      <c r="CL704">
        <f t="shared" si="450"/>
        <v>2025</v>
      </c>
    </row>
    <row r="705" spans="1:90" ht="15" customHeight="1" x14ac:dyDescent="0.35">
      <c r="A705" s="32">
        <v>45927.477543368055</v>
      </c>
      <c r="B705" t="s">
        <v>1214</v>
      </c>
      <c r="C705" s="32">
        <v>0</v>
      </c>
      <c r="D705" t="s">
        <v>144</v>
      </c>
      <c r="E705" s="32">
        <v>45927</v>
      </c>
      <c r="F705" t="s">
        <v>145</v>
      </c>
      <c r="G705" s="32">
        <v>45926</v>
      </c>
      <c r="H705">
        <v>8590350637</v>
      </c>
      <c r="I705">
        <v>161</v>
      </c>
      <c r="J705" t="s">
        <v>163</v>
      </c>
      <c r="K705" t="s">
        <v>46</v>
      </c>
      <c r="L705" t="s">
        <v>47</v>
      </c>
      <c r="M705" t="s">
        <v>48</v>
      </c>
      <c r="N705" t="s">
        <v>48</v>
      </c>
      <c r="O705" t="s">
        <v>48</v>
      </c>
      <c r="P705" t="s">
        <v>48</v>
      </c>
      <c r="Q705" t="s">
        <v>48</v>
      </c>
      <c r="R705" t="s">
        <v>48</v>
      </c>
      <c r="S705" t="s">
        <v>48</v>
      </c>
      <c r="T705" t="s">
        <v>48</v>
      </c>
      <c r="U705" t="s">
        <v>48</v>
      </c>
      <c r="V705" t="s">
        <v>48</v>
      </c>
      <c r="W705" t="s">
        <v>48</v>
      </c>
      <c r="X705" t="s">
        <v>48</v>
      </c>
      <c r="Y705" t="s">
        <v>48</v>
      </c>
      <c r="Z705" t="s">
        <v>48</v>
      </c>
      <c r="AA705" t="s">
        <v>48</v>
      </c>
      <c r="AB705" t="s">
        <v>49</v>
      </c>
      <c r="AC705" t="s">
        <v>48</v>
      </c>
      <c r="AD705" t="s">
        <v>48</v>
      </c>
      <c r="AE705" t="s">
        <v>48</v>
      </c>
      <c r="AF705" t="s">
        <v>50</v>
      </c>
      <c r="AG705" t="s">
        <v>48</v>
      </c>
      <c r="AH705" t="s">
        <v>50</v>
      </c>
      <c r="AI705" t="s">
        <v>50</v>
      </c>
      <c r="AJ705" t="s">
        <v>48</v>
      </c>
      <c r="AK705" t="s">
        <v>48</v>
      </c>
      <c r="AL705" t="s">
        <v>48</v>
      </c>
      <c r="AM705" t="s">
        <v>48</v>
      </c>
      <c r="AN705" t="s">
        <v>48</v>
      </c>
      <c r="AO705" t="s">
        <v>48</v>
      </c>
      <c r="AP705" t="s">
        <v>152</v>
      </c>
      <c r="AQ705" s="1" t="s">
        <v>1666</v>
      </c>
      <c r="AR705" t="s">
        <v>120</v>
      </c>
      <c r="AS705" t="s">
        <v>146</v>
      </c>
      <c r="AT705" t="s">
        <v>146</v>
      </c>
      <c r="AW705" s="4">
        <f t="shared" si="416"/>
        <v>6</v>
      </c>
      <c r="AX705" s="4">
        <f t="shared" si="417"/>
        <v>4</v>
      </c>
      <c r="AY705" s="4">
        <f t="shared" si="418"/>
        <v>4</v>
      </c>
      <c r="AZ705" s="4">
        <f t="shared" si="419"/>
        <v>2</v>
      </c>
      <c r="BA705" s="4">
        <f t="shared" si="420"/>
        <v>4</v>
      </c>
      <c r="BB705" s="4">
        <f t="shared" si="421"/>
        <v>4</v>
      </c>
      <c r="BC705" s="4">
        <f t="shared" si="422"/>
        <v>4</v>
      </c>
      <c r="BD705" s="4">
        <f t="shared" si="423"/>
        <v>2</v>
      </c>
      <c r="BE705" s="4">
        <f t="shared" si="424"/>
        <v>4</v>
      </c>
      <c r="BF705" s="4">
        <f t="shared" si="425"/>
        <v>2</v>
      </c>
      <c r="BG705" s="4">
        <f t="shared" si="426"/>
        <v>4</v>
      </c>
      <c r="BH705" s="4">
        <f t="shared" si="427"/>
        <v>4</v>
      </c>
      <c r="BI705" s="4">
        <f t="shared" si="428"/>
        <v>4</v>
      </c>
      <c r="BJ705" s="4">
        <f t="shared" si="429"/>
        <v>2</v>
      </c>
      <c r="BK705" s="4">
        <f t="shared" si="430"/>
        <v>4</v>
      </c>
      <c r="BL705" s="4" t="str">
        <f t="shared" si="431"/>
        <v>0</v>
      </c>
      <c r="BM705" s="4">
        <f t="shared" si="432"/>
        <v>4</v>
      </c>
      <c r="BN705" s="4">
        <f t="shared" si="433"/>
        <v>4</v>
      </c>
      <c r="BO705" s="4">
        <f t="shared" si="434"/>
        <v>4</v>
      </c>
      <c r="BP705" s="4">
        <f t="shared" si="435"/>
        <v>4</v>
      </c>
      <c r="BQ705" s="4">
        <f t="shared" si="436"/>
        <v>6</v>
      </c>
      <c r="BR705" s="4">
        <f t="shared" si="437"/>
        <v>4</v>
      </c>
      <c r="BS705" s="4">
        <f t="shared" si="438"/>
        <v>4</v>
      </c>
      <c r="BT705" s="4">
        <f t="shared" si="439"/>
        <v>4</v>
      </c>
      <c r="BU705" s="4">
        <f t="shared" si="440"/>
        <v>4</v>
      </c>
      <c r="BV705" s="4">
        <f t="shared" si="441"/>
        <v>0</v>
      </c>
      <c r="BW705" s="4">
        <f t="shared" si="442"/>
        <v>6</v>
      </c>
      <c r="BX705" s="4">
        <f t="shared" si="443"/>
        <v>0</v>
      </c>
      <c r="BY705" s="4">
        <f t="shared" si="444"/>
        <v>0</v>
      </c>
      <c r="BZ705" s="37">
        <f t="shared" si="445"/>
        <v>98</v>
      </c>
      <c r="CA705" s="32" t="str">
        <f>VLOOKUP(J:J,'Agent wise'!A:C,3,0)</f>
        <v>Amal</v>
      </c>
      <c r="CB705" s="32">
        <f t="shared" si="446"/>
        <v>45927</v>
      </c>
      <c r="CC705" t="str">
        <f t="shared" si="447"/>
        <v>Excellent</v>
      </c>
      <c r="CJ705">
        <f t="shared" si="448"/>
        <v>27</v>
      </c>
      <c r="CK705">
        <f t="shared" si="449"/>
        <v>9</v>
      </c>
      <c r="CL705">
        <f t="shared" si="450"/>
        <v>2025</v>
      </c>
    </row>
    <row r="706" spans="1:90" ht="15" customHeight="1" x14ac:dyDescent="0.35">
      <c r="A706" s="32">
        <v>45927.479986828708</v>
      </c>
      <c r="B706" t="s">
        <v>1128</v>
      </c>
      <c r="C706" s="32">
        <v>0</v>
      </c>
      <c r="D706" t="s">
        <v>239</v>
      </c>
      <c r="E706" s="32">
        <v>45927</v>
      </c>
      <c r="F706" t="s">
        <v>145</v>
      </c>
      <c r="G706" s="32">
        <v>45927</v>
      </c>
      <c r="H706">
        <v>9994773903</v>
      </c>
      <c r="I706">
        <v>165</v>
      </c>
      <c r="J706" t="s">
        <v>70</v>
      </c>
      <c r="K706" t="s">
        <v>52</v>
      </c>
      <c r="L706" t="s">
        <v>53</v>
      </c>
      <c r="M706" t="s">
        <v>48</v>
      </c>
      <c r="N706" t="s">
        <v>48</v>
      </c>
      <c r="O706" t="s">
        <v>48</v>
      </c>
      <c r="P706" t="s">
        <v>48</v>
      </c>
      <c r="Q706" t="s">
        <v>48</v>
      </c>
      <c r="R706" t="s">
        <v>48</v>
      </c>
      <c r="S706" t="s">
        <v>48</v>
      </c>
      <c r="T706" t="s">
        <v>48</v>
      </c>
      <c r="U706" t="s">
        <v>48</v>
      </c>
      <c r="V706" t="s">
        <v>48</v>
      </c>
      <c r="W706" t="s">
        <v>48</v>
      </c>
      <c r="X706" t="s">
        <v>48</v>
      </c>
      <c r="Y706" t="s">
        <v>48</v>
      </c>
      <c r="Z706" t="s">
        <v>48</v>
      </c>
      <c r="AA706" t="s">
        <v>48</v>
      </c>
      <c r="AB706" t="s">
        <v>49</v>
      </c>
      <c r="AC706" t="s">
        <v>50</v>
      </c>
      <c r="AD706" t="s">
        <v>48</v>
      </c>
      <c r="AE706" t="s">
        <v>48</v>
      </c>
      <c r="AF706" t="s">
        <v>48</v>
      </c>
      <c r="AG706" t="s">
        <v>48</v>
      </c>
      <c r="AH706" t="s">
        <v>50</v>
      </c>
      <c r="AI706" t="s">
        <v>48</v>
      </c>
      <c r="AJ706" t="s">
        <v>48</v>
      </c>
      <c r="AK706" t="s">
        <v>48</v>
      </c>
      <c r="AL706" t="s">
        <v>48</v>
      </c>
      <c r="AM706" t="s">
        <v>48</v>
      </c>
      <c r="AN706" t="s">
        <v>48</v>
      </c>
      <c r="AO706" t="s">
        <v>48</v>
      </c>
      <c r="AP706" t="s">
        <v>1253</v>
      </c>
      <c r="AQ706" s="1" t="s">
        <v>1254</v>
      </c>
      <c r="AR706" t="s">
        <v>120</v>
      </c>
      <c r="AS706" t="s">
        <v>428</v>
      </c>
      <c r="AT706" t="s">
        <v>428</v>
      </c>
      <c r="AW706" s="4">
        <f t="shared" si="416"/>
        <v>6</v>
      </c>
      <c r="AX706" s="4">
        <f t="shared" si="417"/>
        <v>4</v>
      </c>
      <c r="AY706" s="4">
        <f t="shared" si="418"/>
        <v>4</v>
      </c>
      <c r="AZ706" s="4">
        <f t="shared" si="419"/>
        <v>2</v>
      </c>
      <c r="BA706" s="4">
        <f t="shared" si="420"/>
        <v>4</v>
      </c>
      <c r="BB706" s="4">
        <f t="shared" si="421"/>
        <v>4</v>
      </c>
      <c r="BC706" s="4">
        <f t="shared" si="422"/>
        <v>4</v>
      </c>
      <c r="BD706" s="4">
        <f t="shared" si="423"/>
        <v>2</v>
      </c>
      <c r="BE706" s="4">
        <f t="shared" si="424"/>
        <v>4</v>
      </c>
      <c r="BF706" s="4">
        <f t="shared" si="425"/>
        <v>2</v>
      </c>
      <c r="BG706" s="4">
        <f t="shared" si="426"/>
        <v>4</v>
      </c>
      <c r="BH706" s="4">
        <f t="shared" si="427"/>
        <v>4</v>
      </c>
      <c r="BI706" s="4">
        <f t="shared" si="428"/>
        <v>4</v>
      </c>
      <c r="BJ706" s="4">
        <f t="shared" si="429"/>
        <v>2</v>
      </c>
      <c r="BK706" s="4">
        <f t="shared" si="430"/>
        <v>4</v>
      </c>
      <c r="BL706" s="4" t="str">
        <f t="shared" si="431"/>
        <v>0</v>
      </c>
      <c r="BM706" s="4">
        <f t="shared" si="432"/>
        <v>4</v>
      </c>
      <c r="BN706" s="4">
        <f t="shared" si="433"/>
        <v>4</v>
      </c>
      <c r="BO706" s="4">
        <f t="shared" si="434"/>
        <v>4</v>
      </c>
      <c r="BP706" s="4">
        <f t="shared" si="435"/>
        <v>4</v>
      </c>
      <c r="BQ706" s="4">
        <f t="shared" si="436"/>
        <v>6</v>
      </c>
      <c r="BR706" s="4">
        <f t="shared" si="437"/>
        <v>4</v>
      </c>
      <c r="BS706" s="4">
        <f t="shared" si="438"/>
        <v>4</v>
      </c>
      <c r="BT706" s="4">
        <f t="shared" si="439"/>
        <v>4</v>
      </c>
      <c r="BU706" s="4">
        <f t="shared" si="440"/>
        <v>4</v>
      </c>
      <c r="BV706" s="4">
        <f t="shared" si="441"/>
        <v>0</v>
      </c>
      <c r="BW706" s="4">
        <f t="shared" si="442"/>
        <v>6</v>
      </c>
      <c r="BX706" s="4">
        <f t="shared" si="443"/>
        <v>0</v>
      </c>
      <c r="BY706" s="4">
        <f t="shared" si="444"/>
        <v>0</v>
      </c>
      <c r="BZ706" s="37">
        <f t="shared" si="445"/>
        <v>98</v>
      </c>
      <c r="CA706" s="32" t="str">
        <f>VLOOKUP(J:J,'Agent wise'!A:C,3,0)</f>
        <v>Saran S</v>
      </c>
      <c r="CB706" s="32">
        <f t="shared" si="446"/>
        <v>45927</v>
      </c>
      <c r="CC706" t="str">
        <f t="shared" si="447"/>
        <v>Excellent</v>
      </c>
      <c r="CJ706">
        <f t="shared" si="448"/>
        <v>27</v>
      </c>
      <c r="CK706">
        <f t="shared" si="449"/>
        <v>9</v>
      </c>
      <c r="CL706">
        <f t="shared" si="450"/>
        <v>2025</v>
      </c>
    </row>
    <row r="707" spans="1:90" ht="15" customHeight="1" x14ac:dyDescent="0.35">
      <c r="A707" s="32">
        <v>45927.484046180558</v>
      </c>
      <c r="B707" t="s">
        <v>698</v>
      </c>
      <c r="C707" s="32">
        <v>0</v>
      </c>
      <c r="D707" t="s">
        <v>82</v>
      </c>
      <c r="E707" s="32">
        <v>45917</v>
      </c>
      <c r="F707" t="s">
        <v>781</v>
      </c>
      <c r="G707" s="32">
        <v>45916</v>
      </c>
      <c r="H707">
        <v>9488130310</v>
      </c>
      <c r="I707">
        <v>174</v>
      </c>
      <c r="J707" t="s">
        <v>99</v>
      </c>
      <c r="K707" t="s">
        <v>52</v>
      </c>
      <c r="L707" t="s">
        <v>53</v>
      </c>
      <c r="M707" t="s">
        <v>48</v>
      </c>
      <c r="N707" t="s">
        <v>48</v>
      </c>
      <c r="O707" t="s">
        <v>48</v>
      </c>
      <c r="P707" t="s">
        <v>48</v>
      </c>
      <c r="Q707" t="s">
        <v>48</v>
      </c>
      <c r="R707" t="s">
        <v>48</v>
      </c>
      <c r="S707" t="s">
        <v>48</v>
      </c>
      <c r="T707" t="s">
        <v>48</v>
      </c>
      <c r="U707" t="s">
        <v>48</v>
      </c>
      <c r="V707" t="s">
        <v>48</v>
      </c>
      <c r="W707" t="s">
        <v>48</v>
      </c>
      <c r="X707" t="s">
        <v>48</v>
      </c>
      <c r="Y707" t="s">
        <v>48</v>
      </c>
      <c r="Z707" t="s">
        <v>48</v>
      </c>
      <c r="AA707" t="s">
        <v>48</v>
      </c>
      <c r="AB707" t="s">
        <v>48</v>
      </c>
      <c r="AC707" t="s">
        <v>48</v>
      </c>
      <c r="AD707" t="s">
        <v>49</v>
      </c>
      <c r="AE707" t="s">
        <v>48</v>
      </c>
      <c r="AF707" t="s">
        <v>48</v>
      </c>
      <c r="AG707" t="s">
        <v>48</v>
      </c>
      <c r="AH707" t="s">
        <v>50</v>
      </c>
      <c r="AI707" t="s">
        <v>50</v>
      </c>
      <c r="AJ707" t="s">
        <v>48</v>
      </c>
      <c r="AK707" t="s">
        <v>48</v>
      </c>
      <c r="AL707" t="s">
        <v>48</v>
      </c>
      <c r="AM707" t="s">
        <v>48</v>
      </c>
      <c r="AN707" t="s">
        <v>48</v>
      </c>
      <c r="AO707" t="s">
        <v>48</v>
      </c>
      <c r="AP707" t="s">
        <v>906</v>
      </c>
      <c r="AQ707" s="1" t="s">
        <v>1255</v>
      </c>
      <c r="AR707" t="s">
        <v>51</v>
      </c>
      <c r="AS707" t="s">
        <v>782</v>
      </c>
      <c r="AT707" t="s">
        <v>783</v>
      </c>
      <c r="AW707" s="4">
        <f t="shared" si="416"/>
        <v>6</v>
      </c>
      <c r="AX707" s="4">
        <f t="shared" si="417"/>
        <v>4</v>
      </c>
      <c r="AY707" s="4">
        <f t="shared" si="418"/>
        <v>4</v>
      </c>
      <c r="AZ707" s="4">
        <f t="shared" si="419"/>
        <v>2</v>
      </c>
      <c r="BA707" s="4">
        <f t="shared" si="420"/>
        <v>4</v>
      </c>
      <c r="BB707" s="4">
        <f t="shared" si="421"/>
        <v>4</v>
      </c>
      <c r="BC707" s="4">
        <f t="shared" si="422"/>
        <v>4</v>
      </c>
      <c r="BD707" s="4">
        <f t="shared" si="423"/>
        <v>2</v>
      </c>
      <c r="BE707" s="4">
        <f t="shared" si="424"/>
        <v>4</v>
      </c>
      <c r="BF707" s="4">
        <f t="shared" si="425"/>
        <v>2</v>
      </c>
      <c r="BG707" s="4">
        <f t="shared" si="426"/>
        <v>4</v>
      </c>
      <c r="BH707" s="4">
        <f t="shared" si="427"/>
        <v>4</v>
      </c>
      <c r="BI707" s="4">
        <f t="shared" si="428"/>
        <v>4</v>
      </c>
      <c r="BJ707" s="4">
        <f t="shared" si="429"/>
        <v>2</v>
      </c>
      <c r="BK707" s="4">
        <f t="shared" si="430"/>
        <v>4</v>
      </c>
      <c r="BL707" s="4">
        <f t="shared" si="431"/>
        <v>2</v>
      </c>
      <c r="BM707" s="4">
        <f t="shared" si="432"/>
        <v>4</v>
      </c>
      <c r="BN707" s="4" t="str">
        <f t="shared" si="433"/>
        <v>0</v>
      </c>
      <c r="BO707" s="4">
        <f t="shared" si="434"/>
        <v>4</v>
      </c>
      <c r="BP707" s="4">
        <f t="shared" si="435"/>
        <v>4</v>
      </c>
      <c r="BQ707" s="4">
        <f t="shared" si="436"/>
        <v>6</v>
      </c>
      <c r="BR707" s="4">
        <f t="shared" si="437"/>
        <v>4</v>
      </c>
      <c r="BS707" s="4">
        <f t="shared" si="438"/>
        <v>4</v>
      </c>
      <c r="BT707" s="4">
        <f t="shared" si="439"/>
        <v>4</v>
      </c>
      <c r="BU707" s="4">
        <f t="shared" si="440"/>
        <v>4</v>
      </c>
      <c r="BV707" s="4">
        <f t="shared" si="441"/>
        <v>0</v>
      </c>
      <c r="BW707" s="4">
        <f t="shared" si="442"/>
        <v>6</v>
      </c>
      <c r="BX707" s="4">
        <f t="shared" si="443"/>
        <v>0</v>
      </c>
      <c r="BY707" s="4">
        <f t="shared" si="444"/>
        <v>0</v>
      </c>
      <c r="BZ707" s="37">
        <f t="shared" si="445"/>
        <v>96</v>
      </c>
      <c r="CA707" s="32" t="str">
        <f>VLOOKUP(J:J,'Agent wise'!A:C,3,0)</f>
        <v xml:space="preserve">Shiny </v>
      </c>
      <c r="CB707" s="32">
        <f t="shared" si="446"/>
        <v>45917</v>
      </c>
      <c r="CC707" t="str">
        <f t="shared" si="447"/>
        <v>Excellent</v>
      </c>
      <c r="CJ707">
        <f t="shared" si="448"/>
        <v>17</v>
      </c>
      <c r="CK707">
        <f t="shared" si="449"/>
        <v>9</v>
      </c>
      <c r="CL707">
        <f t="shared" si="450"/>
        <v>2025</v>
      </c>
    </row>
    <row r="708" spans="1:90" ht="15" customHeight="1" x14ac:dyDescent="0.35">
      <c r="A708" s="32">
        <v>45927.492143923606</v>
      </c>
      <c r="B708" t="s">
        <v>1214</v>
      </c>
      <c r="C708" s="32">
        <v>0</v>
      </c>
      <c r="D708" t="s">
        <v>144</v>
      </c>
      <c r="E708" s="32">
        <v>45927</v>
      </c>
      <c r="F708" t="s">
        <v>145</v>
      </c>
      <c r="G708" s="32">
        <v>45926</v>
      </c>
      <c r="H708">
        <v>8129983303</v>
      </c>
      <c r="I708">
        <v>169</v>
      </c>
      <c r="J708" t="s">
        <v>71</v>
      </c>
      <c r="K708" t="s">
        <v>46</v>
      </c>
      <c r="L708" t="s">
        <v>47</v>
      </c>
      <c r="M708" t="s">
        <v>48</v>
      </c>
      <c r="N708" t="s">
        <v>48</v>
      </c>
      <c r="O708" t="s">
        <v>48</v>
      </c>
      <c r="P708" t="s">
        <v>48</v>
      </c>
      <c r="Q708" t="s">
        <v>48</v>
      </c>
      <c r="R708" t="s">
        <v>48</v>
      </c>
      <c r="S708" t="s">
        <v>48</v>
      </c>
      <c r="T708" t="s">
        <v>48</v>
      </c>
      <c r="U708" t="s">
        <v>48</v>
      </c>
      <c r="V708" t="s">
        <v>48</v>
      </c>
      <c r="W708" t="s">
        <v>48</v>
      </c>
      <c r="X708" t="s">
        <v>48</v>
      </c>
      <c r="Y708" t="s">
        <v>48</v>
      </c>
      <c r="Z708" t="s">
        <v>48</v>
      </c>
      <c r="AA708" t="s">
        <v>48</v>
      </c>
      <c r="AB708" t="s">
        <v>49</v>
      </c>
      <c r="AC708" t="s">
        <v>50</v>
      </c>
      <c r="AD708" t="s">
        <v>50</v>
      </c>
      <c r="AE708" t="s">
        <v>48</v>
      </c>
      <c r="AF708" t="s">
        <v>50</v>
      </c>
      <c r="AG708" t="s">
        <v>48</v>
      </c>
      <c r="AH708" t="s">
        <v>50</v>
      </c>
      <c r="AI708" t="s">
        <v>50</v>
      </c>
      <c r="AJ708" t="s">
        <v>48</v>
      </c>
      <c r="AK708" t="s">
        <v>48</v>
      </c>
      <c r="AL708" t="s">
        <v>48</v>
      </c>
      <c r="AM708" t="s">
        <v>48</v>
      </c>
      <c r="AN708" t="s">
        <v>48</v>
      </c>
      <c r="AO708" t="s">
        <v>48</v>
      </c>
      <c r="AP708" t="s">
        <v>1256</v>
      </c>
      <c r="AQ708" s="1" t="s">
        <v>1689</v>
      </c>
      <c r="AR708" t="s">
        <v>120</v>
      </c>
      <c r="AS708" t="s">
        <v>146</v>
      </c>
      <c r="AT708" t="s">
        <v>146</v>
      </c>
      <c r="AW708" s="4">
        <f t="shared" si="416"/>
        <v>6</v>
      </c>
      <c r="AX708" s="4">
        <f t="shared" si="417"/>
        <v>4</v>
      </c>
      <c r="AY708" s="4">
        <f t="shared" si="418"/>
        <v>4</v>
      </c>
      <c r="AZ708" s="4">
        <f t="shared" si="419"/>
        <v>2</v>
      </c>
      <c r="BA708" s="4">
        <f t="shared" si="420"/>
        <v>4</v>
      </c>
      <c r="BB708" s="4">
        <f t="shared" si="421"/>
        <v>4</v>
      </c>
      <c r="BC708" s="4">
        <f t="shared" si="422"/>
        <v>4</v>
      </c>
      <c r="BD708" s="4">
        <f t="shared" si="423"/>
        <v>2</v>
      </c>
      <c r="BE708" s="4">
        <f t="shared" si="424"/>
        <v>4</v>
      </c>
      <c r="BF708" s="4">
        <f t="shared" si="425"/>
        <v>2</v>
      </c>
      <c r="BG708" s="4">
        <f t="shared" si="426"/>
        <v>4</v>
      </c>
      <c r="BH708" s="4">
        <f t="shared" si="427"/>
        <v>4</v>
      </c>
      <c r="BI708" s="4">
        <f t="shared" si="428"/>
        <v>4</v>
      </c>
      <c r="BJ708" s="4">
        <f t="shared" si="429"/>
        <v>2</v>
      </c>
      <c r="BK708" s="4">
        <f t="shared" si="430"/>
        <v>4</v>
      </c>
      <c r="BL708" s="4" t="str">
        <f t="shared" si="431"/>
        <v>0</v>
      </c>
      <c r="BM708" s="4">
        <f t="shared" si="432"/>
        <v>4</v>
      </c>
      <c r="BN708" s="4">
        <f t="shared" si="433"/>
        <v>4</v>
      </c>
      <c r="BO708" s="4">
        <f t="shared" si="434"/>
        <v>4</v>
      </c>
      <c r="BP708" s="4">
        <f t="shared" si="435"/>
        <v>4</v>
      </c>
      <c r="BQ708" s="4">
        <f t="shared" si="436"/>
        <v>6</v>
      </c>
      <c r="BR708" s="4">
        <f t="shared" si="437"/>
        <v>4</v>
      </c>
      <c r="BS708" s="4">
        <f t="shared" si="438"/>
        <v>4</v>
      </c>
      <c r="BT708" s="4">
        <f t="shared" si="439"/>
        <v>4</v>
      </c>
      <c r="BU708" s="4">
        <f t="shared" si="440"/>
        <v>4</v>
      </c>
      <c r="BV708" s="4">
        <f t="shared" si="441"/>
        <v>0</v>
      </c>
      <c r="BW708" s="4">
        <f t="shared" si="442"/>
        <v>6</v>
      </c>
      <c r="BX708" s="4">
        <f t="shared" si="443"/>
        <v>0</v>
      </c>
      <c r="BY708" s="4">
        <f t="shared" si="444"/>
        <v>0</v>
      </c>
      <c r="BZ708" s="37">
        <f t="shared" si="445"/>
        <v>98</v>
      </c>
      <c r="CA708" s="32" t="str">
        <f>VLOOKUP(J:J,'Agent wise'!A:C,3,0)</f>
        <v>Saran S</v>
      </c>
      <c r="CB708" s="32">
        <f t="shared" si="446"/>
        <v>45927</v>
      </c>
      <c r="CC708" t="str">
        <f t="shared" si="447"/>
        <v>Excellent</v>
      </c>
      <c r="CJ708">
        <f t="shared" si="448"/>
        <v>27</v>
      </c>
      <c r="CK708">
        <f t="shared" si="449"/>
        <v>9</v>
      </c>
      <c r="CL708">
        <f t="shared" si="450"/>
        <v>2025</v>
      </c>
    </row>
    <row r="709" spans="1:90" ht="15" customHeight="1" x14ac:dyDescent="0.35">
      <c r="A709" s="32">
        <v>45927.492284155094</v>
      </c>
      <c r="B709" t="s">
        <v>138</v>
      </c>
      <c r="C709" s="32">
        <v>0</v>
      </c>
      <c r="D709" t="s">
        <v>139</v>
      </c>
      <c r="E709" s="32">
        <v>45927</v>
      </c>
      <c r="F709" t="s">
        <v>145</v>
      </c>
      <c r="G709" s="32">
        <v>45923</v>
      </c>
      <c r="H709">
        <v>9444411663</v>
      </c>
      <c r="I709">
        <v>147</v>
      </c>
      <c r="J709" t="s">
        <v>150</v>
      </c>
      <c r="K709" t="s">
        <v>52</v>
      </c>
      <c r="L709" t="s">
        <v>53</v>
      </c>
      <c r="M709" t="s">
        <v>49</v>
      </c>
      <c r="N709" t="s">
        <v>48</v>
      </c>
      <c r="O709" t="s">
        <v>48</v>
      </c>
      <c r="P709" t="s">
        <v>48</v>
      </c>
      <c r="Q709" t="s">
        <v>48</v>
      </c>
      <c r="R709" t="s">
        <v>48</v>
      </c>
      <c r="S709" t="s">
        <v>48</v>
      </c>
      <c r="T709" t="s">
        <v>48</v>
      </c>
      <c r="U709" t="s">
        <v>48</v>
      </c>
      <c r="V709" t="s">
        <v>48</v>
      </c>
      <c r="W709" t="s">
        <v>48</v>
      </c>
      <c r="X709" t="s">
        <v>48</v>
      </c>
      <c r="Y709" t="s">
        <v>48</v>
      </c>
      <c r="Z709" t="s">
        <v>48</v>
      </c>
      <c r="AA709" t="s">
        <v>49</v>
      </c>
      <c r="AB709" t="s">
        <v>48</v>
      </c>
      <c r="AC709" t="s">
        <v>48</v>
      </c>
      <c r="AD709" t="s">
        <v>48</v>
      </c>
      <c r="AE709" t="s">
        <v>48</v>
      </c>
      <c r="AF709" t="s">
        <v>48</v>
      </c>
      <c r="AG709" t="s">
        <v>48</v>
      </c>
      <c r="AH709" t="s">
        <v>48</v>
      </c>
      <c r="AI709" t="s">
        <v>50</v>
      </c>
      <c r="AJ709" t="s">
        <v>48</v>
      </c>
      <c r="AK709" t="s">
        <v>48</v>
      </c>
      <c r="AL709" t="s">
        <v>48</v>
      </c>
      <c r="AM709" t="s">
        <v>48</v>
      </c>
      <c r="AN709" t="s">
        <v>48</v>
      </c>
      <c r="AO709" t="s">
        <v>48</v>
      </c>
      <c r="AP709" t="s">
        <v>1257</v>
      </c>
      <c r="AQ709" s="1" t="s">
        <v>1690</v>
      </c>
      <c r="AR709" t="s">
        <v>120</v>
      </c>
      <c r="AS709" t="s">
        <v>1089</v>
      </c>
      <c r="AT709" t="s">
        <v>1258</v>
      </c>
      <c r="AW709" s="4" t="str">
        <f t="shared" si="416"/>
        <v>0</v>
      </c>
      <c r="AX709" s="4">
        <f t="shared" si="417"/>
        <v>4</v>
      </c>
      <c r="AY709" s="4">
        <f t="shared" si="418"/>
        <v>4</v>
      </c>
      <c r="AZ709" s="4">
        <f t="shared" si="419"/>
        <v>2</v>
      </c>
      <c r="BA709" s="4">
        <f t="shared" si="420"/>
        <v>4</v>
      </c>
      <c r="BB709" s="4">
        <f t="shared" si="421"/>
        <v>4</v>
      </c>
      <c r="BC709" s="4">
        <f t="shared" si="422"/>
        <v>4</v>
      </c>
      <c r="BD709" s="4">
        <f t="shared" si="423"/>
        <v>2</v>
      </c>
      <c r="BE709" s="4">
        <f t="shared" si="424"/>
        <v>4</v>
      </c>
      <c r="BF709" s="4">
        <f t="shared" si="425"/>
        <v>2</v>
      </c>
      <c r="BG709" s="4">
        <f t="shared" si="426"/>
        <v>4</v>
      </c>
      <c r="BH709" s="4">
        <f t="shared" si="427"/>
        <v>4</v>
      </c>
      <c r="BI709" s="4">
        <f t="shared" si="428"/>
        <v>4</v>
      </c>
      <c r="BJ709" s="4">
        <f t="shared" si="429"/>
        <v>2</v>
      </c>
      <c r="BK709" s="4" t="str">
        <f t="shared" si="430"/>
        <v>0</v>
      </c>
      <c r="BL709" s="4">
        <f t="shared" si="431"/>
        <v>2</v>
      </c>
      <c r="BM709" s="4">
        <f t="shared" si="432"/>
        <v>4</v>
      </c>
      <c r="BN709" s="4">
        <f t="shared" si="433"/>
        <v>4</v>
      </c>
      <c r="BO709" s="4">
        <f t="shared" si="434"/>
        <v>4</v>
      </c>
      <c r="BP709" s="4">
        <f t="shared" si="435"/>
        <v>4</v>
      </c>
      <c r="BQ709" s="4">
        <f t="shared" si="436"/>
        <v>6</v>
      </c>
      <c r="BR709" s="4">
        <f t="shared" si="437"/>
        <v>4</v>
      </c>
      <c r="BS709" s="4">
        <f t="shared" si="438"/>
        <v>4</v>
      </c>
      <c r="BT709" s="4">
        <f t="shared" si="439"/>
        <v>4</v>
      </c>
      <c r="BU709" s="4">
        <f t="shared" si="440"/>
        <v>4</v>
      </c>
      <c r="BV709" s="4">
        <f t="shared" si="441"/>
        <v>0</v>
      </c>
      <c r="BW709" s="4">
        <f t="shared" si="442"/>
        <v>6</v>
      </c>
      <c r="BX709" s="4">
        <f t="shared" si="443"/>
        <v>0</v>
      </c>
      <c r="BY709" s="4">
        <f t="shared" si="444"/>
        <v>0</v>
      </c>
      <c r="BZ709" s="37">
        <f t="shared" si="445"/>
        <v>90</v>
      </c>
      <c r="CA709" s="32" t="str">
        <f>VLOOKUP(J:J,'Agent wise'!A:C,3,0)</f>
        <v>Shakeer</v>
      </c>
      <c r="CB709" s="32">
        <f t="shared" si="446"/>
        <v>45927</v>
      </c>
      <c r="CC709" t="str">
        <f t="shared" si="447"/>
        <v>Good</v>
      </c>
      <c r="CJ709">
        <f t="shared" si="448"/>
        <v>27</v>
      </c>
      <c r="CK709">
        <f t="shared" si="449"/>
        <v>9</v>
      </c>
      <c r="CL709">
        <f t="shared" si="450"/>
        <v>2025</v>
      </c>
    </row>
    <row r="710" spans="1:90" ht="15" customHeight="1" x14ac:dyDescent="0.35">
      <c r="A710" s="32">
        <v>45927.496166296296</v>
      </c>
      <c r="B710" t="s">
        <v>138</v>
      </c>
      <c r="C710" s="32">
        <v>0</v>
      </c>
      <c r="D710" t="s">
        <v>139</v>
      </c>
      <c r="E710" s="32">
        <v>45927</v>
      </c>
      <c r="F710" t="s">
        <v>145</v>
      </c>
      <c r="G710" s="32">
        <v>45923</v>
      </c>
      <c r="H710">
        <v>9666175526</v>
      </c>
      <c r="I710">
        <v>149</v>
      </c>
      <c r="J710" t="s">
        <v>154</v>
      </c>
      <c r="K710" t="s">
        <v>52</v>
      </c>
      <c r="L710" t="s">
        <v>53</v>
      </c>
      <c r="M710" t="s">
        <v>48</v>
      </c>
      <c r="N710" t="s">
        <v>48</v>
      </c>
      <c r="O710" t="s">
        <v>48</v>
      </c>
      <c r="P710" t="s">
        <v>48</v>
      </c>
      <c r="Q710" t="s">
        <v>48</v>
      </c>
      <c r="R710" t="s">
        <v>48</v>
      </c>
      <c r="S710" t="s">
        <v>48</v>
      </c>
      <c r="T710" t="s">
        <v>48</v>
      </c>
      <c r="U710" t="s">
        <v>48</v>
      </c>
      <c r="V710" t="s">
        <v>48</v>
      </c>
      <c r="W710" t="s">
        <v>48</v>
      </c>
      <c r="X710" t="s">
        <v>48</v>
      </c>
      <c r="Y710" t="s">
        <v>48</v>
      </c>
      <c r="Z710" t="s">
        <v>48</v>
      </c>
      <c r="AA710" t="s">
        <v>49</v>
      </c>
      <c r="AB710" t="s">
        <v>48</v>
      </c>
      <c r="AC710" t="s">
        <v>48</v>
      </c>
      <c r="AD710" t="s">
        <v>48</v>
      </c>
      <c r="AE710" t="s">
        <v>48</v>
      </c>
      <c r="AF710" t="s">
        <v>48</v>
      </c>
      <c r="AG710" t="s">
        <v>48</v>
      </c>
      <c r="AH710" t="s">
        <v>48</v>
      </c>
      <c r="AI710" t="s">
        <v>50</v>
      </c>
      <c r="AJ710" t="s">
        <v>48</v>
      </c>
      <c r="AK710" t="s">
        <v>48</v>
      </c>
      <c r="AL710" t="s">
        <v>48</v>
      </c>
      <c r="AM710" t="s">
        <v>48</v>
      </c>
      <c r="AN710" t="s">
        <v>48</v>
      </c>
      <c r="AO710" t="s">
        <v>48</v>
      </c>
      <c r="AP710" t="s">
        <v>568</v>
      </c>
      <c r="AQ710" s="1" t="s">
        <v>1691</v>
      </c>
      <c r="AR710" t="s">
        <v>120</v>
      </c>
      <c r="AS710" t="s">
        <v>955</v>
      </c>
      <c r="AT710" t="s">
        <v>429</v>
      </c>
      <c r="AW710" s="4">
        <f t="shared" si="416"/>
        <v>6</v>
      </c>
      <c r="AX710" s="4">
        <f t="shared" si="417"/>
        <v>4</v>
      </c>
      <c r="AY710" s="4">
        <f t="shared" si="418"/>
        <v>4</v>
      </c>
      <c r="AZ710" s="4">
        <f t="shared" si="419"/>
        <v>2</v>
      </c>
      <c r="BA710" s="4">
        <f t="shared" si="420"/>
        <v>4</v>
      </c>
      <c r="BB710" s="4">
        <f t="shared" si="421"/>
        <v>4</v>
      </c>
      <c r="BC710" s="4">
        <f t="shared" si="422"/>
        <v>4</v>
      </c>
      <c r="BD710" s="4">
        <f t="shared" si="423"/>
        <v>2</v>
      </c>
      <c r="BE710" s="4">
        <f t="shared" si="424"/>
        <v>4</v>
      </c>
      <c r="BF710" s="4">
        <f t="shared" si="425"/>
        <v>2</v>
      </c>
      <c r="BG710" s="4">
        <f t="shared" si="426"/>
        <v>4</v>
      </c>
      <c r="BH710" s="4">
        <f t="shared" si="427"/>
        <v>4</v>
      </c>
      <c r="BI710" s="4">
        <f t="shared" si="428"/>
        <v>4</v>
      </c>
      <c r="BJ710" s="4">
        <f t="shared" si="429"/>
        <v>2</v>
      </c>
      <c r="BK710" s="4" t="str">
        <f t="shared" si="430"/>
        <v>0</v>
      </c>
      <c r="BL710" s="4">
        <f t="shared" si="431"/>
        <v>2</v>
      </c>
      <c r="BM710" s="4">
        <f t="shared" si="432"/>
        <v>4</v>
      </c>
      <c r="BN710" s="4">
        <f t="shared" si="433"/>
        <v>4</v>
      </c>
      <c r="BO710" s="4">
        <f t="shared" si="434"/>
        <v>4</v>
      </c>
      <c r="BP710" s="4">
        <f t="shared" si="435"/>
        <v>4</v>
      </c>
      <c r="BQ710" s="4">
        <f t="shared" si="436"/>
        <v>6</v>
      </c>
      <c r="BR710" s="4">
        <f t="shared" si="437"/>
        <v>4</v>
      </c>
      <c r="BS710" s="4">
        <f t="shared" si="438"/>
        <v>4</v>
      </c>
      <c r="BT710" s="4">
        <f t="shared" si="439"/>
        <v>4</v>
      </c>
      <c r="BU710" s="4">
        <f t="shared" si="440"/>
        <v>4</v>
      </c>
      <c r="BV710" s="4">
        <f t="shared" si="441"/>
        <v>0</v>
      </c>
      <c r="BW710" s="4">
        <f t="shared" si="442"/>
        <v>6</v>
      </c>
      <c r="BX710" s="4">
        <f t="shared" si="443"/>
        <v>0</v>
      </c>
      <c r="BY710" s="4">
        <f t="shared" si="444"/>
        <v>0</v>
      </c>
      <c r="BZ710" s="37">
        <f t="shared" si="445"/>
        <v>96</v>
      </c>
      <c r="CA710" s="32" t="str">
        <f>VLOOKUP(J:J,'Agent wise'!A:C,3,0)</f>
        <v>Amal</v>
      </c>
      <c r="CB710" s="32">
        <f t="shared" si="446"/>
        <v>45927</v>
      </c>
      <c r="CC710" t="str">
        <f t="shared" si="447"/>
        <v>Excellent</v>
      </c>
      <c r="CJ710">
        <f t="shared" si="448"/>
        <v>27</v>
      </c>
      <c r="CK710">
        <f t="shared" si="449"/>
        <v>9</v>
      </c>
      <c r="CL710">
        <f t="shared" si="450"/>
        <v>2025</v>
      </c>
    </row>
    <row r="711" spans="1:90" ht="15" customHeight="1" x14ac:dyDescent="0.35">
      <c r="A711" s="32">
        <v>45927.496575289348</v>
      </c>
      <c r="B711" t="s">
        <v>698</v>
      </c>
      <c r="C711" s="32">
        <v>0</v>
      </c>
      <c r="D711" t="s">
        <v>82</v>
      </c>
      <c r="E711" s="32">
        <v>45917</v>
      </c>
      <c r="F711" t="s">
        <v>781</v>
      </c>
      <c r="G711" s="32">
        <v>45916</v>
      </c>
      <c r="H711">
        <v>9444490722</v>
      </c>
      <c r="I711">
        <v>111</v>
      </c>
      <c r="J711" t="s">
        <v>78</v>
      </c>
      <c r="K711" t="s">
        <v>52</v>
      </c>
      <c r="L711" t="s">
        <v>53</v>
      </c>
      <c r="M711" t="s">
        <v>48</v>
      </c>
      <c r="N711" t="s">
        <v>48</v>
      </c>
      <c r="O711" t="s">
        <v>48</v>
      </c>
      <c r="P711" t="s">
        <v>48</v>
      </c>
      <c r="Q711" t="s">
        <v>48</v>
      </c>
      <c r="R711" t="s">
        <v>48</v>
      </c>
      <c r="S711" t="s">
        <v>48</v>
      </c>
      <c r="T711" t="s">
        <v>48</v>
      </c>
      <c r="U711" t="s">
        <v>48</v>
      </c>
      <c r="V711" t="s">
        <v>48</v>
      </c>
      <c r="W711" t="s">
        <v>48</v>
      </c>
      <c r="X711" t="s">
        <v>48</v>
      </c>
      <c r="Y711" t="s">
        <v>48</v>
      </c>
      <c r="Z711" t="s">
        <v>48</v>
      </c>
      <c r="AA711" t="s">
        <v>48</v>
      </c>
      <c r="AB711" t="s">
        <v>48</v>
      </c>
      <c r="AC711" t="s">
        <v>48</v>
      </c>
      <c r="AD711" t="s">
        <v>48</v>
      </c>
      <c r="AE711" t="s">
        <v>48</v>
      </c>
      <c r="AF711" t="s">
        <v>48</v>
      </c>
      <c r="AG711" t="s">
        <v>48</v>
      </c>
      <c r="AH711" t="s">
        <v>48</v>
      </c>
      <c r="AI711" t="s">
        <v>48</v>
      </c>
      <c r="AJ711" t="s">
        <v>49</v>
      </c>
      <c r="AK711" t="s">
        <v>49</v>
      </c>
      <c r="AL711" t="s">
        <v>48</v>
      </c>
      <c r="AM711" t="s">
        <v>48</v>
      </c>
      <c r="AN711" t="s">
        <v>48</v>
      </c>
      <c r="AO711" t="s">
        <v>48</v>
      </c>
      <c r="AP711" t="s">
        <v>1259</v>
      </c>
      <c r="AQ711" s="1" t="s">
        <v>1260</v>
      </c>
      <c r="AR711" t="s">
        <v>51</v>
      </c>
      <c r="AS711" t="s">
        <v>1092</v>
      </c>
      <c r="AT711" t="s">
        <v>1261</v>
      </c>
      <c r="AW711" s="4">
        <f t="shared" si="416"/>
        <v>6</v>
      </c>
      <c r="AX711" s="4">
        <f t="shared" si="417"/>
        <v>4</v>
      </c>
      <c r="AY711" s="4">
        <f t="shared" si="418"/>
        <v>4</v>
      </c>
      <c r="AZ711" s="4">
        <f t="shared" si="419"/>
        <v>2</v>
      </c>
      <c r="BA711" s="4">
        <f t="shared" si="420"/>
        <v>4</v>
      </c>
      <c r="BB711" s="4">
        <f t="shared" si="421"/>
        <v>4</v>
      </c>
      <c r="BC711" s="4">
        <f t="shared" si="422"/>
        <v>4</v>
      </c>
      <c r="BD711" s="4">
        <f t="shared" si="423"/>
        <v>2</v>
      </c>
      <c r="BE711" s="4">
        <f t="shared" si="424"/>
        <v>4</v>
      </c>
      <c r="BF711" s="4">
        <f t="shared" si="425"/>
        <v>2</v>
      </c>
      <c r="BG711" s="4">
        <f t="shared" si="426"/>
        <v>4</v>
      </c>
      <c r="BH711" s="4">
        <f t="shared" si="427"/>
        <v>4</v>
      </c>
      <c r="BI711" s="4">
        <f t="shared" si="428"/>
        <v>4</v>
      </c>
      <c r="BJ711" s="4">
        <f t="shared" si="429"/>
        <v>2</v>
      </c>
      <c r="BK711" s="4">
        <f t="shared" si="430"/>
        <v>4</v>
      </c>
      <c r="BL711" s="4">
        <f t="shared" si="431"/>
        <v>2</v>
      </c>
      <c r="BM711" s="4">
        <f t="shared" si="432"/>
        <v>4</v>
      </c>
      <c r="BN711" s="4">
        <f t="shared" si="433"/>
        <v>4</v>
      </c>
      <c r="BO711" s="4">
        <f t="shared" si="434"/>
        <v>4</v>
      </c>
      <c r="BP711" s="4">
        <f t="shared" si="435"/>
        <v>4</v>
      </c>
      <c r="BQ711" s="4">
        <f t="shared" si="436"/>
        <v>6</v>
      </c>
      <c r="BR711" s="4">
        <f t="shared" si="437"/>
        <v>4</v>
      </c>
      <c r="BS711" s="4">
        <f t="shared" si="438"/>
        <v>4</v>
      </c>
      <c r="BT711" s="4" t="str">
        <f t="shared" si="439"/>
        <v>0</v>
      </c>
      <c r="BU711" s="4" t="str">
        <f t="shared" si="440"/>
        <v>0</v>
      </c>
      <c r="BV711" s="4">
        <f t="shared" si="441"/>
        <v>0</v>
      </c>
      <c r="BW711" s="4">
        <f t="shared" si="442"/>
        <v>6</v>
      </c>
      <c r="BX711" s="4">
        <f t="shared" si="443"/>
        <v>0</v>
      </c>
      <c r="BY711" s="4">
        <f t="shared" si="444"/>
        <v>0</v>
      </c>
      <c r="BZ711" s="37">
        <f t="shared" si="445"/>
        <v>92</v>
      </c>
      <c r="CA711" s="32" t="str">
        <f>VLOOKUP(J:J,'Agent wise'!A:C,3,0)</f>
        <v>Shakeer</v>
      </c>
      <c r="CB711" s="32">
        <f t="shared" si="446"/>
        <v>45917</v>
      </c>
      <c r="CC711" t="str">
        <f t="shared" si="447"/>
        <v>Good</v>
      </c>
      <c r="CJ711">
        <f t="shared" si="448"/>
        <v>17</v>
      </c>
      <c r="CK711">
        <f t="shared" si="449"/>
        <v>9</v>
      </c>
      <c r="CL711">
        <f t="shared" si="450"/>
        <v>2025</v>
      </c>
    </row>
    <row r="712" spans="1:90" ht="15" customHeight="1" x14ac:dyDescent="0.35">
      <c r="A712" s="32">
        <v>45927.497423518522</v>
      </c>
      <c r="B712" t="s">
        <v>1214</v>
      </c>
      <c r="C712" s="32">
        <v>0</v>
      </c>
      <c r="D712" t="s">
        <v>144</v>
      </c>
      <c r="E712" s="32">
        <v>45927</v>
      </c>
      <c r="F712" t="s">
        <v>145</v>
      </c>
      <c r="G712" s="32">
        <v>45926</v>
      </c>
      <c r="H712">
        <v>8754927858</v>
      </c>
      <c r="I712">
        <v>137</v>
      </c>
      <c r="J712" t="s">
        <v>168</v>
      </c>
      <c r="K712" t="s">
        <v>52</v>
      </c>
      <c r="L712" t="s">
        <v>53</v>
      </c>
      <c r="M712" t="s">
        <v>48</v>
      </c>
      <c r="N712" t="s">
        <v>48</v>
      </c>
      <c r="O712" t="s">
        <v>48</v>
      </c>
      <c r="P712" t="s">
        <v>48</v>
      </c>
      <c r="Q712" t="s">
        <v>48</v>
      </c>
      <c r="R712" t="s">
        <v>48</v>
      </c>
      <c r="S712" t="s">
        <v>48</v>
      </c>
      <c r="T712" t="s">
        <v>48</v>
      </c>
      <c r="U712" t="s">
        <v>48</v>
      </c>
      <c r="V712" t="s">
        <v>48</v>
      </c>
      <c r="W712" t="s">
        <v>48</v>
      </c>
      <c r="X712" t="s">
        <v>48</v>
      </c>
      <c r="Y712" t="s">
        <v>48</v>
      </c>
      <c r="Z712" t="s">
        <v>48</v>
      </c>
      <c r="AA712" t="s">
        <v>48</v>
      </c>
      <c r="AB712" t="s">
        <v>49</v>
      </c>
      <c r="AC712" t="s">
        <v>50</v>
      </c>
      <c r="AD712" t="s">
        <v>48</v>
      </c>
      <c r="AE712" t="s">
        <v>48</v>
      </c>
      <c r="AF712" t="s">
        <v>50</v>
      </c>
      <c r="AG712" t="s">
        <v>48</v>
      </c>
      <c r="AH712" t="s">
        <v>50</v>
      </c>
      <c r="AI712" t="s">
        <v>49</v>
      </c>
      <c r="AJ712" t="s">
        <v>48</v>
      </c>
      <c r="AK712" t="s">
        <v>48</v>
      </c>
      <c r="AL712" t="s">
        <v>48</v>
      </c>
      <c r="AM712" t="s">
        <v>48</v>
      </c>
      <c r="AN712" t="s">
        <v>48</v>
      </c>
      <c r="AO712" t="s">
        <v>48</v>
      </c>
      <c r="AP712" t="s">
        <v>1079</v>
      </c>
      <c r="AQ712" s="1" t="s">
        <v>1692</v>
      </c>
      <c r="AR712" t="s">
        <v>120</v>
      </c>
      <c r="AS712" t="s">
        <v>156</v>
      </c>
      <c r="AT712" t="s">
        <v>156</v>
      </c>
      <c r="AW712" s="4">
        <f t="shared" si="416"/>
        <v>6</v>
      </c>
      <c r="AX712" s="4">
        <f t="shared" si="417"/>
        <v>4</v>
      </c>
      <c r="AY712" s="4">
        <f t="shared" si="418"/>
        <v>4</v>
      </c>
      <c r="AZ712" s="4">
        <f t="shared" si="419"/>
        <v>2</v>
      </c>
      <c r="BA712" s="4">
        <f t="shared" si="420"/>
        <v>4</v>
      </c>
      <c r="BB712" s="4">
        <f t="shared" si="421"/>
        <v>4</v>
      </c>
      <c r="BC712" s="4">
        <f t="shared" si="422"/>
        <v>4</v>
      </c>
      <c r="BD712" s="4">
        <f t="shared" si="423"/>
        <v>2</v>
      </c>
      <c r="BE712" s="4">
        <f t="shared" si="424"/>
        <v>4</v>
      </c>
      <c r="BF712" s="4">
        <f t="shared" si="425"/>
        <v>2</v>
      </c>
      <c r="BG712" s="4">
        <f t="shared" si="426"/>
        <v>4</v>
      </c>
      <c r="BH712" s="4">
        <f t="shared" si="427"/>
        <v>4</v>
      </c>
      <c r="BI712" s="4">
        <f t="shared" si="428"/>
        <v>4</v>
      </c>
      <c r="BJ712" s="4">
        <f t="shared" si="429"/>
        <v>2</v>
      </c>
      <c r="BK712" s="4">
        <f t="shared" si="430"/>
        <v>4</v>
      </c>
      <c r="BL712" s="4" t="str">
        <f t="shared" si="431"/>
        <v>0</v>
      </c>
      <c r="BM712" s="4">
        <f t="shared" si="432"/>
        <v>4</v>
      </c>
      <c r="BN712" s="4">
        <f t="shared" si="433"/>
        <v>4</v>
      </c>
      <c r="BO712" s="4">
        <f t="shared" si="434"/>
        <v>4</v>
      </c>
      <c r="BP712" s="4">
        <f t="shared" si="435"/>
        <v>4</v>
      </c>
      <c r="BQ712" s="4">
        <f t="shared" si="436"/>
        <v>6</v>
      </c>
      <c r="BR712" s="4">
        <f t="shared" si="437"/>
        <v>4</v>
      </c>
      <c r="BS712" s="4" t="str">
        <f t="shared" si="438"/>
        <v>0</v>
      </c>
      <c r="BT712" s="4">
        <f t="shared" si="439"/>
        <v>4</v>
      </c>
      <c r="BU712" s="4">
        <f t="shared" si="440"/>
        <v>4</v>
      </c>
      <c r="BV712" s="4">
        <f t="shared" si="441"/>
        <v>0</v>
      </c>
      <c r="BW712" s="4">
        <f t="shared" si="442"/>
        <v>6</v>
      </c>
      <c r="BX712" s="4">
        <f t="shared" si="443"/>
        <v>0</v>
      </c>
      <c r="BY712" s="4">
        <f t="shared" si="444"/>
        <v>0</v>
      </c>
      <c r="BZ712" s="37">
        <f t="shared" si="445"/>
        <v>94</v>
      </c>
      <c r="CA712" s="32" t="str">
        <f>VLOOKUP(J:J,'Agent wise'!A:C,3,0)</f>
        <v>Amal</v>
      </c>
      <c r="CB712" s="32">
        <f t="shared" si="446"/>
        <v>45927</v>
      </c>
      <c r="CC712" t="str">
        <f t="shared" si="447"/>
        <v>Good</v>
      </c>
      <c r="CJ712">
        <f t="shared" si="448"/>
        <v>27</v>
      </c>
      <c r="CK712">
        <f t="shared" si="449"/>
        <v>9</v>
      </c>
      <c r="CL712">
        <f t="shared" si="450"/>
        <v>2025</v>
      </c>
    </row>
    <row r="713" spans="1:90" ht="15" customHeight="1" x14ac:dyDescent="0.35">
      <c r="A713" s="32">
        <v>45927.503803159721</v>
      </c>
      <c r="B713" t="s">
        <v>1214</v>
      </c>
      <c r="C713" s="32">
        <v>0</v>
      </c>
      <c r="D713" t="s">
        <v>144</v>
      </c>
      <c r="E713" s="32">
        <v>45927</v>
      </c>
      <c r="F713" t="s">
        <v>145</v>
      </c>
      <c r="G713" s="32">
        <v>45926</v>
      </c>
      <c r="H713">
        <v>9656433384</v>
      </c>
      <c r="I713">
        <v>176</v>
      </c>
      <c r="J713" t="s">
        <v>253</v>
      </c>
      <c r="K713" t="s">
        <v>46</v>
      </c>
      <c r="L713" t="s">
        <v>47</v>
      </c>
      <c r="M713" t="s">
        <v>48</v>
      </c>
      <c r="N713" t="s">
        <v>48</v>
      </c>
      <c r="O713" t="s">
        <v>48</v>
      </c>
      <c r="P713" t="s">
        <v>48</v>
      </c>
      <c r="Q713" t="s">
        <v>48</v>
      </c>
      <c r="R713" t="s">
        <v>48</v>
      </c>
      <c r="S713" t="s">
        <v>48</v>
      </c>
      <c r="T713" t="s">
        <v>48</v>
      </c>
      <c r="U713" t="s">
        <v>48</v>
      </c>
      <c r="V713" t="s">
        <v>48</v>
      </c>
      <c r="W713" t="s">
        <v>48</v>
      </c>
      <c r="X713" t="s">
        <v>48</v>
      </c>
      <c r="Y713" t="s">
        <v>48</v>
      </c>
      <c r="Z713" t="s">
        <v>48</v>
      </c>
      <c r="AA713" t="s">
        <v>49</v>
      </c>
      <c r="AB713" t="s">
        <v>49</v>
      </c>
      <c r="AC713" t="s">
        <v>50</v>
      </c>
      <c r="AD713" t="s">
        <v>48</v>
      </c>
      <c r="AE713" t="s">
        <v>48</v>
      </c>
      <c r="AF713" t="s">
        <v>50</v>
      </c>
      <c r="AG713" t="s">
        <v>48</v>
      </c>
      <c r="AH713" t="s">
        <v>50</v>
      </c>
      <c r="AI713" t="s">
        <v>50</v>
      </c>
      <c r="AJ713" t="s">
        <v>48</v>
      </c>
      <c r="AK713" t="s">
        <v>48</v>
      </c>
      <c r="AL713" t="s">
        <v>48</v>
      </c>
      <c r="AM713" t="s">
        <v>48</v>
      </c>
      <c r="AN713" t="s">
        <v>48</v>
      </c>
      <c r="AO713" t="s">
        <v>48</v>
      </c>
      <c r="AP713" t="s">
        <v>1262</v>
      </c>
      <c r="AQ713" s="1" t="s">
        <v>1693</v>
      </c>
      <c r="AR713" t="s">
        <v>120</v>
      </c>
      <c r="AS713" t="s">
        <v>146</v>
      </c>
      <c r="AT713" t="s">
        <v>146</v>
      </c>
      <c r="AW713" s="4">
        <f t="shared" si="416"/>
        <v>6</v>
      </c>
      <c r="AX713" s="4">
        <f t="shared" si="417"/>
        <v>4</v>
      </c>
      <c r="AY713" s="4">
        <f t="shared" si="418"/>
        <v>4</v>
      </c>
      <c r="AZ713" s="4">
        <f t="shared" si="419"/>
        <v>2</v>
      </c>
      <c r="BA713" s="4">
        <f t="shared" si="420"/>
        <v>4</v>
      </c>
      <c r="BB713" s="4">
        <f t="shared" si="421"/>
        <v>4</v>
      </c>
      <c r="BC713" s="4">
        <f t="shared" si="422"/>
        <v>4</v>
      </c>
      <c r="BD713" s="4">
        <f t="shared" si="423"/>
        <v>2</v>
      </c>
      <c r="BE713" s="4">
        <f t="shared" si="424"/>
        <v>4</v>
      </c>
      <c r="BF713" s="4">
        <f t="shared" si="425"/>
        <v>2</v>
      </c>
      <c r="BG713" s="4">
        <f t="shared" si="426"/>
        <v>4</v>
      </c>
      <c r="BH713" s="4">
        <f t="shared" si="427"/>
        <v>4</v>
      </c>
      <c r="BI713" s="4">
        <f t="shared" si="428"/>
        <v>4</v>
      </c>
      <c r="BJ713" s="4">
        <f t="shared" si="429"/>
        <v>2</v>
      </c>
      <c r="BK713" s="4" t="str">
        <f t="shared" si="430"/>
        <v>0</v>
      </c>
      <c r="BL713" s="4" t="str">
        <f t="shared" si="431"/>
        <v>0</v>
      </c>
      <c r="BM713" s="4">
        <f t="shared" si="432"/>
        <v>4</v>
      </c>
      <c r="BN713" s="4">
        <f t="shared" si="433"/>
        <v>4</v>
      </c>
      <c r="BO713" s="4">
        <f t="shared" si="434"/>
        <v>4</v>
      </c>
      <c r="BP713" s="4">
        <f t="shared" si="435"/>
        <v>4</v>
      </c>
      <c r="BQ713" s="4">
        <f t="shared" si="436"/>
        <v>6</v>
      </c>
      <c r="BR713" s="4">
        <f t="shared" si="437"/>
        <v>4</v>
      </c>
      <c r="BS713" s="4">
        <f t="shared" si="438"/>
        <v>4</v>
      </c>
      <c r="BT713" s="4">
        <f t="shared" si="439"/>
        <v>4</v>
      </c>
      <c r="BU713" s="4">
        <f t="shared" si="440"/>
        <v>4</v>
      </c>
      <c r="BV713" s="4">
        <f t="shared" si="441"/>
        <v>0</v>
      </c>
      <c r="BW713" s="4">
        <f t="shared" si="442"/>
        <v>6</v>
      </c>
      <c r="BX713" s="4">
        <f t="shared" si="443"/>
        <v>0</v>
      </c>
      <c r="BY713" s="4">
        <f t="shared" si="444"/>
        <v>0</v>
      </c>
      <c r="BZ713" s="37">
        <f t="shared" si="445"/>
        <v>94</v>
      </c>
      <c r="CA713" s="32" t="str">
        <f>VLOOKUP(J:J,'Agent wise'!A:C,3,0)</f>
        <v>Amal</v>
      </c>
      <c r="CB713" s="32">
        <f t="shared" si="446"/>
        <v>45927</v>
      </c>
      <c r="CC713" t="str">
        <f t="shared" si="447"/>
        <v>Good</v>
      </c>
      <c r="CJ713">
        <f t="shared" si="448"/>
        <v>27</v>
      </c>
      <c r="CK713">
        <f t="shared" si="449"/>
        <v>9</v>
      </c>
      <c r="CL713">
        <f t="shared" si="450"/>
        <v>2025</v>
      </c>
    </row>
    <row r="714" spans="1:90" ht="15" customHeight="1" x14ac:dyDescent="0.35">
      <c r="A714" s="32">
        <v>45927.505340636577</v>
      </c>
      <c r="B714" t="s">
        <v>138</v>
      </c>
      <c r="C714" s="32">
        <v>0</v>
      </c>
      <c r="D714" t="s">
        <v>139</v>
      </c>
      <c r="E714" s="32">
        <v>45927</v>
      </c>
      <c r="F714" t="s">
        <v>145</v>
      </c>
      <c r="G714" s="32">
        <v>45923</v>
      </c>
      <c r="H714">
        <v>8606918388</v>
      </c>
      <c r="I714">
        <v>140</v>
      </c>
      <c r="J714" t="s">
        <v>153</v>
      </c>
      <c r="K714" t="s">
        <v>46</v>
      </c>
      <c r="L714" t="s">
        <v>47</v>
      </c>
      <c r="M714" t="s">
        <v>48</v>
      </c>
      <c r="N714" t="s">
        <v>48</v>
      </c>
      <c r="O714" t="s">
        <v>48</v>
      </c>
      <c r="P714" t="s">
        <v>48</v>
      </c>
      <c r="Q714" t="s">
        <v>48</v>
      </c>
      <c r="R714" t="s">
        <v>48</v>
      </c>
      <c r="S714" t="s">
        <v>48</v>
      </c>
      <c r="T714" t="s">
        <v>48</v>
      </c>
      <c r="U714" t="s">
        <v>48</v>
      </c>
      <c r="V714" t="s">
        <v>48</v>
      </c>
      <c r="W714" t="s">
        <v>48</v>
      </c>
      <c r="X714" t="s">
        <v>48</v>
      </c>
      <c r="Y714" t="s">
        <v>48</v>
      </c>
      <c r="Z714" t="s">
        <v>48</v>
      </c>
      <c r="AA714" t="s">
        <v>49</v>
      </c>
      <c r="AB714" t="s">
        <v>48</v>
      </c>
      <c r="AC714" t="s">
        <v>48</v>
      </c>
      <c r="AD714" t="s">
        <v>48</v>
      </c>
      <c r="AE714" t="s">
        <v>48</v>
      </c>
      <c r="AF714" t="s">
        <v>48</v>
      </c>
      <c r="AG714" t="s">
        <v>48</v>
      </c>
      <c r="AH714" t="s">
        <v>48</v>
      </c>
      <c r="AI714" t="s">
        <v>50</v>
      </c>
      <c r="AJ714" t="s">
        <v>48</v>
      </c>
      <c r="AK714" t="s">
        <v>48</v>
      </c>
      <c r="AL714" t="s">
        <v>48</v>
      </c>
      <c r="AM714" t="s">
        <v>48</v>
      </c>
      <c r="AN714" t="s">
        <v>48</v>
      </c>
      <c r="AO714" t="s">
        <v>48</v>
      </c>
      <c r="AP714" t="s">
        <v>568</v>
      </c>
      <c r="AQ714" s="1" t="s">
        <v>1694</v>
      </c>
      <c r="AR714" t="s">
        <v>120</v>
      </c>
      <c r="AS714" t="s">
        <v>967</v>
      </c>
      <c r="AT714" t="s">
        <v>632</v>
      </c>
      <c r="AW714" s="4">
        <f t="shared" si="416"/>
        <v>6</v>
      </c>
      <c r="AX714" s="4">
        <f t="shared" si="417"/>
        <v>4</v>
      </c>
      <c r="AY714" s="4">
        <f t="shared" si="418"/>
        <v>4</v>
      </c>
      <c r="AZ714" s="4">
        <f t="shared" si="419"/>
        <v>2</v>
      </c>
      <c r="BA714" s="4">
        <f t="shared" si="420"/>
        <v>4</v>
      </c>
      <c r="BB714" s="4">
        <f t="shared" si="421"/>
        <v>4</v>
      </c>
      <c r="BC714" s="4">
        <f t="shared" si="422"/>
        <v>4</v>
      </c>
      <c r="BD714" s="4">
        <f t="shared" si="423"/>
        <v>2</v>
      </c>
      <c r="BE714" s="4">
        <f t="shared" si="424"/>
        <v>4</v>
      </c>
      <c r="BF714" s="4">
        <f t="shared" si="425"/>
        <v>2</v>
      </c>
      <c r="BG714" s="4">
        <f t="shared" si="426"/>
        <v>4</v>
      </c>
      <c r="BH714" s="4">
        <f t="shared" si="427"/>
        <v>4</v>
      </c>
      <c r="BI714" s="4">
        <f t="shared" si="428"/>
        <v>4</v>
      </c>
      <c r="BJ714" s="4">
        <f t="shared" si="429"/>
        <v>2</v>
      </c>
      <c r="BK714" s="4" t="str">
        <f t="shared" si="430"/>
        <v>0</v>
      </c>
      <c r="BL714" s="4">
        <f t="shared" si="431"/>
        <v>2</v>
      </c>
      <c r="BM714" s="4">
        <f t="shared" si="432"/>
        <v>4</v>
      </c>
      <c r="BN714" s="4">
        <f t="shared" si="433"/>
        <v>4</v>
      </c>
      <c r="BO714" s="4">
        <f t="shared" si="434"/>
        <v>4</v>
      </c>
      <c r="BP714" s="4">
        <f t="shared" si="435"/>
        <v>4</v>
      </c>
      <c r="BQ714" s="4">
        <f t="shared" si="436"/>
        <v>6</v>
      </c>
      <c r="BR714" s="4">
        <f t="shared" si="437"/>
        <v>4</v>
      </c>
      <c r="BS714" s="4">
        <f t="shared" si="438"/>
        <v>4</v>
      </c>
      <c r="BT714" s="4">
        <f t="shared" si="439"/>
        <v>4</v>
      </c>
      <c r="BU714" s="4">
        <f t="shared" si="440"/>
        <v>4</v>
      </c>
      <c r="BV714" s="4">
        <f t="shared" si="441"/>
        <v>0</v>
      </c>
      <c r="BW714" s="4">
        <f t="shared" si="442"/>
        <v>6</v>
      </c>
      <c r="BX714" s="4">
        <f t="shared" si="443"/>
        <v>0</v>
      </c>
      <c r="BY714" s="4">
        <f t="shared" si="444"/>
        <v>0</v>
      </c>
      <c r="BZ714" s="37">
        <f t="shared" si="445"/>
        <v>96</v>
      </c>
      <c r="CA714" s="32" t="str">
        <f>VLOOKUP(J:J,'Agent wise'!A:C,3,0)</f>
        <v>Amal</v>
      </c>
      <c r="CB714" s="32">
        <f t="shared" si="446"/>
        <v>45927</v>
      </c>
      <c r="CC714" t="str">
        <f t="shared" si="447"/>
        <v>Excellent</v>
      </c>
      <c r="CJ714">
        <f t="shared" si="448"/>
        <v>27</v>
      </c>
      <c r="CK714">
        <f t="shared" si="449"/>
        <v>9</v>
      </c>
      <c r="CL714">
        <f t="shared" si="450"/>
        <v>2025</v>
      </c>
    </row>
    <row r="715" spans="1:90" ht="15" customHeight="1" x14ac:dyDescent="0.35">
      <c r="A715" s="32">
        <v>45927.514188113426</v>
      </c>
      <c r="B715" t="s">
        <v>698</v>
      </c>
      <c r="C715" s="32">
        <v>0</v>
      </c>
      <c r="D715" t="s">
        <v>82</v>
      </c>
      <c r="E715" s="32">
        <v>45918</v>
      </c>
      <c r="F715" t="s">
        <v>781</v>
      </c>
      <c r="G715" s="32">
        <v>45917</v>
      </c>
      <c r="H715">
        <v>9385950237</v>
      </c>
      <c r="I715">
        <v>178</v>
      </c>
      <c r="J715" t="s">
        <v>115</v>
      </c>
      <c r="K715" t="s">
        <v>52</v>
      </c>
      <c r="L715" t="s">
        <v>53</v>
      </c>
      <c r="M715" t="s">
        <v>48</v>
      </c>
      <c r="N715" t="s">
        <v>48</v>
      </c>
      <c r="O715" t="s">
        <v>48</v>
      </c>
      <c r="P715" t="s">
        <v>48</v>
      </c>
      <c r="Q715" t="s">
        <v>48</v>
      </c>
      <c r="R715" t="s">
        <v>48</v>
      </c>
      <c r="S715" t="s">
        <v>48</v>
      </c>
      <c r="T715" t="s">
        <v>48</v>
      </c>
      <c r="U715" t="s">
        <v>48</v>
      </c>
      <c r="V715" t="s">
        <v>48</v>
      </c>
      <c r="W715" t="s">
        <v>48</v>
      </c>
      <c r="X715" t="s">
        <v>48</v>
      </c>
      <c r="Y715" t="s">
        <v>48</v>
      </c>
      <c r="Z715" t="s">
        <v>48</v>
      </c>
      <c r="AA715" t="s">
        <v>48</v>
      </c>
      <c r="AB715" t="s">
        <v>48</v>
      </c>
      <c r="AC715" t="s">
        <v>48</v>
      </c>
      <c r="AD715" t="s">
        <v>48</v>
      </c>
      <c r="AE715" t="s">
        <v>49</v>
      </c>
      <c r="AF715" t="s">
        <v>48</v>
      </c>
      <c r="AG715" t="s">
        <v>49</v>
      </c>
      <c r="AH715" t="s">
        <v>50</v>
      </c>
      <c r="AI715" t="s">
        <v>50</v>
      </c>
      <c r="AJ715" t="s">
        <v>48</v>
      </c>
      <c r="AK715" t="s">
        <v>48</v>
      </c>
      <c r="AL715" t="s">
        <v>48</v>
      </c>
      <c r="AM715" t="s">
        <v>49</v>
      </c>
      <c r="AN715" t="s">
        <v>48</v>
      </c>
      <c r="AO715" t="s">
        <v>48</v>
      </c>
      <c r="AP715" t="s">
        <v>1263</v>
      </c>
      <c r="AQ715" s="1" t="s">
        <v>1264</v>
      </c>
      <c r="AR715" t="s">
        <v>51</v>
      </c>
      <c r="AS715" t="s">
        <v>782</v>
      </c>
      <c r="AT715" t="s">
        <v>783</v>
      </c>
      <c r="AW715" s="4">
        <f t="shared" si="416"/>
        <v>6</v>
      </c>
      <c r="AX715" s="4">
        <f t="shared" si="417"/>
        <v>4</v>
      </c>
      <c r="AY715" s="4">
        <f t="shared" si="418"/>
        <v>4</v>
      </c>
      <c r="AZ715" s="4">
        <f t="shared" si="419"/>
        <v>2</v>
      </c>
      <c r="BA715" s="4">
        <f t="shared" si="420"/>
        <v>4</v>
      </c>
      <c r="BB715" s="4">
        <f t="shared" si="421"/>
        <v>4</v>
      </c>
      <c r="BC715" s="4">
        <f t="shared" si="422"/>
        <v>4</v>
      </c>
      <c r="BD715" s="4">
        <f t="shared" si="423"/>
        <v>2</v>
      </c>
      <c r="BE715" s="4">
        <f t="shared" si="424"/>
        <v>4</v>
      </c>
      <c r="BF715" s="4">
        <f t="shared" si="425"/>
        <v>2</v>
      </c>
      <c r="BG715" s="4">
        <f t="shared" si="426"/>
        <v>4</v>
      </c>
      <c r="BH715" s="4">
        <f t="shared" si="427"/>
        <v>4</v>
      </c>
      <c r="BI715" s="4">
        <f t="shared" si="428"/>
        <v>4</v>
      </c>
      <c r="BJ715" s="4">
        <f t="shared" si="429"/>
        <v>2</v>
      </c>
      <c r="BK715" s="4">
        <f t="shared" si="430"/>
        <v>4</v>
      </c>
      <c r="BL715" s="4">
        <f t="shared" si="431"/>
        <v>2</v>
      </c>
      <c r="BM715" s="4">
        <f t="shared" si="432"/>
        <v>4</v>
      </c>
      <c r="BN715" s="4">
        <f t="shared" si="433"/>
        <v>4</v>
      </c>
      <c r="BO715" s="4" t="str">
        <f t="shared" si="434"/>
        <v>0</v>
      </c>
      <c r="BP715" s="4">
        <f t="shared" si="435"/>
        <v>4</v>
      </c>
      <c r="BQ715" s="4" t="str">
        <f t="shared" si="436"/>
        <v>0</v>
      </c>
      <c r="BR715" s="4">
        <f t="shared" si="437"/>
        <v>4</v>
      </c>
      <c r="BS715" s="4">
        <f t="shared" si="438"/>
        <v>4</v>
      </c>
      <c r="BT715" s="4">
        <f t="shared" si="439"/>
        <v>4</v>
      </c>
      <c r="BU715" s="4">
        <f t="shared" si="440"/>
        <v>4</v>
      </c>
      <c r="BV715" s="4">
        <f t="shared" si="441"/>
        <v>0</v>
      </c>
      <c r="BW715" s="4" t="str">
        <f t="shared" si="442"/>
        <v>0</v>
      </c>
      <c r="BX715" s="4">
        <f t="shared" si="443"/>
        <v>0</v>
      </c>
      <c r="BY715" s="4">
        <f t="shared" si="444"/>
        <v>0</v>
      </c>
      <c r="BZ715" s="37">
        <f t="shared" si="445"/>
        <v>84</v>
      </c>
      <c r="CA715" s="32" t="str">
        <f>VLOOKUP(J:J,'Agent wise'!A:C,3,0)</f>
        <v>Saran S</v>
      </c>
      <c r="CB715" s="32">
        <f t="shared" si="446"/>
        <v>45918</v>
      </c>
      <c r="CC715" t="str">
        <f t="shared" si="447"/>
        <v>FC</v>
      </c>
      <c r="CJ715">
        <f t="shared" si="448"/>
        <v>18</v>
      </c>
      <c r="CK715">
        <f t="shared" si="449"/>
        <v>9</v>
      </c>
      <c r="CL715">
        <f t="shared" si="450"/>
        <v>2025</v>
      </c>
    </row>
    <row r="716" spans="1:90" ht="15" customHeight="1" x14ac:dyDescent="0.35">
      <c r="A716" s="32">
        <v>45927.539440347224</v>
      </c>
      <c r="B716" t="s">
        <v>1214</v>
      </c>
      <c r="C716" s="32">
        <v>0</v>
      </c>
      <c r="D716" t="s">
        <v>144</v>
      </c>
      <c r="E716" s="32">
        <v>45927</v>
      </c>
      <c r="F716" t="s">
        <v>145</v>
      </c>
      <c r="G716" s="32">
        <v>45926</v>
      </c>
      <c r="H716">
        <v>9037476920</v>
      </c>
      <c r="I716">
        <v>130</v>
      </c>
      <c r="J716" t="s">
        <v>165</v>
      </c>
      <c r="K716" t="s">
        <v>46</v>
      </c>
      <c r="L716" t="s">
        <v>47</v>
      </c>
      <c r="M716" t="s">
        <v>48</v>
      </c>
      <c r="N716" t="s">
        <v>48</v>
      </c>
      <c r="O716" t="s">
        <v>48</v>
      </c>
      <c r="P716" t="s">
        <v>48</v>
      </c>
      <c r="Q716" t="s">
        <v>48</v>
      </c>
      <c r="R716" t="s">
        <v>48</v>
      </c>
      <c r="S716" t="s">
        <v>48</v>
      </c>
      <c r="T716" t="s">
        <v>48</v>
      </c>
      <c r="U716" t="s">
        <v>48</v>
      </c>
      <c r="V716" t="s">
        <v>48</v>
      </c>
      <c r="W716" t="s">
        <v>48</v>
      </c>
      <c r="X716" t="s">
        <v>48</v>
      </c>
      <c r="Y716" t="s">
        <v>48</v>
      </c>
      <c r="Z716" t="s">
        <v>48</v>
      </c>
      <c r="AA716" t="s">
        <v>48</v>
      </c>
      <c r="AB716" t="s">
        <v>48</v>
      </c>
      <c r="AC716" t="s">
        <v>48</v>
      </c>
      <c r="AD716" t="s">
        <v>50</v>
      </c>
      <c r="AE716" t="s">
        <v>48</v>
      </c>
      <c r="AF716" t="s">
        <v>50</v>
      </c>
      <c r="AG716" t="s">
        <v>48</v>
      </c>
      <c r="AH716" t="s">
        <v>50</v>
      </c>
      <c r="AI716" t="s">
        <v>50</v>
      </c>
      <c r="AJ716" t="s">
        <v>48</v>
      </c>
      <c r="AK716" t="s">
        <v>48</v>
      </c>
      <c r="AL716" t="s">
        <v>48</v>
      </c>
      <c r="AM716" t="s">
        <v>48</v>
      </c>
      <c r="AN716" t="s">
        <v>48</v>
      </c>
      <c r="AO716" t="s">
        <v>48</v>
      </c>
      <c r="AP716" t="s">
        <v>119</v>
      </c>
      <c r="AQ716" s="1" t="s">
        <v>1265</v>
      </c>
      <c r="AR716" t="s">
        <v>120</v>
      </c>
      <c r="AS716" t="s">
        <v>156</v>
      </c>
      <c r="AT716" t="s">
        <v>156</v>
      </c>
      <c r="AW716" s="4">
        <f t="shared" si="416"/>
        <v>6</v>
      </c>
      <c r="AX716" s="4">
        <f t="shared" si="417"/>
        <v>4</v>
      </c>
      <c r="AY716" s="4">
        <f t="shared" si="418"/>
        <v>4</v>
      </c>
      <c r="AZ716" s="4">
        <f t="shared" si="419"/>
        <v>2</v>
      </c>
      <c r="BA716" s="4">
        <f t="shared" si="420"/>
        <v>4</v>
      </c>
      <c r="BB716" s="4">
        <f t="shared" si="421"/>
        <v>4</v>
      </c>
      <c r="BC716" s="4">
        <f t="shared" si="422"/>
        <v>4</v>
      </c>
      <c r="BD716" s="4">
        <f t="shared" si="423"/>
        <v>2</v>
      </c>
      <c r="BE716" s="4">
        <f t="shared" si="424"/>
        <v>4</v>
      </c>
      <c r="BF716" s="4">
        <f t="shared" si="425"/>
        <v>2</v>
      </c>
      <c r="BG716" s="4">
        <f t="shared" si="426"/>
        <v>4</v>
      </c>
      <c r="BH716" s="4">
        <f t="shared" si="427"/>
        <v>4</v>
      </c>
      <c r="BI716" s="4">
        <f t="shared" si="428"/>
        <v>4</v>
      </c>
      <c r="BJ716" s="4">
        <f t="shared" si="429"/>
        <v>2</v>
      </c>
      <c r="BK716" s="4">
        <f t="shared" si="430"/>
        <v>4</v>
      </c>
      <c r="BL716" s="4">
        <f t="shared" si="431"/>
        <v>2</v>
      </c>
      <c r="BM716" s="4">
        <f t="shared" si="432"/>
        <v>4</v>
      </c>
      <c r="BN716" s="4">
        <f t="shared" si="433"/>
        <v>4</v>
      </c>
      <c r="BO716" s="4">
        <f t="shared" si="434"/>
        <v>4</v>
      </c>
      <c r="BP716" s="4">
        <f t="shared" si="435"/>
        <v>4</v>
      </c>
      <c r="BQ716" s="4">
        <f t="shared" si="436"/>
        <v>6</v>
      </c>
      <c r="BR716" s="4">
        <f t="shared" si="437"/>
        <v>4</v>
      </c>
      <c r="BS716" s="4">
        <f t="shared" si="438"/>
        <v>4</v>
      </c>
      <c r="BT716" s="4">
        <f t="shared" si="439"/>
        <v>4</v>
      </c>
      <c r="BU716" s="4">
        <f t="shared" si="440"/>
        <v>4</v>
      </c>
      <c r="BV716" s="4">
        <f t="shared" si="441"/>
        <v>0</v>
      </c>
      <c r="BW716" s="4">
        <f t="shared" si="442"/>
        <v>6</v>
      </c>
      <c r="BX716" s="4">
        <f t="shared" si="443"/>
        <v>0</v>
      </c>
      <c r="BY716" s="4">
        <f t="shared" si="444"/>
        <v>0</v>
      </c>
      <c r="BZ716" s="37">
        <f t="shared" si="445"/>
        <v>100</v>
      </c>
      <c r="CA716" s="32" t="str">
        <f>VLOOKUP(J:J,'Agent wise'!A:C,3,0)</f>
        <v>Amal</v>
      </c>
      <c r="CB716" s="32">
        <f t="shared" si="446"/>
        <v>45927</v>
      </c>
      <c r="CC716" t="str">
        <f t="shared" si="447"/>
        <v>Excellent</v>
      </c>
      <c r="CJ716">
        <f t="shared" si="448"/>
        <v>27</v>
      </c>
      <c r="CK716">
        <f t="shared" si="449"/>
        <v>9</v>
      </c>
      <c r="CL716">
        <f t="shared" si="450"/>
        <v>2025</v>
      </c>
    </row>
    <row r="717" spans="1:90" ht="15" customHeight="1" x14ac:dyDescent="0.35">
      <c r="A717" s="32">
        <v>45927.541853298608</v>
      </c>
      <c r="B717" t="s">
        <v>1214</v>
      </c>
      <c r="C717" s="32">
        <v>0</v>
      </c>
      <c r="D717" t="s">
        <v>144</v>
      </c>
      <c r="E717" s="32">
        <v>45927</v>
      </c>
      <c r="F717" t="s">
        <v>145</v>
      </c>
      <c r="G717" s="32">
        <v>45926</v>
      </c>
      <c r="H717">
        <v>9884958192</v>
      </c>
      <c r="I717">
        <v>182</v>
      </c>
      <c r="J717" t="s">
        <v>306</v>
      </c>
      <c r="K717" t="s">
        <v>52</v>
      </c>
      <c r="L717" t="s">
        <v>53</v>
      </c>
      <c r="M717" t="s">
        <v>48</v>
      </c>
      <c r="N717" t="s">
        <v>48</v>
      </c>
      <c r="O717" t="s">
        <v>48</v>
      </c>
      <c r="P717" t="s">
        <v>48</v>
      </c>
      <c r="Q717" t="s">
        <v>48</v>
      </c>
      <c r="R717" t="s">
        <v>48</v>
      </c>
      <c r="S717" t="s">
        <v>48</v>
      </c>
      <c r="T717" t="s">
        <v>48</v>
      </c>
      <c r="U717" t="s">
        <v>48</v>
      </c>
      <c r="V717" t="s">
        <v>48</v>
      </c>
      <c r="W717" t="s">
        <v>48</v>
      </c>
      <c r="X717" t="s">
        <v>48</v>
      </c>
      <c r="Y717" t="s">
        <v>48</v>
      </c>
      <c r="Z717" t="s">
        <v>48</v>
      </c>
      <c r="AA717" t="s">
        <v>48</v>
      </c>
      <c r="AB717" t="s">
        <v>48</v>
      </c>
      <c r="AC717" t="s">
        <v>50</v>
      </c>
      <c r="AD717" t="s">
        <v>50</v>
      </c>
      <c r="AE717" t="s">
        <v>48</v>
      </c>
      <c r="AF717" t="s">
        <v>50</v>
      </c>
      <c r="AG717" t="s">
        <v>48</v>
      </c>
      <c r="AH717" t="s">
        <v>50</v>
      </c>
      <c r="AI717" t="s">
        <v>48</v>
      </c>
      <c r="AJ717" t="s">
        <v>48</v>
      </c>
      <c r="AK717" t="s">
        <v>48</v>
      </c>
      <c r="AL717" t="s">
        <v>48</v>
      </c>
      <c r="AM717" t="s">
        <v>48</v>
      </c>
      <c r="AN717" t="s">
        <v>48</v>
      </c>
      <c r="AO717" t="s">
        <v>48</v>
      </c>
      <c r="AP717" t="s">
        <v>119</v>
      </c>
      <c r="AQ717" s="1" t="s">
        <v>1266</v>
      </c>
      <c r="AR717" t="s">
        <v>120</v>
      </c>
      <c r="AS717" t="s">
        <v>156</v>
      </c>
      <c r="AT717" t="s">
        <v>156</v>
      </c>
      <c r="AW717" s="4">
        <f t="shared" si="416"/>
        <v>6</v>
      </c>
      <c r="AX717" s="4">
        <f t="shared" si="417"/>
        <v>4</v>
      </c>
      <c r="AY717" s="4">
        <f t="shared" si="418"/>
        <v>4</v>
      </c>
      <c r="AZ717" s="4">
        <f t="shared" si="419"/>
        <v>2</v>
      </c>
      <c r="BA717" s="4">
        <f t="shared" si="420"/>
        <v>4</v>
      </c>
      <c r="BB717" s="4">
        <f t="shared" si="421"/>
        <v>4</v>
      </c>
      <c r="BC717" s="4">
        <f t="shared" si="422"/>
        <v>4</v>
      </c>
      <c r="BD717" s="4">
        <f t="shared" si="423"/>
        <v>2</v>
      </c>
      <c r="BE717" s="4">
        <f t="shared" si="424"/>
        <v>4</v>
      </c>
      <c r="BF717" s="4">
        <f t="shared" si="425"/>
        <v>2</v>
      </c>
      <c r="BG717" s="4">
        <f t="shared" si="426"/>
        <v>4</v>
      </c>
      <c r="BH717" s="4">
        <f t="shared" si="427"/>
        <v>4</v>
      </c>
      <c r="BI717" s="4">
        <f t="shared" si="428"/>
        <v>4</v>
      </c>
      <c r="BJ717" s="4">
        <f t="shared" si="429"/>
        <v>2</v>
      </c>
      <c r="BK717" s="4">
        <f t="shared" si="430"/>
        <v>4</v>
      </c>
      <c r="BL717" s="4">
        <f t="shared" si="431"/>
        <v>2</v>
      </c>
      <c r="BM717" s="4">
        <f t="shared" si="432"/>
        <v>4</v>
      </c>
      <c r="BN717" s="4">
        <f t="shared" si="433"/>
        <v>4</v>
      </c>
      <c r="BO717" s="4">
        <f t="shared" si="434"/>
        <v>4</v>
      </c>
      <c r="BP717" s="4">
        <f t="shared" si="435"/>
        <v>4</v>
      </c>
      <c r="BQ717" s="4">
        <f t="shared" si="436"/>
        <v>6</v>
      </c>
      <c r="BR717" s="4">
        <f t="shared" si="437"/>
        <v>4</v>
      </c>
      <c r="BS717" s="4">
        <f t="shared" si="438"/>
        <v>4</v>
      </c>
      <c r="BT717" s="4">
        <f t="shared" si="439"/>
        <v>4</v>
      </c>
      <c r="BU717" s="4">
        <f t="shared" si="440"/>
        <v>4</v>
      </c>
      <c r="BV717" s="4">
        <f t="shared" si="441"/>
        <v>0</v>
      </c>
      <c r="BW717" s="4">
        <f t="shared" si="442"/>
        <v>6</v>
      </c>
      <c r="BX717" s="4">
        <f t="shared" si="443"/>
        <v>0</v>
      </c>
      <c r="BY717" s="4">
        <f t="shared" si="444"/>
        <v>0</v>
      </c>
      <c r="BZ717" s="37">
        <f t="shared" si="445"/>
        <v>100</v>
      </c>
      <c r="CA717" s="32" t="str">
        <f>VLOOKUP(J:J,'Agent wise'!A:C,3,0)</f>
        <v>Amal</v>
      </c>
      <c r="CB717" s="32">
        <f t="shared" si="446"/>
        <v>45927</v>
      </c>
      <c r="CC717" t="str">
        <f t="shared" si="447"/>
        <v>Excellent</v>
      </c>
      <c r="CJ717">
        <f t="shared" si="448"/>
        <v>27</v>
      </c>
      <c r="CK717">
        <f t="shared" si="449"/>
        <v>9</v>
      </c>
      <c r="CL717">
        <f t="shared" si="450"/>
        <v>2025</v>
      </c>
    </row>
    <row r="718" spans="1:90" ht="15" customHeight="1" x14ac:dyDescent="0.35">
      <c r="A718" s="32">
        <v>45927.544595057872</v>
      </c>
      <c r="B718" t="s">
        <v>1214</v>
      </c>
      <c r="C718" s="32">
        <v>0</v>
      </c>
      <c r="D718" t="s">
        <v>144</v>
      </c>
      <c r="E718" s="32">
        <v>45927</v>
      </c>
      <c r="F718" t="s">
        <v>145</v>
      </c>
      <c r="G718" s="32">
        <v>45926</v>
      </c>
      <c r="H718">
        <v>8680838758</v>
      </c>
      <c r="I718">
        <v>133</v>
      </c>
      <c r="J718" t="s">
        <v>55</v>
      </c>
      <c r="K718" t="s">
        <v>52</v>
      </c>
      <c r="L718" t="s">
        <v>53</v>
      </c>
      <c r="M718" t="s">
        <v>48</v>
      </c>
      <c r="N718" t="s">
        <v>48</v>
      </c>
      <c r="O718" t="s">
        <v>48</v>
      </c>
      <c r="P718" t="s">
        <v>48</v>
      </c>
      <c r="Q718" t="s">
        <v>48</v>
      </c>
      <c r="R718" t="s">
        <v>48</v>
      </c>
      <c r="S718" t="s">
        <v>48</v>
      </c>
      <c r="T718" t="s">
        <v>48</v>
      </c>
      <c r="U718" t="s">
        <v>48</v>
      </c>
      <c r="V718" t="s">
        <v>48</v>
      </c>
      <c r="W718" t="s">
        <v>48</v>
      </c>
      <c r="X718" t="s">
        <v>48</v>
      </c>
      <c r="Y718" t="s">
        <v>48</v>
      </c>
      <c r="Z718" t="s">
        <v>48</v>
      </c>
      <c r="AA718" t="s">
        <v>48</v>
      </c>
      <c r="AB718" t="s">
        <v>49</v>
      </c>
      <c r="AC718" t="s">
        <v>50</v>
      </c>
      <c r="AD718" t="s">
        <v>48</v>
      </c>
      <c r="AE718" t="s">
        <v>48</v>
      </c>
      <c r="AF718" t="s">
        <v>48</v>
      </c>
      <c r="AG718" t="s">
        <v>48</v>
      </c>
      <c r="AH718" t="s">
        <v>50</v>
      </c>
      <c r="AI718" t="s">
        <v>50</v>
      </c>
      <c r="AJ718" t="s">
        <v>48</v>
      </c>
      <c r="AK718" t="s">
        <v>48</v>
      </c>
      <c r="AL718" t="s">
        <v>48</v>
      </c>
      <c r="AM718" t="s">
        <v>48</v>
      </c>
      <c r="AN718" t="s">
        <v>48</v>
      </c>
      <c r="AO718" t="s">
        <v>48</v>
      </c>
      <c r="AP718" t="s">
        <v>1267</v>
      </c>
      <c r="AQ718" s="1" t="s">
        <v>1695</v>
      </c>
      <c r="AR718" t="s">
        <v>120</v>
      </c>
      <c r="AS718" t="s">
        <v>146</v>
      </c>
      <c r="AT718" t="s">
        <v>146</v>
      </c>
      <c r="AW718" s="4">
        <f t="shared" si="416"/>
        <v>6</v>
      </c>
      <c r="AX718" s="4">
        <f t="shared" si="417"/>
        <v>4</v>
      </c>
      <c r="AY718" s="4">
        <f t="shared" si="418"/>
        <v>4</v>
      </c>
      <c r="AZ718" s="4">
        <f t="shared" si="419"/>
        <v>2</v>
      </c>
      <c r="BA718" s="4">
        <f t="shared" si="420"/>
        <v>4</v>
      </c>
      <c r="BB718" s="4">
        <f t="shared" si="421"/>
        <v>4</v>
      </c>
      <c r="BC718" s="4">
        <f t="shared" si="422"/>
        <v>4</v>
      </c>
      <c r="BD718" s="4">
        <f t="shared" si="423"/>
        <v>2</v>
      </c>
      <c r="BE718" s="4">
        <f t="shared" si="424"/>
        <v>4</v>
      </c>
      <c r="BF718" s="4">
        <f t="shared" si="425"/>
        <v>2</v>
      </c>
      <c r="BG718" s="4">
        <f t="shared" si="426"/>
        <v>4</v>
      </c>
      <c r="BH718" s="4">
        <f t="shared" si="427"/>
        <v>4</v>
      </c>
      <c r="BI718" s="4">
        <f t="shared" si="428"/>
        <v>4</v>
      </c>
      <c r="BJ718" s="4">
        <f t="shared" si="429"/>
        <v>2</v>
      </c>
      <c r="BK718" s="4">
        <f t="shared" si="430"/>
        <v>4</v>
      </c>
      <c r="BL718" s="4" t="str">
        <f t="shared" si="431"/>
        <v>0</v>
      </c>
      <c r="BM718" s="4">
        <f t="shared" si="432"/>
        <v>4</v>
      </c>
      <c r="BN718" s="4">
        <f t="shared" si="433"/>
        <v>4</v>
      </c>
      <c r="BO718" s="4">
        <f t="shared" si="434"/>
        <v>4</v>
      </c>
      <c r="BP718" s="4">
        <f t="shared" si="435"/>
        <v>4</v>
      </c>
      <c r="BQ718" s="4">
        <f t="shared" si="436"/>
        <v>6</v>
      </c>
      <c r="BR718" s="4">
        <f t="shared" si="437"/>
        <v>4</v>
      </c>
      <c r="BS718" s="4">
        <f t="shared" si="438"/>
        <v>4</v>
      </c>
      <c r="BT718" s="4">
        <f t="shared" si="439"/>
        <v>4</v>
      </c>
      <c r="BU718" s="4">
        <f t="shared" si="440"/>
        <v>4</v>
      </c>
      <c r="BV718" s="4">
        <f t="shared" si="441"/>
        <v>0</v>
      </c>
      <c r="BW718" s="4">
        <f t="shared" si="442"/>
        <v>6</v>
      </c>
      <c r="BX718" s="4">
        <f t="shared" si="443"/>
        <v>0</v>
      </c>
      <c r="BY718" s="4">
        <f t="shared" si="444"/>
        <v>0</v>
      </c>
      <c r="BZ718" s="37">
        <f t="shared" si="445"/>
        <v>98</v>
      </c>
      <c r="CA718" s="32" t="str">
        <f>VLOOKUP(J:J,'Agent wise'!A:C,3,0)</f>
        <v xml:space="preserve">Shiny </v>
      </c>
      <c r="CB718" s="32">
        <f t="shared" si="446"/>
        <v>45927</v>
      </c>
      <c r="CC718" t="str">
        <f t="shared" si="447"/>
        <v>Excellent</v>
      </c>
      <c r="CJ718">
        <f t="shared" si="448"/>
        <v>27</v>
      </c>
      <c r="CK718">
        <f t="shared" si="449"/>
        <v>9</v>
      </c>
      <c r="CL718">
        <f t="shared" si="450"/>
        <v>2025</v>
      </c>
    </row>
    <row r="719" spans="1:90" ht="15" customHeight="1" x14ac:dyDescent="0.35">
      <c r="A719" s="32">
        <v>45927.549681655088</v>
      </c>
      <c r="B719" t="s">
        <v>1214</v>
      </c>
      <c r="C719" s="32">
        <v>0</v>
      </c>
      <c r="D719" t="s">
        <v>144</v>
      </c>
      <c r="E719" s="32">
        <v>45927</v>
      </c>
      <c r="F719" t="s">
        <v>145</v>
      </c>
      <c r="G719" s="32">
        <v>45926</v>
      </c>
      <c r="H719">
        <v>8667039234</v>
      </c>
      <c r="I719">
        <v>140</v>
      </c>
      <c r="J719" t="s">
        <v>108</v>
      </c>
      <c r="K719" t="s">
        <v>52</v>
      </c>
      <c r="L719" t="s">
        <v>53</v>
      </c>
      <c r="M719" t="s">
        <v>48</v>
      </c>
      <c r="N719" t="s">
        <v>48</v>
      </c>
      <c r="O719" t="s">
        <v>48</v>
      </c>
      <c r="P719" t="s">
        <v>48</v>
      </c>
      <c r="Q719" t="s">
        <v>48</v>
      </c>
      <c r="R719" t="s">
        <v>48</v>
      </c>
      <c r="S719" t="s">
        <v>48</v>
      </c>
      <c r="T719" t="s">
        <v>48</v>
      </c>
      <c r="U719" t="s">
        <v>48</v>
      </c>
      <c r="V719" t="s">
        <v>48</v>
      </c>
      <c r="W719" t="s">
        <v>48</v>
      </c>
      <c r="X719" t="s">
        <v>48</v>
      </c>
      <c r="Y719" t="s">
        <v>48</v>
      </c>
      <c r="Z719" t="s">
        <v>48</v>
      </c>
      <c r="AA719" t="s">
        <v>48</v>
      </c>
      <c r="AB719" t="s">
        <v>48</v>
      </c>
      <c r="AC719" t="s">
        <v>48</v>
      </c>
      <c r="AD719" t="s">
        <v>48</v>
      </c>
      <c r="AE719" t="s">
        <v>48</v>
      </c>
      <c r="AF719" t="s">
        <v>50</v>
      </c>
      <c r="AG719" t="s">
        <v>48</v>
      </c>
      <c r="AH719" t="s">
        <v>50</v>
      </c>
      <c r="AI719" t="s">
        <v>50</v>
      </c>
      <c r="AJ719" t="s">
        <v>48</v>
      </c>
      <c r="AK719" t="s">
        <v>48</v>
      </c>
      <c r="AL719" t="s">
        <v>49</v>
      </c>
      <c r="AM719" t="s">
        <v>48</v>
      </c>
      <c r="AN719" t="s">
        <v>48</v>
      </c>
      <c r="AO719" t="s">
        <v>48</v>
      </c>
      <c r="AP719" t="s">
        <v>1268</v>
      </c>
      <c r="AQ719" s="1" t="s">
        <v>1269</v>
      </c>
      <c r="AR719" t="s">
        <v>120</v>
      </c>
      <c r="AS719" t="s">
        <v>146</v>
      </c>
      <c r="AT719" t="s">
        <v>146</v>
      </c>
      <c r="AW719" s="4">
        <f t="shared" si="416"/>
        <v>6</v>
      </c>
      <c r="AX719" s="4">
        <f t="shared" si="417"/>
        <v>4</v>
      </c>
      <c r="AY719" s="4">
        <f t="shared" si="418"/>
        <v>4</v>
      </c>
      <c r="AZ719" s="4">
        <f t="shared" si="419"/>
        <v>2</v>
      </c>
      <c r="BA719" s="4">
        <f t="shared" si="420"/>
        <v>4</v>
      </c>
      <c r="BB719" s="4">
        <f t="shared" si="421"/>
        <v>4</v>
      </c>
      <c r="BC719" s="4">
        <f t="shared" si="422"/>
        <v>4</v>
      </c>
      <c r="BD719" s="4">
        <f t="shared" si="423"/>
        <v>2</v>
      </c>
      <c r="BE719" s="4">
        <f t="shared" si="424"/>
        <v>4</v>
      </c>
      <c r="BF719" s="4">
        <f t="shared" si="425"/>
        <v>2</v>
      </c>
      <c r="BG719" s="4">
        <f t="shared" si="426"/>
        <v>4</v>
      </c>
      <c r="BH719" s="4">
        <f t="shared" si="427"/>
        <v>4</v>
      </c>
      <c r="BI719" s="4">
        <f t="shared" si="428"/>
        <v>4</v>
      </c>
      <c r="BJ719" s="4">
        <f t="shared" si="429"/>
        <v>2</v>
      </c>
      <c r="BK719" s="4">
        <f t="shared" si="430"/>
        <v>4</v>
      </c>
      <c r="BL719" s="4">
        <f t="shared" si="431"/>
        <v>2</v>
      </c>
      <c r="BM719" s="4">
        <f t="shared" si="432"/>
        <v>4</v>
      </c>
      <c r="BN719" s="4">
        <f t="shared" si="433"/>
        <v>4</v>
      </c>
      <c r="BO719" s="4">
        <f t="shared" si="434"/>
        <v>4</v>
      </c>
      <c r="BP719" s="4">
        <f t="shared" si="435"/>
        <v>4</v>
      </c>
      <c r="BQ719" s="4">
        <f t="shared" si="436"/>
        <v>6</v>
      </c>
      <c r="BR719" s="4">
        <f t="shared" si="437"/>
        <v>4</v>
      </c>
      <c r="BS719" s="4">
        <f t="shared" si="438"/>
        <v>4</v>
      </c>
      <c r="BT719" s="4">
        <f t="shared" si="439"/>
        <v>4</v>
      </c>
      <c r="BU719" s="4">
        <f t="shared" si="440"/>
        <v>4</v>
      </c>
      <c r="BV719" s="4" t="str">
        <f t="shared" si="441"/>
        <v>0</v>
      </c>
      <c r="BW719" s="4">
        <f t="shared" si="442"/>
        <v>6</v>
      </c>
      <c r="BX719" s="4">
        <f t="shared" si="443"/>
        <v>0</v>
      </c>
      <c r="BY719" s="4">
        <f t="shared" si="444"/>
        <v>0</v>
      </c>
      <c r="BZ719" s="37">
        <f t="shared" si="445"/>
        <v>100</v>
      </c>
      <c r="CA719" s="32" t="str">
        <f>VLOOKUP(J:J,'Agent wise'!A:C,3,0)</f>
        <v>Shakeer</v>
      </c>
      <c r="CB719" s="32">
        <f t="shared" si="446"/>
        <v>45927</v>
      </c>
      <c r="CC719" t="str">
        <f t="shared" si="447"/>
        <v>Excellent</v>
      </c>
      <c r="CJ719">
        <f t="shared" si="448"/>
        <v>27</v>
      </c>
      <c r="CK719">
        <f t="shared" si="449"/>
        <v>9</v>
      </c>
      <c r="CL719">
        <f t="shared" si="450"/>
        <v>2025</v>
      </c>
    </row>
    <row r="720" spans="1:90" ht="15" customHeight="1" x14ac:dyDescent="0.35">
      <c r="A720" s="32">
        <v>45927.566094814814</v>
      </c>
      <c r="B720" t="s">
        <v>138</v>
      </c>
      <c r="C720" s="32">
        <v>0</v>
      </c>
      <c r="D720" t="s">
        <v>139</v>
      </c>
      <c r="E720" s="32">
        <v>45927</v>
      </c>
      <c r="F720" t="s">
        <v>145</v>
      </c>
      <c r="G720" s="32">
        <v>45924</v>
      </c>
      <c r="H720">
        <v>9677131519</v>
      </c>
      <c r="I720">
        <v>182</v>
      </c>
      <c r="J720" t="s">
        <v>121</v>
      </c>
      <c r="K720" t="s">
        <v>52</v>
      </c>
      <c r="L720" t="s">
        <v>53</v>
      </c>
      <c r="M720" t="s">
        <v>48</v>
      </c>
      <c r="N720" t="s">
        <v>48</v>
      </c>
      <c r="O720" t="s">
        <v>48</v>
      </c>
      <c r="P720" t="s">
        <v>48</v>
      </c>
      <c r="Q720" t="s">
        <v>48</v>
      </c>
      <c r="R720" t="s">
        <v>48</v>
      </c>
      <c r="S720" t="s">
        <v>48</v>
      </c>
      <c r="T720" t="s">
        <v>48</v>
      </c>
      <c r="U720" t="s">
        <v>48</v>
      </c>
      <c r="V720" t="s">
        <v>48</v>
      </c>
      <c r="W720" t="s">
        <v>48</v>
      </c>
      <c r="X720" t="s">
        <v>48</v>
      </c>
      <c r="Y720" t="s">
        <v>48</v>
      </c>
      <c r="Z720" t="s">
        <v>48</v>
      </c>
      <c r="AA720" t="s">
        <v>49</v>
      </c>
      <c r="AB720" t="s">
        <v>48</v>
      </c>
      <c r="AC720" t="s">
        <v>48</v>
      </c>
      <c r="AD720" t="s">
        <v>48</v>
      </c>
      <c r="AE720" t="s">
        <v>48</v>
      </c>
      <c r="AF720" t="s">
        <v>48</v>
      </c>
      <c r="AG720" t="s">
        <v>48</v>
      </c>
      <c r="AH720" t="s">
        <v>48</v>
      </c>
      <c r="AI720" t="s">
        <v>50</v>
      </c>
      <c r="AJ720" t="s">
        <v>48</v>
      </c>
      <c r="AK720" t="s">
        <v>48</v>
      </c>
      <c r="AL720" t="s">
        <v>48</v>
      </c>
      <c r="AM720" t="s">
        <v>48</v>
      </c>
      <c r="AN720" t="s">
        <v>48</v>
      </c>
      <c r="AO720" t="s">
        <v>48</v>
      </c>
      <c r="AP720" t="s">
        <v>568</v>
      </c>
      <c r="AQ720" s="1" t="s">
        <v>1696</v>
      </c>
      <c r="AR720" t="s">
        <v>120</v>
      </c>
      <c r="AS720" t="s">
        <v>156</v>
      </c>
      <c r="AT720" t="s">
        <v>156</v>
      </c>
      <c r="AW720" s="4">
        <f t="shared" si="416"/>
        <v>6</v>
      </c>
      <c r="AX720" s="4">
        <f t="shared" si="417"/>
        <v>4</v>
      </c>
      <c r="AY720" s="4">
        <f t="shared" si="418"/>
        <v>4</v>
      </c>
      <c r="AZ720" s="4">
        <f t="shared" si="419"/>
        <v>2</v>
      </c>
      <c r="BA720" s="4">
        <f t="shared" si="420"/>
        <v>4</v>
      </c>
      <c r="BB720" s="4">
        <f t="shared" si="421"/>
        <v>4</v>
      </c>
      <c r="BC720" s="4">
        <f t="shared" si="422"/>
        <v>4</v>
      </c>
      <c r="BD720" s="4">
        <f t="shared" si="423"/>
        <v>2</v>
      </c>
      <c r="BE720" s="4">
        <f t="shared" si="424"/>
        <v>4</v>
      </c>
      <c r="BF720" s="4">
        <f t="shared" si="425"/>
        <v>2</v>
      </c>
      <c r="BG720" s="4">
        <f t="shared" si="426"/>
        <v>4</v>
      </c>
      <c r="BH720" s="4">
        <f t="shared" si="427"/>
        <v>4</v>
      </c>
      <c r="BI720" s="4">
        <f t="shared" si="428"/>
        <v>4</v>
      </c>
      <c r="BJ720" s="4">
        <f t="shared" si="429"/>
        <v>2</v>
      </c>
      <c r="BK720" s="4" t="str">
        <f t="shared" si="430"/>
        <v>0</v>
      </c>
      <c r="BL720" s="4">
        <f t="shared" si="431"/>
        <v>2</v>
      </c>
      <c r="BM720" s="4">
        <f t="shared" si="432"/>
        <v>4</v>
      </c>
      <c r="BN720" s="4">
        <f t="shared" si="433"/>
        <v>4</v>
      </c>
      <c r="BO720" s="4">
        <f t="shared" si="434"/>
        <v>4</v>
      </c>
      <c r="BP720" s="4">
        <f t="shared" si="435"/>
        <v>4</v>
      </c>
      <c r="BQ720" s="4">
        <f t="shared" si="436"/>
        <v>6</v>
      </c>
      <c r="BR720" s="4">
        <f t="shared" si="437"/>
        <v>4</v>
      </c>
      <c r="BS720" s="4">
        <f t="shared" si="438"/>
        <v>4</v>
      </c>
      <c r="BT720" s="4">
        <f t="shared" si="439"/>
        <v>4</v>
      </c>
      <c r="BU720" s="4">
        <f t="shared" si="440"/>
        <v>4</v>
      </c>
      <c r="BV720" s="4">
        <f t="shared" si="441"/>
        <v>0</v>
      </c>
      <c r="BW720" s="4">
        <f t="shared" si="442"/>
        <v>6</v>
      </c>
      <c r="BX720" s="4">
        <f t="shared" si="443"/>
        <v>0</v>
      </c>
      <c r="BY720" s="4">
        <f t="shared" si="444"/>
        <v>0</v>
      </c>
      <c r="BZ720" s="37">
        <f t="shared" si="445"/>
        <v>96</v>
      </c>
      <c r="CA720" s="32" t="str">
        <f>VLOOKUP(J:J,'Agent wise'!A:C,3,0)</f>
        <v>Amal</v>
      </c>
      <c r="CB720" s="32">
        <f t="shared" si="446"/>
        <v>45927</v>
      </c>
      <c r="CC720" t="str">
        <f t="shared" si="447"/>
        <v>Excellent</v>
      </c>
      <c r="CJ720">
        <f t="shared" si="448"/>
        <v>27</v>
      </c>
      <c r="CK720">
        <f t="shared" si="449"/>
        <v>9</v>
      </c>
      <c r="CL720">
        <f t="shared" si="450"/>
        <v>2025</v>
      </c>
    </row>
    <row r="721" spans="1:90" ht="15" customHeight="1" x14ac:dyDescent="0.35">
      <c r="A721" s="32">
        <v>45927.568564409725</v>
      </c>
      <c r="B721" t="s">
        <v>138</v>
      </c>
      <c r="C721" s="32">
        <v>0</v>
      </c>
      <c r="D721" t="s">
        <v>139</v>
      </c>
      <c r="E721" s="32">
        <v>45927</v>
      </c>
      <c r="F721" t="s">
        <v>145</v>
      </c>
      <c r="G721" s="32">
        <v>45924</v>
      </c>
      <c r="H721">
        <v>9884047888</v>
      </c>
      <c r="I721">
        <v>258</v>
      </c>
      <c r="J721" t="s">
        <v>242</v>
      </c>
      <c r="K721" t="s">
        <v>79</v>
      </c>
      <c r="L721" t="s">
        <v>53</v>
      </c>
      <c r="M721" t="s">
        <v>48</v>
      </c>
      <c r="N721" t="s">
        <v>48</v>
      </c>
      <c r="O721" t="s">
        <v>48</v>
      </c>
      <c r="P721" t="s">
        <v>48</v>
      </c>
      <c r="Q721" t="s">
        <v>48</v>
      </c>
      <c r="R721" t="s">
        <v>48</v>
      </c>
      <c r="S721" t="s">
        <v>48</v>
      </c>
      <c r="T721" t="s">
        <v>48</v>
      </c>
      <c r="U721" t="s">
        <v>48</v>
      </c>
      <c r="V721" t="s">
        <v>48</v>
      </c>
      <c r="W721" t="s">
        <v>48</v>
      </c>
      <c r="X721" t="s">
        <v>48</v>
      </c>
      <c r="Y721" t="s">
        <v>48</v>
      </c>
      <c r="Z721" t="s">
        <v>48</v>
      </c>
      <c r="AA721" t="s">
        <v>49</v>
      </c>
      <c r="AB721" t="s">
        <v>48</v>
      </c>
      <c r="AC721" t="s">
        <v>48</v>
      </c>
      <c r="AD721" t="s">
        <v>48</v>
      </c>
      <c r="AE721" t="s">
        <v>48</v>
      </c>
      <c r="AF721" t="s">
        <v>48</v>
      </c>
      <c r="AG721" t="s">
        <v>48</v>
      </c>
      <c r="AH721" t="s">
        <v>48</v>
      </c>
      <c r="AI721" t="s">
        <v>49</v>
      </c>
      <c r="AJ721" t="s">
        <v>48</v>
      </c>
      <c r="AK721" t="s">
        <v>48</v>
      </c>
      <c r="AL721" t="s">
        <v>48</v>
      </c>
      <c r="AM721" t="s">
        <v>48</v>
      </c>
      <c r="AN721" t="s">
        <v>48</v>
      </c>
      <c r="AO721" t="s">
        <v>48</v>
      </c>
      <c r="AP721" t="s">
        <v>1270</v>
      </c>
      <c r="AQ721" s="1" t="s">
        <v>1697</v>
      </c>
      <c r="AR721" t="s">
        <v>120</v>
      </c>
      <c r="AS721" t="s">
        <v>955</v>
      </c>
      <c r="AT721" t="s">
        <v>429</v>
      </c>
      <c r="AW721" s="4">
        <f t="shared" si="416"/>
        <v>6</v>
      </c>
      <c r="AX721" s="4">
        <f t="shared" si="417"/>
        <v>4</v>
      </c>
      <c r="AY721" s="4">
        <f t="shared" si="418"/>
        <v>4</v>
      </c>
      <c r="AZ721" s="4">
        <f t="shared" si="419"/>
        <v>2</v>
      </c>
      <c r="BA721" s="4">
        <f t="shared" si="420"/>
        <v>4</v>
      </c>
      <c r="BB721" s="4">
        <f t="shared" si="421"/>
        <v>4</v>
      </c>
      <c r="BC721" s="4">
        <f t="shared" si="422"/>
        <v>4</v>
      </c>
      <c r="BD721" s="4">
        <f t="shared" si="423"/>
        <v>2</v>
      </c>
      <c r="BE721" s="4">
        <f t="shared" si="424"/>
        <v>4</v>
      </c>
      <c r="BF721" s="4">
        <f t="shared" si="425"/>
        <v>2</v>
      </c>
      <c r="BG721" s="4">
        <f t="shared" si="426"/>
        <v>4</v>
      </c>
      <c r="BH721" s="4">
        <f t="shared" si="427"/>
        <v>4</v>
      </c>
      <c r="BI721" s="4">
        <f t="shared" si="428"/>
        <v>4</v>
      </c>
      <c r="BJ721" s="4">
        <f t="shared" si="429"/>
        <v>2</v>
      </c>
      <c r="BK721" s="4" t="str">
        <f t="shared" si="430"/>
        <v>0</v>
      </c>
      <c r="BL721" s="4">
        <f t="shared" si="431"/>
        <v>2</v>
      </c>
      <c r="BM721" s="4">
        <f t="shared" si="432"/>
        <v>4</v>
      </c>
      <c r="BN721" s="4">
        <f t="shared" si="433"/>
        <v>4</v>
      </c>
      <c r="BO721" s="4">
        <f t="shared" si="434"/>
        <v>4</v>
      </c>
      <c r="BP721" s="4">
        <f t="shared" si="435"/>
        <v>4</v>
      </c>
      <c r="BQ721" s="4">
        <f t="shared" si="436"/>
        <v>6</v>
      </c>
      <c r="BR721" s="4">
        <f t="shared" si="437"/>
        <v>4</v>
      </c>
      <c r="BS721" s="4" t="str">
        <f t="shared" si="438"/>
        <v>0</v>
      </c>
      <c r="BT721" s="4">
        <f t="shared" si="439"/>
        <v>4</v>
      </c>
      <c r="BU721" s="4">
        <f t="shared" si="440"/>
        <v>4</v>
      </c>
      <c r="BV721" s="4">
        <f t="shared" si="441"/>
        <v>0</v>
      </c>
      <c r="BW721" s="4">
        <f t="shared" si="442"/>
        <v>6</v>
      </c>
      <c r="BX721" s="4">
        <f t="shared" si="443"/>
        <v>0</v>
      </c>
      <c r="BY721" s="4">
        <f t="shared" si="444"/>
        <v>0</v>
      </c>
      <c r="BZ721" s="37">
        <f t="shared" si="445"/>
        <v>92</v>
      </c>
      <c r="CA721" s="32" t="str">
        <f>VLOOKUP(J:J,'Agent wise'!A:C,3,0)</f>
        <v>Amal</v>
      </c>
      <c r="CB721" s="32">
        <f t="shared" si="446"/>
        <v>45927</v>
      </c>
      <c r="CC721" t="str">
        <f t="shared" si="447"/>
        <v>Good</v>
      </c>
      <c r="CJ721">
        <f t="shared" si="448"/>
        <v>27</v>
      </c>
      <c r="CK721">
        <f t="shared" si="449"/>
        <v>9</v>
      </c>
      <c r="CL721">
        <f t="shared" si="450"/>
        <v>2025</v>
      </c>
    </row>
    <row r="722" spans="1:90" ht="15" customHeight="1" x14ac:dyDescent="0.35">
      <c r="A722" s="32">
        <v>45927.571261643519</v>
      </c>
      <c r="B722" t="s">
        <v>138</v>
      </c>
      <c r="C722" s="32">
        <v>0</v>
      </c>
      <c r="D722" t="s">
        <v>139</v>
      </c>
      <c r="E722" s="32">
        <v>45927</v>
      </c>
      <c r="F722" t="s">
        <v>145</v>
      </c>
      <c r="G722" s="32">
        <v>45924</v>
      </c>
      <c r="H722">
        <v>9677703924</v>
      </c>
      <c r="I722">
        <v>130</v>
      </c>
      <c r="J722" t="s">
        <v>968</v>
      </c>
      <c r="K722" t="s">
        <v>52</v>
      </c>
      <c r="L722" t="s">
        <v>53</v>
      </c>
      <c r="M722" t="s">
        <v>48</v>
      </c>
      <c r="N722" t="s">
        <v>48</v>
      </c>
      <c r="O722" t="s">
        <v>48</v>
      </c>
      <c r="P722" t="s">
        <v>48</v>
      </c>
      <c r="Q722" t="s">
        <v>48</v>
      </c>
      <c r="R722" t="s">
        <v>48</v>
      </c>
      <c r="S722" t="s">
        <v>48</v>
      </c>
      <c r="T722" t="s">
        <v>48</v>
      </c>
      <c r="U722" t="s">
        <v>48</v>
      </c>
      <c r="V722" t="s">
        <v>48</v>
      </c>
      <c r="W722" t="s">
        <v>48</v>
      </c>
      <c r="X722" t="s">
        <v>48</v>
      </c>
      <c r="Y722" t="s">
        <v>48</v>
      </c>
      <c r="Z722" t="s">
        <v>48</v>
      </c>
      <c r="AA722" t="s">
        <v>49</v>
      </c>
      <c r="AB722" t="s">
        <v>49</v>
      </c>
      <c r="AC722" t="s">
        <v>48</v>
      </c>
      <c r="AD722" t="s">
        <v>48</v>
      </c>
      <c r="AE722" t="s">
        <v>48</v>
      </c>
      <c r="AF722" t="s">
        <v>48</v>
      </c>
      <c r="AG722" t="s">
        <v>48</v>
      </c>
      <c r="AH722" t="s">
        <v>48</v>
      </c>
      <c r="AI722" t="s">
        <v>50</v>
      </c>
      <c r="AJ722" t="s">
        <v>48</v>
      </c>
      <c r="AK722" t="s">
        <v>48</v>
      </c>
      <c r="AL722" t="s">
        <v>48</v>
      </c>
      <c r="AM722" t="s">
        <v>48</v>
      </c>
      <c r="AN722" t="s">
        <v>48</v>
      </c>
      <c r="AO722" t="s">
        <v>48</v>
      </c>
      <c r="AP722" t="s">
        <v>1209</v>
      </c>
      <c r="AQ722" s="1" t="s">
        <v>1698</v>
      </c>
      <c r="AR722" t="s">
        <v>51</v>
      </c>
      <c r="AS722" t="s">
        <v>955</v>
      </c>
      <c r="AT722" t="s">
        <v>1271</v>
      </c>
      <c r="AW722" s="4">
        <f t="shared" si="416"/>
        <v>6</v>
      </c>
      <c r="AX722" s="4">
        <f t="shared" si="417"/>
        <v>4</v>
      </c>
      <c r="AY722" s="4">
        <f t="shared" si="418"/>
        <v>4</v>
      </c>
      <c r="AZ722" s="4">
        <f t="shared" si="419"/>
        <v>2</v>
      </c>
      <c r="BA722" s="4">
        <f t="shared" si="420"/>
        <v>4</v>
      </c>
      <c r="BB722" s="4">
        <f t="shared" si="421"/>
        <v>4</v>
      </c>
      <c r="BC722" s="4">
        <f t="shared" si="422"/>
        <v>4</v>
      </c>
      <c r="BD722" s="4">
        <f t="shared" si="423"/>
        <v>2</v>
      </c>
      <c r="BE722" s="4">
        <f t="shared" si="424"/>
        <v>4</v>
      </c>
      <c r="BF722" s="4">
        <f t="shared" si="425"/>
        <v>2</v>
      </c>
      <c r="BG722" s="4">
        <f t="shared" si="426"/>
        <v>4</v>
      </c>
      <c r="BH722" s="4">
        <f t="shared" si="427"/>
        <v>4</v>
      </c>
      <c r="BI722" s="4">
        <f t="shared" si="428"/>
        <v>4</v>
      </c>
      <c r="BJ722" s="4">
        <f t="shared" si="429"/>
        <v>2</v>
      </c>
      <c r="BK722" s="4" t="str">
        <f t="shared" si="430"/>
        <v>0</v>
      </c>
      <c r="BL722" s="4" t="str">
        <f t="shared" si="431"/>
        <v>0</v>
      </c>
      <c r="BM722" s="4">
        <f t="shared" si="432"/>
        <v>4</v>
      </c>
      <c r="BN722" s="4">
        <f t="shared" si="433"/>
        <v>4</v>
      </c>
      <c r="BO722" s="4">
        <f t="shared" si="434"/>
        <v>4</v>
      </c>
      <c r="BP722" s="4">
        <f t="shared" si="435"/>
        <v>4</v>
      </c>
      <c r="BQ722" s="4">
        <f t="shared" si="436"/>
        <v>6</v>
      </c>
      <c r="BR722" s="4">
        <f t="shared" si="437"/>
        <v>4</v>
      </c>
      <c r="BS722" s="4">
        <f t="shared" si="438"/>
        <v>4</v>
      </c>
      <c r="BT722" s="4">
        <f t="shared" si="439"/>
        <v>4</v>
      </c>
      <c r="BU722" s="4">
        <f t="shared" si="440"/>
        <v>4</v>
      </c>
      <c r="BV722" s="4">
        <f t="shared" si="441"/>
        <v>0</v>
      </c>
      <c r="BW722" s="4">
        <f t="shared" si="442"/>
        <v>6</v>
      </c>
      <c r="BX722" s="4">
        <f t="shared" si="443"/>
        <v>0</v>
      </c>
      <c r="BY722" s="4">
        <f t="shared" si="444"/>
        <v>0</v>
      </c>
      <c r="BZ722" s="37">
        <f t="shared" si="445"/>
        <v>94</v>
      </c>
      <c r="CA722" s="32" t="e">
        <f>VLOOKUP(J:J,'Agent wise'!A:C,3,0)</f>
        <v>#N/A</v>
      </c>
      <c r="CB722" s="32">
        <f t="shared" si="446"/>
        <v>45927</v>
      </c>
      <c r="CC722" t="str">
        <f t="shared" si="447"/>
        <v>Good</v>
      </c>
      <c r="CJ722">
        <f t="shared" si="448"/>
        <v>27</v>
      </c>
      <c r="CK722">
        <f t="shared" si="449"/>
        <v>9</v>
      </c>
      <c r="CL722">
        <f t="shared" si="450"/>
        <v>2025</v>
      </c>
    </row>
    <row r="723" spans="1:90" ht="15" customHeight="1" x14ac:dyDescent="0.35">
      <c r="A723" s="32">
        <v>45927.573970115744</v>
      </c>
      <c r="B723" t="s">
        <v>138</v>
      </c>
      <c r="C723" s="32">
        <v>0</v>
      </c>
      <c r="D723" t="s">
        <v>139</v>
      </c>
      <c r="E723" s="32">
        <v>45927</v>
      </c>
      <c r="F723" t="s">
        <v>145</v>
      </c>
      <c r="G723" s="32">
        <v>45924</v>
      </c>
      <c r="H723">
        <v>7012469522</v>
      </c>
      <c r="I723">
        <v>140</v>
      </c>
      <c r="J723" t="s">
        <v>1272</v>
      </c>
      <c r="K723" t="s">
        <v>46</v>
      </c>
      <c r="L723" t="s">
        <v>47</v>
      </c>
      <c r="M723" t="s">
        <v>48</v>
      </c>
      <c r="N723" t="s">
        <v>48</v>
      </c>
      <c r="O723" t="s">
        <v>48</v>
      </c>
      <c r="P723" t="s">
        <v>48</v>
      </c>
      <c r="Q723" t="s">
        <v>48</v>
      </c>
      <c r="R723" t="s">
        <v>48</v>
      </c>
      <c r="S723" t="s">
        <v>48</v>
      </c>
      <c r="T723" t="s">
        <v>48</v>
      </c>
      <c r="U723" t="s">
        <v>48</v>
      </c>
      <c r="V723" t="s">
        <v>48</v>
      </c>
      <c r="W723" t="s">
        <v>48</v>
      </c>
      <c r="X723" t="s">
        <v>48</v>
      </c>
      <c r="Y723" t="s">
        <v>48</v>
      </c>
      <c r="Z723" t="s">
        <v>48</v>
      </c>
      <c r="AA723" t="s">
        <v>48</v>
      </c>
      <c r="AB723" t="s">
        <v>48</v>
      </c>
      <c r="AC723" t="s">
        <v>48</v>
      </c>
      <c r="AD723" t="s">
        <v>48</v>
      </c>
      <c r="AE723" t="s">
        <v>48</v>
      </c>
      <c r="AF723" t="s">
        <v>48</v>
      </c>
      <c r="AG723" t="s">
        <v>48</v>
      </c>
      <c r="AH723" t="s">
        <v>48</v>
      </c>
      <c r="AI723" t="s">
        <v>49</v>
      </c>
      <c r="AJ723" t="s">
        <v>48</v>
      </c>
      <c r="AK723" t="s">
        <v>48</v>
      </c>
      <c r="AL723" t="s">
        <v>48</v>
      </c>
      <c r="AM723" t="s">
        <v>48</v>
      </c>
      <c r="AN723" t="s">
        <v>48</v>
      </c>
      <c r="AO723" t="s">
        <v>48</v>
      </c>
      <c r="AP723" t="s">
        <v>1273</v>
      </c>
      <c r="AQ723" s="1" t="s">
        <v>1699</v>
      </c>
      <c r="AR723" t="s">
        <v>120</v>
      </c>
      <c r="AS723" t="s">
        <v>955</v>
      </c>
      <c r="AT723" t="s">
        <v>429</v>
      </c>
      <c r="AW723" s="4">
        <f t="shared" si="416"/>
        <v>6</v>
      </c>
      <c r="AX723" s="4">
        <f t="shared" si="417"/>
        <v>4</v>
      </c>
      <c r="AY723" s="4">
        <f t="shared" si="418"/>
        <v>4</v>
      </c>
      <c r="AZ723" s="4">
        <f t="shared" si="419"/>
        <v>2</v>
      </c>
      <c r="BA723" s="4">
        <f t="shared" si="420"/>
        <v>4</v>
      </c>
      <c r="BB723" s="4">
        <f t="shared" si="421"/>
        <v>4</v>
      </c>
      <c r="BC723" s="4">
        <f t="shared" si="422"/>
        <v>4</v>
      </c>
      <c r="BD723" s="4">
        <f t="shared" si="423"/>
        <v>2</v>
      </c>
      <c r="BE723" s="4">
        <f t="shared" si="424"/>
        <v>4</v>
      </c>
      <c r="BF723" s="4">
        <f t="shared" si="425"/>
        <v>2</v>
      </c>
      <c r="BG723" s="4">
        <f t="shared" si="426"/>
        <v>4</v>
      </c>
      <c r="BH723" s="4">
        <f t="shared" si="427"/>
        <v>4</v>
      </c>
      <c r="BI723" s="4">
        <f t="shared" si="428"/>
        <v>4</v>
      </c>
      <c r="BJ723" s="4">
        <f t="shared" si="429"/>
        <v>2</v>
      </c>
      <c r="BK723" s="4">
        <f t="shared" si="430"/>
        <v>4</v>
      </c>
      <c r="BL723" s="4">
        <f t="shared" si="431"/>
        <v>2</v>
      </c>
      <c r="BM723" s="4">
        <f t="shared" si="432"/>
        <v>4</v>
      </c>
      <c r="BN723" s="4">
        <f t="shared" si="433"/>
        <v>4</v>
      </c>
      <c r="BO723" s="4">
        <f t="shared" si="434"/>
        <v>4</v>
      </c>
      <c r="BP723" s="4">
        <f t="shared" si="435"/>
        <v>4</v>
      </c>
      <c r="BQ723" s="4">
        <f t="shared" si="436"/>
        <v>6</v>
      </c>
      <c r="BR723" s="4">
        <f t="shared" si="437"/>
        <v>4</v>
      </c>
      <c r="BS723" s="4" t="str">
        <f t="shared" si="438"/>
        <v>0</v>
      </c>
      <c r="BT723" s="4">
        <f t="shared" si="439"/>
        <v>4</v>
      </c>
      <c r="BU723" s="4">
        <f t="shared" si="440"/>
        <v>4</v>
      </c>
      <c r="BV723" s="4">
        <f t="shared" si="441"/>
        <v>0</v>
      </c>
      <c r="BW723" s="4">
        <f t="shared" si="442"/>
        <v>6</v>
      </c>
      <c r="BX723" s="4">
        <f t="shared" si="443"/>
        <v>0</v>
      </c>
      <c r="BY723" s="4">
        <f t="shared" si="444"/>
        <v>0</v>
      </c>
      <c r="BZ723" s="37">
        <f t="shared" si="445"/>
        <v>96</v>
      </c>
      <c r="CA723" s="32" t="e">
        <f>VLOOKUP(J:J,'Agent wise'!A:C,3,0)</f>
        <v>#N/A</v>
      </c>
      <c r="CB723" s="32">
        <f t="shared" si="446"/>
        <v>45927</v>
      </c>
      <c r="CC723" t="str">
        <f t="shared" si="447"/>
        <v>Excellent</v>
      </c>
      <c r="CJ723">
        <f t="shared" si="448"/>
        <v>27</v>
      </c>
      <c r="CK723">
        <f t="shared" si="449"/>
        <v>9</v>
      </c>
      <c r="CL723">
        <f t="shared" si="450"/>
        <v>2025</v>
      </c>
    </row>
    <row r="724" spans="1:90" ht="15" customHeight="1" x14ac:dyDescent="0.35">
      <c r="A724" s="32">
        <v>45927.579001134261</v>
      </c>
      <c r="B724" t="s">
        <v>138</v>
      </c>
      <c r="C724" s="32">
        <v>0</v>
      </c>
      <c r="D724" t="s">
        <v>139</v>
      </c>
      <c r="E724" s="32">
        <v>45927</v>
      </c>
      <c r="F724" t="s">
        <v>145</v>
      </c>
      <c r="G724" s="32">
        <v>45924</v>
      </c>
      <c r="H724">
        <v>7358008278</v>
      </c>
      <c r="I724">
        <v>152</v>
      </c>
      <c r="J724" t="s">
        <v>88</v>
      </c>
      <c r="K724" t="s">
        <v>79</v>
      </c>
      <c r="L724" t="s">
        <v>53</v>
      </c>
      <c r="M724" t="s">
        <v>48</v>
      </c>
      <c r="N724" t="s">
        <v>48</v>
      </c>
      <c r="O724" t="s">
        <v>48</v>
      </c>
      <c r="P724" t="s">
        <v>48</v>
      </c>
      <c r="Q724" t="s">
        <v>48</v>
      </c>
      <c r="R724" t="s">
        <v>48</v>
      </c>
      <c r="S724" t="s">
        <v>48</v>
      </c>
      <c r="T724" t="s">
        <v>48</v>
      </c>
      <c r="U724" t="s">
        <v>48</v>
      </c>
      <c r="V724" t="s">
        <v>48</v>
      </c>
      <c r="W724" t="s">
        <v>48</v>
      </c>
      <c r="X724" t="s">
        <v>48</v>
      </c>
      <c r="Y724" t="s">
        <v>48</v>
      </c>
      <c r="Z724" t="s">
        <v>48</v>
      </c>
      <c r="AA724" t="s">
        <v>49</v>
      </c>
      <c r="AB724" t="s">
        <v>48</v>
      </c>
      <c r="AC724" t="s">
        <v>48</v>
      </c>
      <c r="AD724" t="s">
        <v>48</v>
      </c>
      <c r="AE724" t="s">
        <v>48</v>
      </c>
      <c r="AF724" t="s">
        <v>48</v>
      </c>
      <c r="AG724" t="s">
        <v>48</v>
      </c>
      <c r="AH724" t="s">
        <v>48</v>
      </c>
      <c r="AI724" t="s">
        <v>50</v>
      </c>
      <c r="AJ724" t="s">
        <v>48</v>
      </c>
      <c r="AK724" t="s">
        <v>48</v>
      </c>
      <c r="AL724" t="s">
        <v>48</v>
      </c>
      <c r="AM724" t="s">
        <v>48</v>
      </c>
      <c r="AN724" t="s">
        <v>48</v>
      </c>
      <c r="AO724" t="s">
        <v>48</v>
      </c>
      <c r="AP724" t="s">
        <v>568</v>
      </c>
      <c r="AQ724" s="1" t="s">
        <v>1700</v>
      </c>
      <c r="AR724" t="s">
        <v>120</v>
      </c>
      <c r="AS724" t="s">
        <v>967</v>
      </c>
      <c r="AT724" t="s">
        <v>1274</v>
      </c>
      <c r="AW724" s="4">
        <f t="shared" si="416"/>
        <v>6</v>
      </c>
      <c r="AX724" s="4">
        <f t="shared" si="417"/>
        <v>4</v>
      </c>
      <c r="AY724" s="4">
        <f t="shared" si="418"/>
        <v>4</v>
      </c>
      <c r="AZ724" s="4">
        <f t="shared" si="419"/>
        <v>2</v>
      </c>
      <c r="BA724" s="4">
        <f t="shared" si="420"/>
        <v>4</v>
      </c>
      <c r="BB724" s="4">
        <f t="shared" si="421"/>
        <v>4</v>
      </c>
      <c r="BC724" s="4">
        <f t="shared" si="422"/>
        <v>4</v>
      </c>
      <c r="BD724" s="4">
        <f t="shared" si="423"/>
        <v>2</v>
      </c>
      <c r="BE724" s="4">
        <f t="shared" si="424"/>
        <v>4</v>
      </c>
      <c r="BF724" s="4">
        <f t="shared" si="425"/>
        <v>2</v>
      </c>
      <c r="BG724" s="4">
        <f t="shared" si="426"/>
        <v>4</v>
      </c>
      <c r="BH724" s="4">
        <f t="shared" si="427"/>
        <v>4</v>
      </c>
      <c r="BI724" s="4">
        <f t="shared" si="428"/>
        <v>4</v>
      </c>
      <c r="BJ724" s="4">
        <f t="shared" si="429"/>
        <v>2</v>
      </c>
      <c r="BK724" s="4" t="str">
        <f t="shared" si="430"/>
        <v>0</v>
      </c>
      <c r="BL724" s="4">
        <f t="shared" si="431"/>
        <v>2</v>
      </c>
      <c r="BM724" s="4">
        <f t="shared" si="432"/>
        <v>4</v>
      </c>
      <c r="BN724" s="4">
        <f t="shared" si="433"/>
        <v>4</v>
      </c>
      <c r="BO724" s="4">
        <f t="shared" si="434"/>
        <v>4</v>
      </c>
      <c r="BP724" s="4">
        <f t="shared" si="435"/>
        <v>4</v>
      </c>
      <c r="BQ724" s="4">
        <f t="shared" si="436"/>
        <v>6</v>
      </c>
      <c r="BR724" s="4">
        <f t="shared" si="437"/>
        <v>4</v>
      </c>
      <c r="BS724" s="4">
        <f t="shared" si="438"/>
        <v>4</v>
      </c>
      <c r="BT724" s="4">
        <f t="shared" si="439"/>
        <v>4</v>
      </c>
      <c r="BU724" s="4">
        <f t="shared" si="440"/>
        <v>4</v>
      </c>
      <c r="BV724" s="4">
        <f t="shared" si="441"/>
        <v>0</v>
      </c>
      <c r="BW724" s="4">
        <f t="shared" si="442"/>
        <v>6</v>
      </c>
      <c r="BX724" s="4">
        <f t="shared" si="443"/>
        <v>0</v>
      </c>
      <c r="BY724" s="4">
        <f t="shared" si="444"/>
        <v>0</v>
      </c>
      <c r="BZ724" s="37">
        <f t="shared" si="445"/>
        <v>96</v>
      </c>
      <c r="CA724" s="32" t="str">
        <f>VLOOKUP(J:J,'Agent wise'!A:C,3,0)</f>
        <v>Shakeer</v>
      </c>
      <c r="CB724" s="32">
        <f t="shared" si="446"/>
        <v>45927</v>
      </c>
      <c r="CC724" t="str">
        <f t="shared" si="447"/>
        <v>Excellent</v>
      </c>
      <c r="CJ724">
        <f t="shared" si="448"/>
        <v>27</v>
      </c>
      <c r="CK724">
        <f t="shared" si="449"/>
        <v>9</v>
      </c>
      <c r="CL724">
        <f t="shared" si="450"/>
        <v>2025</v>
      </c>
    </row>
    <row r="725" spans="1:90" ht="15" customHeight="1" x14ac:dyDescent="0.35">
      <c r="A725" s="32">
        <v>45927.584554421293</v>
      </c>
      <c r="B725" t="s">
        <v>138</v>
      </c>
      <c r="C725" s="32">
        <v>0</v>
      </c>
      <c r="D725" t="s">
        <v>139</v>
      </c>
      <c r="E725" s="32">
        <v>45927</v>
      </c>
      <c r="F725" t="s">
        <v>145</v>
      </c>
      <c r="G725" s="32">
        <v>45924</v>
      </c>
      <c r="H725">
        <v>7904103745</v>
      </c>
      <c r="I725">
        <v>148</v>
      </c>
      <c r="J725" t="s">
        <v>306</v>
      </c>
      <c r="K725" t="s">
        <v>52</v>
      </c>
      <c r="L725" t="s">
        <v>53</v>
      </c>
      <c r="M725" t="s">
        <v>48</v>
      </c>
      <c r="N725" t="s">
        <v>48</v>
      </c>
      <c r="O725" t="s">
        <v>48</v>
      </c>
      <c r="P725" t="s">
        <v>48</v>
      </c>
      <c r="Q725" t="s">
        <v>48</v>
      </c>
      <c r="R725" t="s">
        <v>48</v>
      </c>
      <c r="S725" t="s">
        <v>48</v>
      </c>
      <c r="T725" t="s">
        <v>48</v>
      </c>
      <c r="U725" t="s">
        <v>48</v>
      </c>
      <c r="V725" t="s">
        <v>48</v>
      </c>
      <c r="W725" t="s">
        <v>48</v>
      </c>
      <c r="X725" t="s">
        <v>48</v>
      </c>
      <c r="Y725" t="s">
        <v>48</v>
      </c>
      <c r="Z725" t="s">
        <v>48</v>
      </c>
      <c r="AA725" t="s">
        <v>49</v>
      </c>
      <c r="AB725" t="s">
        <v>48</v>
      </c>
      <c r="AC725" t="s">
        <v>48</v>
      </c>
      <c r="AD725" t="s">
        <v>48</v>
      </c>
      <c r="AE725" t="s">
        <v>48</v>
      </c>
      <c r="AF725" t="s">
        <v>48</v>
      </c>
      <c r="AG725" t="s">
        <v>48</v>
      </c>
      <c r="AH725" t="s">
        <v>48</v>
      </c>
      <c r="AI725" t="s">
        <v>50</v>
      </c>
      <c r="AJ725" t="s">
        <v>48</v>
      </c>
      <c r="AK725" t="s">
        <v>48</v>
      </c>
      <c r="AL725" t="s">
        <v>48</v>
      </c>
      <c r="AM725" t="s">
        <v>48</v>
      </c>
      <c r="AN725" t="s">
        <v>48</v>
      </c>
      <c r="AO725" t="s">
        <v>48</v>
      </c>
      <c r="AP725" t="s">
        <v>568</v>
      </c>
      <c r="AQ725" s="1" t="s">
        <v>1700</v>
      </c>
      <c r="AR725" t="s">
        <v>120</v>
      </c>
      <c r="AS725" t="s">
        <v>955</v>
      </c>
      <c r="AT725" t="s">
        <v>723</v>
      </c>
      <c r="AW725" s="4">
        <f t="shared" si="416"/>
        <v>6</v>
      </c>
      <c r="AX725" s="4">
        <f t="shared" si="417"/>
        <v>4</v>
      </c>
      <c r="AY725" s="4">
        <f t="shared" si="418"/>
        <v>4</v>
      </c>
      <c r="AZ725" s="4">
        <f t="shared" si="419"/>
        <v>2</v>
      </c>
      <c r="BA725" s="4">
        <f t="shared" si="420"/>
        <v>4</v>
      </c>
      <c r="BB725" s="4">
        <f t="shared" si="421"/>
        <v>4</v>
      </c>
      <c r="BC725" s="4">
        <f t="shared" si="422"/>
        <v>4</v>
      </c>
      <c r="BD725" s="4">
        <f t="shared" si="423"/>
        <v>2</v>
      </c>
      <c r="BE725" s="4">
        <f t="shared" si="424"/>
        <v>4</v>
      </c>
      <c r="BF725" s="4">
        <f t="shared" si="425"/>
        <v>2</v>
      </c>
      <c r="BG725" s="4">
        <f t="shared" si="426"/>
        <v>4</v>
      </c>
      <c r="BH725" s="4">
        <f t="shared" si="427"/>
        <v>4</v>
      </c>
      <c r="BI725" s="4">
        <f t="shared" si="428"/>
        <v>4</v>
      </c>
      <c r="BJ725" s="4">
        <f t="shared" si="429"/>
        <v>2</v>
      </c>
      <c r="BK725" s="4" t="str">
        <f t="shared" si="430"/>
        <v>0</v>
      </c>
      <c r="BL725" s="4">
        <f t="shared" si="431"/>
        <v>2</v>
      </c>
      <c r="BM725" s="4">
        <f t="shared" si="432"/>
        <v>4</v>
      </c>
      <c r="BN725" s="4">
        <f t="shared" si="433"/>
        <v>4</v>
      </c>
      <c r="BO725" s="4">
        <f t="shared" si="434"/>
        <v>4</v>
      </c>
      <c r="BP725" s="4">
        <f t="shared" si="435"/>
        <v>4</v>
      </c>
      <c r="BQ725" s="4">
        <f t="shared" si="436"/>
        <v>6</v>
      </c>
      <c r="BR725" s="4">
        <f t="shared" si="437"/>
        <v>4</v>
      </c>
      <c r="BS725" s="4">
        <f t="shared" si="438"/>
        <v>4</v>
      </c>
      <c r="BT725" s="4">
        <f t="shared" si="439"/>
        <v>4</v>
      </c>
      <c r="BU725" s="4">
        <f t="shared" si="440"/>
        <v>4</v>
      </c>
      <c r="BV725" s="4">
        <f t="shared" si="441"/>
        <v>0</v>
      </c>
      <c r="BW725" s="4">
        <f t="shared" si="442"/>
        <v>6</v>
      </c>
      <c r="BX725" s="4">
        <f t="shared" si="443"/>
        <v>0</v>
      </c>
      <c r="BY725" s="4">
        <f t="shared" si="444"/>
        <v>0</v>
      </c>
      <c r="BZ725" s="37">
        <f t="shared" si="445"/>
        <v>96</v>
      </c>
      <c r="CA725" s="32" t="str">
        <f>VLOOKUP(J:J,'Agent wise'!A:C,3,0)</f>
        <v>Amal</v>
      </c>
      <c r="CB725" s="32">
        <f t="shared" si="446"/>
        <v>45927</v>
      </c>
      <c r="CC725" t="str">
        <f t="shared" si="447"/>
        <v>Excellent</v>
      </c>
      <c r="CJ725">
        <f t="shared" si="448"/>
        <v>27</v>
      </c>
      <c r="CK725">
        <f t="shared" si="449"/>
        <v>9</v>
      </c>
      <c r="CL725">
        <f t="shared" si="450"/>
        <v>2025</v>
      </c>
    </row>
    <row r="726" spans="1:90" ht="15" customHeight="1" x14ac:dyDescent="0.35">
      <c r="A726" s="32">
        <v>45927.593483842589</v>
      </c>
      <c r="B726" t="s">
        <v>138</v>
      </c>
      <c r="C726" s="32">
        <v>0</v>
      </c>
      <c r="D726" t="s">
        <v>139</v>
      </c>
      <c r="E726" s="32">
        <v>45927</v>
      </c>
      <c r="F726" t="s">
        <v>145</v>
      </c>
      <c r="G726" s="32">
        <v>45924</v>
      </c>
      <c r="H726">
        <v>9498176055</v>
      </c>
      <c r="I726">
        <v>141</v>
      </c>
      <c r="J726" t="s">
        <v>172</v>
      </c>
      <c r="K726" t="s">
        <v>52</v>
      </c>
      <c r="L726" t="s">
        <v>53</v>
      </c>
      <c r="M726" t="s">
        <v>48</v>
      </c>
      <c r="N726" t="s">
        <v>48</v>
      </c>
      <c r="O726" t="s">
        <v>48</v>
      </c>
      <c r="P726" t="s">
        <v>48</v>
      </c>
      <c r="Q726" t="s">
        <v>48</v>
      </c>
      <c r="R726" t="s">
        <v>48</v>
      </c>
      <c r="S726" t="s">
        <v>48</v>
      </c>
      <c r="T726" t="s">
        <v>48</v>
      </c>
      <c r="U726" t="s">
        <v>48</v>
      </c>
      <c r="V726" t="s">
        <v>48</v>
      </c>
      <c r="W726" t="s">
        <v>48</v>
      </c>
      <c r="X726" t="s">
        <v>48</v>
      </c>
      <c r="Y726" t="s">
        <v>48</v>
      </c>
      <c r="Z726" t="s">
        <v>48</v>
      </c>
      <c r="AA726" t="s">
        <v>48</v>
      </c>
      <c r="AB726" t="s">
        <v>49</v>
      </c>
      <c r="AC726" t="s">
        <v>48</v>
      </c>
      <c r="AD726" t="s">
        <v>48</v>
      </c>
      <c r="AE726" t="s">
        <v>48</v>
      </c>
      <c r="AF726" t="s">
        <v>48</v>
      </c>
      <c r="AG726" t="s">
        <v>48</v>
      </c>
      <c r="AH726" t="s">
        <v>48</v>
      </c>
      <c r="AI726" t="s">
        <v>48</v>
      </c>
      <c r="AJ726" t="s">
        <v>48</v>
      </c>
      <c r="AK726" t="s">
        <v>48</v>
      </c>
      <c r="AL726" t="s">
        <v>48</v>
      </c>
      <c r="AM726" t="s">
        <v>48</v>
      </c>
      <c r="AN726" t="s">
        <v>48</v>
      </c>
      <c r="AO726" t="s">
        <v>48</v>
      </c>
      <c r="AP726" t="s">
        <v>1275</v>
      </c>
      <c r="AQ726" s="1" t="s">
        <v>1701</v>
      </c>
      <c r="AR726" t="s">
        <v>120</v>
      </c>
      <c r="AS726" t="s">
        <v>1089</v>
      </c>
      <c r="AT726" t="s">
        <v>581</v>
      </c>
      <c r="AW726" s="4">
        <f t="shared" si="416"/>
        <v>6</v>
      </c>
      <c r="AX726" s="4">
        <f t="shared" si="417"/>
        <v>4</v>
      </c>
      <c r="AY726" s="4">
        <f t="shared" si="418"/>
        <v>4</v>
      </c>
      <c r="AZ726" s="4">
        <f t="shared" si="419"/>
        <v>2</v>
      </c>
      <c r="BA726" s="4">
        <f t="shared" si="420"/>
        <v>4</v>
      </c>
      <c r="BB726" s="4">
        <f t="shared" si="421"/>
        <v>4</v>
      </c>
      <c r="BC726" s="4">
        <f t="shared" si="422"/>
        <v>4</v>
      </c>
      <c r="BD726" s="4">
        <f t="shared" si="423"/>
        <v>2</v>
      </c>
      <c r="BE726" s="4">
        <f t="shared" si="424"/>
        <v>4</v>
      </c>
      <c r="BF726" s="4">
        <f t="shared" si="425"/>
        <v>2</v>
      </c>
      <c r="BG726" s="4">
        <f t="shared" si="426"/>
        <v>4</v>
      </c>
      <c r="BH726" s="4">
        <f t="shared" si="427"/>
        <v>4</v>
      </c>
      <c r="BI726" s="4">
        <f t="shared" si="428"/>
        <v>4</v>
      </c>
      <c r="BJ726" s="4">
        <f t="shared" si="429"/>
        <v>2</v>
      </c>
      <c r="BK726" s="4">
        <f t="shared" si="430"/>
        <v>4</v>
      </c>
      <c r="BL726" s="4" t="str">
        <f t="shared" si="431"/>
        <v>0</v>
      </c>
      <c r="BM726" s="4">
        <f t="shared" si="432"/>
        <v>4</v>
      </c>
      <c r="BN726" s="4">
        <f t="shared" si="433"/>
        <v>4</v>
      </c>
      <c r="BO726" s="4">
        <f t="shared" si="434"/>
        <v>4</v>
      </c>
      <c r="BP726" s="4">
        <f t="shared" si="435"/>
        <v>4</v>
      </c>
      <c r="BQ726" s="4">
        <f t="shared" si="436"/>
        <v>6</v>
      </c>
      <c r="BR726" s="4">
        <f t="shared" si="437"/>
        <v>4</v>
      </c>
      <c r="BS726" s="4">
        <f t="shared" si="438"/>
        <v>4</v>
      </c>
      <c r="BT726" s="4">
        <f t="shared" si="439"/>
        <v>4</v>
      </c>
      <c r="BU726" s="4">
        <f t="shared" si="440"/>
        <v>4</v>
      </c>
      <c r="BV726" s="4">
        <f t="shared" si="441"/>
        <v>0</v>
      </c>
      <c r="BW726" s="4">
        <f t="shared" si="442"/>
        <v>6</v>
      </c>
      <c r="BX726" s="4">
        <f t="shared" si="443"/>
        <v>0</v>
      </c>
      <c r="BY726" s="4">
        <f t="shared" si="444"/>
        <v>0</v>
      </c>
      <c r="BZ726" s="37">
        <f t="shared" si="445"/>
        <v>98</v>
      </c>
      <c r="CA726" s="32" t="str">
        <f>VLOOKUP(J:J,'Agent wise'!A:C,3,0)</f>
        <v>Amal</v>
      </c>
      <c r="CB726" s="32">
        <f t="shared" si="446"/>
        <v>45927</v>
      </c>
      <c r="CC726" t="str">
        <f t="shared" si="447"/>
        <v>Excellent</v>
      </c>
      <c r="CJ726">
        <f t="shared" si="448"/>
        <v>27</v>
      </c>
      <c r="CK726">
        <f t="shared" si="449"/>
        <v>9</v>
      </c>
      <c r="CL726">
        <f t="shared" si="450"/>
        <v>2025</v>
      </c>
    </row>
    <row r="727" spans="1:90" ht="15" customHeight="1" x14ac:dyDescent="0.35">
      <c r="A727" s="32">
        <v>45927.612813773143</v>
      </c>
      <c r="B727" t="s">
        <v>138</v>
      </c>
      <c r="C727" s="32">
        <v>0</v>
      </c>
      <c r="D727" t="s">
        <v>139</v>
      </c>
      <c r="E727" s="32">
        <v>45927</v>
      </c>
      <c r="F727" t="s">
        <v>145</v>
      </c>
      <c r="G727" s="32">
        <v>45924</v>
      </c>
      <c r="H727">
        <v>9946112108</v>
      </c>
      <c r="I727">
        <v>156</v>
      </c>
      <c r="J727" t="s">
        <v>170</v>
      </c>
      <c r="K727" t="s">
        <v>46</v>
      </c>
      <c r="L727" t="s">
        <v>47</v>
      </c>
      <c r="M727" t="s">
        <v>48</v>
      </c>
      <c r="N727" t="s">
        <v>48</v>
      </c>
      <c r="O727" t="s">
        <v>48</v>
      </c>
      <c r="P727" t="s">
        <v>48</v>
      </c>
      <c r="Q727" t="s">
        <v>48</v>
      </c>
      <c r="R727" t="s">
        <v>48</v>
      </c>
      <c r="S727" t="s">
        <v>48</v>
      </c>
      <c r="T727" t="s">
        <v>48</v>
      </c>
      <c r="U727" t="s">
        <v>48</v>
      </c>
      <c r="V727" t="s">
        <v>48</v>
      </c>
      <c r="W727" t="s">
        <v>48</v>
      </c>
      <c r="X727" t="s">
        <v>48</v>
      </c>
      <c r="Y727" t="s">
        <v>48</v>
      </c>
      <c r="Z727" t="s">
        <v>48</v>
      </c>
      <c r="AA727" t="s">
        <v>48</v>
      </c>
      <c r="AB727" t="s">
        <v>49</v>
      </c>
      <c r="AC727" t="s">
        <v>48</v>
      </c>
      <c r="AD727" t="s">
        <v>48</v>
      </c>
      <c r="AE727" t="s">
        <v>48</v>
      </c>
      <c r="AF727" t="s">
        <v>48</v>
      </c>
      <c r="AG727" t="s">
        <v>48</v>
      </c>
      <c r="AH727" t="s">
        <v>48</v>
      </c>
      <c r="AI727" t="s">
        <v>50</v>
      </c>
      <c r="AJ727" t="s">
        <v>48</v>
      </c>
      <c r="AK727" t="s">
        <v>48</v>
      </c>
      <c r="AL727" t="s">
        <v>48</v>
      </c>
      <c r="AM727" t="s">
        <v>48</v>
      </c>
      <c r="AN727" t="s">
        <v>48</v>
      </c>
      <c r="AO727" t="s">
        <v>48</v>
      </c>
      <c r="AP727" t="s">
        <v>1275</v>
      </c>
      <c r="AQ727" s="1" t="s">
        <v>1702</v>
      </c>
      <c r="AR727" t="s">
        <v>120</v>
      </c>
      <c r="AS727" t="s">
        <v>156</v>
      </c>
      <c r="AT727" t="s">
        <v>156</v>
      </c>
      <c r="AW727" s="4">
        <f t="shared" si="416"/>
        <v>6</v>
      </c>
      <c r="AX727" s="4">
        <f t="shared" si="417"/>
        <v>4</v>
      </c>
      <c r="AY727" s="4">
        <f t="shared" si="418"/>
        <v>4</v>
      </c>
      <c r="AZ727" s="4">
        <f t="shared" si="419"/>
        <v>2</v>
      </c>
      <c r="BA727" s="4">
        <f t="shared" si="420"/>
        <v>4</v>
      </c>
      <c r="BB727" s="4">
        <f t="shared" si="421"/>
        <v>4</v>
      </c>
      <c r="BC727" s="4">
        <f t="shared" si="422"/>
        <v>4</v>
      </c>
      <c r="BD727" s="4">
        <f t="shared" si="423"/>
        <v>2</v>
      </c>
      <c r="BE727" s="4">
        <f t="shared" si="424"/>
        <v>4</v>
      </c>
      <c r="BF727" s="4">
        <f t="shared" si="425"/>
        <v>2</v>
      </c>
      <c r="BG727" s="4">
        <f t="shared" si="426"/>
        <v>4</v>
      </c>
      <c r="BH727" s="4">
        <f t="shared" si="427"/>
        <v>4</v>
      </c>
      <c r="BI727" s="4">
        <f t="shared" si="428"/>
        <v>4</v>
      </c>
      <c r="BJ727" s="4">
        <f t="shared" si="429"/>
        <v>2</v>
      </c>
      <c r="BK727" s="4">
        <f t="shared" si="430"/>
        <v>4</v>
      </c>
      <c r="BL727" s="4" t="str">
        <f t="shared" si="431"/>
        <v>0</v>
      </c>
      <c r="BM727" s="4">
        <f t="shared" si="432"/>
        <v>4</v>
      </c>
      <c r="BN727" s="4">
        <f t="shared" si="433"/>
        <v>4</v>
      </c>
      <c r="BO727" s="4">
        <f t="shared" si="434"/>
        <v>4</v>
      </c>
      <c r="BP727" s="4">
        <f t="shared" si="435"/>
        <v>4</v>
      </c>
      <c r="BQ727" s="4">
        <f t="shared" si="436"/>
        <v>6</v>
      </c>
      <c r="BR727" s="4">
        <f t="shared" si="437"/>
        <v>4</v>
      </c>
      <c r="BS727" s="4">
        <f t="shared" si="438"/>
        <v>4</v>
      </c>
      <c r="BT727" s="4">
        <f t="shared" si="439"/>
        <v>4</v>
      </c>
      <c r="BU727" s="4">
        <f t="shared" si="440"/>
        <v>4</v>
      </c>
      <c r="BV727" s="4">
        <f t="shared" si="441"/>
        <v>0</v>
      </c>
      <c r="BW727" s="4">
        <f t="shared" si="442"/>
        <v>6</v>
      </c>
      <c r="BX727" s="4">
        <f t="shared" si="443"/>
        <v>0</v>
      </c>
      <c r="BY727" s="4">
        <f t="shared" si="444"/>
        <v>0</v>
      </c>
      <c r="BZ727" s="37">
        <f t="shared" si="445"/>
        <v>98</v>
      </c>
      <c r="CA727" s="32" t="str">
        <f>VLOOKUP(J:J,'Agent wise'!A:C,3,0)</f>
        <v>Amal</v>
      </c>
      <c r="CB727" s="32">
        <f t="shared" si="446"/>
        <v>45927</v>
      </c>
      <c r="CC727" t="str">
        <f t="shared" si="447"/>
        <v>Excellent</v>
      </c>
      <c r="CJ727">
        <f t="shared" si="448"/>
        <v>27</v>
      </c>
      <c r="CK727">
        <f t="shared" si="449"/>
        <v>9</v>
      </c>
      <c r="CL727">
        <f t="shared" si="450"/>
        <v>2025</v>
      </c>
    </row>
    <row r="728" spans="1:90" ht="15" customHeight="1" x14ac:dyDescent="0.35">
      <c r="A728" s="32">
        <v>45927.61716631944</v>
      </c>
      <c r="B728" t="s">
        <v>138</v>
      </c>
      <c r="C728" s="32">
        <v>0</v>
      </c>
      <c r="D728" t="s">
        <v>139</v>
      </c>
      <c r="E728" s="32">
        <v>45927</v>
      </c>
      <c r="F728" t="s">
        <v>145</v>
      </c>
      <c r="G728" s="32">
        <v>45925</v>
      </c>
      <c r="H728">
        <v>9961933472</v>
      </c>
      <c r="I728">
        <v>179</v>
      </c>
      <c r="J728" t="s">
        <v>135</v>
      </c>
      <c r="K728" t="s">
        <v>46</v>
      </c>
      <c r="L728" t="s">
        <v>47</v>
      </c>
      <c r="M728" t="s">
        <v>48</v>
      </c>
      <c r="N728" t="s">
        <v>48</v>
      </c>
      <c r="O728" t="s">
        <v>48</v>
      </c>
      <c r="P728" t="s">
        <v>48</v>
      </c>
      <c r="Q728" t="s">
        <v>48</v>
      </c>
      <c r="R728" t="s">
        <v>48</v>
      </c>
      <c r="S728" t="s">
        <v>48</v>
      </c>
      <c r="T728" t="s">
        <v>48</v>
      </c>
      <c r="U728" t="s">
        <v>48</v>
      </c>
      <c r="V728" t="s">
        <v>48</v>
      </c>
      <c r="W728" t="s">
        <v>48</v>
      </c>
      <c r="X728" t="s">
        <v>48</v>
      </c>
      <c r="Y728" t="s">
        <v>48</v>
      </c>
      <c r="Z728" t="s">
        <v>48</v>
      </c>
      <c r="AA728" t="s">
        <v>49</v>
      </c>
      <c r="AB728" t="s">
        <v>48</v>
      </c>
      <c r="AC728" t="s">
        <v>48</v>
      </c>
      <c r="AD728" t="s">
        <v>48</v>
      </c>
      <c r="AE728" t="s">
        <v>48</v>
      </c>
      <c r="AF728" t="s">
        <v>48</v>
      </c>
      <c r="AG728" t="s">
        <v>48</v>
      </c>
      <c r="AH728" t="s">
        <v>48</v>
      </c>
      <c r="AI728" t="s">
        <v>49</v>
      </c>
      <c r="AJ728" t="s">
        <v>48</v>
      </c>
      <c r="AK728" t="s">
        <v>48</v>
      </c>
      <c r="AL728" t="s">
        <v>48</v>
      </c>
      <c r="AM728" t="s">
        <v>48</v>
      </c>
      <c r="AN728" t="s">
        <v>48</v>
      </c>
      <c r="AO728" t="s">
        <v>48</v>
      </c>
      <c r="AP728" t="s">
        <v>1275</v>
      </c>
      <c r="AQ728" s="1" t="s">
        <v>1701</v>
      </c>
      <c r="AR728" t="s">
        <v>120</v>
      </c>
      <c r="AS728" t="s">
        <v>955</v>
      </c>
      <c r="AT728" t="s">
        <v>723</v>
      </c>
      <c r="AW728" s="4">
        <f t="shared" si="416"/>
        <v>6</v>
      </c>
      <c r="AX728" s="4">
        <f t="shared" si="417"/>
        <v>4</v>
      </c>
      <c r="AY728" s="4">
        <f t="shared" si="418"/>
        <v>4</v>
      </c>
      <c r="AZ728" s="4">
        <f t="shared" si="419"/>
        <v>2</v>
      </c>
      <c r="BA728" s="4">
        <f t="shared" si="420"/>
        <v>4</v>
      </c>
      <c r="BB728" s="4">
        <f t="shared" si="421"/>
        <v>4</v>
      </c>
      <c r="BC728" s="4">
        <f t="shared" si="422"/>
        <v>4</v>
      </c>
      <c r="BD728" s="4">
        <f t="shared" si="423"/>
        <v>2</v>
      </c>
      <c r="BE728" s="4">
        <f t="shared" si="424"/>
        <v>4</v>
      </c>
      <c r="BF728" s="4">
        <f t="shared" si="425"/>
        <v>2</v>
      </c>
      <c r="BG728" s="4">
        <f t="shared" si="426"/>
        <v>4</v>
      </c>
      <c r="BH728" s="4">
        <f t="shared" si="427"/>
        <v>4</v>
      </c>
      <c r="BI728" s="4">
        <f t="shared" si="428"/>
        <v>4</v>
      </c>
      <c r="BJ728" s="4">
        <f t="shared" si="429"/>
        <v>2</v>
      </c>
      <c r="BK728" s="4" t="str">
        <f t="shared" si="430"/>
        <v>0</v>
      </c>
      <c r="BL728" s="4">
        <f t="shared" si="431"/>
        <v>2</v>
      </c>
      <c r="BM728" s="4">
        <f t="shared" si="432"/>
        <v>4</v>
      </c>
      <c r="BN728" s="4">
        <f t="shared" si="433"/>
        <v>4</v>
      </c>
      <c r="BO728" s="4">
        <f t="shared" si="434"/>
        <v>4</v>
      </c>
      <c r="BP728" s="4">
        <f t="shared" si="435"/>
        <v>4</v>
      </c>
      <c r="BQ728" s="4">
        <f t="shared" si="436"/>
        <v>6</v>
      </c>
      <c r="BR728" s="4">
        <f t="shared" si="437"/>
        <v>4</v>
      </c>
      <c r="BS728" s="4" t="str">
        <f t="shared" si="438"/>
        <v>0</v>
      </c>
      <c r="BT728" s="4">
        <f t="shared" si="439"/>
        <v>4</v>
      </c>
      <c r="BU728" s="4">
        <f t="shared" si="440"/>
        <v>4</v>
      </c>
      <c r="BV728" s="4">
        <f t="shared" si="441"/>
        <v>0</v>
      </c>
      <c r="BW728" s="4">
        <f t="shared" si="442"/>
        <v>6</v>
      </c>
      <c r="BX728" s="4">
        <f t="shared" si="443"/>
        <v>0</v>
      </c>
      <c r="BY728" s="4">
        <f t="shared" si="444"/>
        <v>0</v>
      </c>
      <c r="BZ728" s="37">
        <f t="shared" si="445"/>
        <v>92</v>
      </c>
      <c r="CA728" s="32" t="str">
        <f>VLOOKUP(J:J,'Agent wise'!A:C,3,0)</f>
        <v>Saran S</v>
      </c>
      <c r="CB728" s="32">
        <f t="shared" si="446"/>
        <v>45927</v>
      </c>
      <c r="CC728" t="str">
        <f t="shared" si="447"/>
        <v>Good</v>
      </c>
      <c r="CJ728">
        <f t="shared" si="448"/>
        <v>27</v>
      </c>
      <c r="CK728">
        <f t="shared" si="449"/>
        <v>9</v>
      </c>
      <c r="CL728">
        <f t="shared" si="450"/>
        <v>2025</v>
      </c>
    </row>
    <row r="729" spans="1:90" ht="15" customHeight="1" x14ac:dyDescent="0.35">
      <c r="A729" s="32">
        <v>45927.621244097223</v>
      </c>
      <c r="B729" t="s">
        <v>138</v>
      </c>
      <c r="C729" s="32">
        <v>0</v>
      </c>
      <c r="D729" t="s">
        <v>139</v>
      </c>
      <c r="E729" s="32">
        <v>45927</v>
      </c>
      <c r="F729" t="s">
        <v>145</v>
      </c>
      <c r="G729" s="32">
        <v>45925</v>
      </c>
      <c r="H729">
        <v>9746629601</v>
      </c>
      <c r="I729">
        <v>169</v>
      </c>
      <c r="J729" t="s">
        <v>94</v>
      </c>
      <c r="K729" t="s">
        <v>46</v>
      </c>
      <c r="L729" t="s">
        <v>47</v>
      </c>
      <c r="M729" t="s">
        <v>48</v>
      </c>
      <c r="N729" t="s">
        <v>48</v>
      </c>
      <c r="O729" t="s">
        <v>48</v>
      </c>
      <c r="P729" t="s">
        <v>48</v>
      </c>
      <c r="Q729" t="s">
        <v>48</v>
      </c>
      <c r="R729" t="s">
        <v>48</v>
      </c>
      <c r="S729" t="s">
        <v>48</v>
      </c>
      <c r="T729" t="s">
        <v>48</v>
      </c>
      <c r="U729" t="s">
        <v>48</v>
      </c>
      <c r="V729" t="s">
        <v>48</v>
      </c>
      <c r="W729" t="s">
        <v>48</v>
      </c>
      <c r="X729" t="s">
        <v>48</v>
      </c>
      <c r="Y729" t="s">
        <v>48</v>
      </c>
      <c r="Z729" t="s">
        <v>48</v>
      </c>
      <c r="AA729" t="s">
        <v>49</v>
      </c>
      <c r="AB729" t="s">
        <v>48</v>
      </c>
      <c r="AC729" t="s">
        <v>48</v>
      </c>
      <c r="AD729" t="s">
        <v>48</v>
      </c>
      <c r="AE729" t="s">
        <v>48</v>
      </c>
      <c r="AF729" t="s">
        <v>48</v>
      </c>
      <c r="AG729" t="s">
        <v>48</v>
      </c>
      <c r="AH729" t="s">
        <v>48</v>
      </c>
      <c r="AI729" t="s">
        <v>50</v>
      </c>
      <c r="AJ729" t="s">
        <v>48</v>
      </c>
      <c r="AK729" t="s">
        <v>48</v>
      </c>
      <c r="AL729" t="s">
        <v>48</v>
      </c>
      <c r="AM729" t="s">
        <v>48</v>
      </c>
      <c r="AN729" t="s">
        <v>48</v>
      </c>
      <c r="AO729" t="s">
        <v>48</v>
      </c>
      <c r="AP729" t="s">
        <v>568</v>
      </c>
      <c r="AQ729" s="1" t="s">
        <v>1703</v>
      </c>
      <c r="AR729" t="s">
        <v>120</v>
      </c>
      <c r="AS729" t="s">
        <v>956</v>
      </c>
      <c r="AT729" t="s">
        <v>588</v>
      </c>
      <c r="AW729" s="4">
        <f t="shared" si="416"/>
        <v>6</v>
      </c>
      <c r="AX729" s="4">
        <f t="shared" si="417"/>
        <v>4</v>
      </c>
      <c r="AY729" s="4">
        <f t="shared" si="418"/>
        <v>4</v>
      </c>
      <c r="AZ729" s="4">
        <f t="shared" si="419"/>
        <v>2</v>
      </c>
      <c r="BA729" s="4">
        <f t="shared" si="420"/>
        <v>4</v>
      </c>
      <c r="BB729" s="4">
        <f t="shared" si="421"/>
        <v>4</v>
      </c>
      <c r="BC729" s="4">
        <f t="shared" si="422"/>
        <v>4</v>
      </c>
      <c r="BD729" s="4">
        <f t="shared" si="423"/>
        <v>2</v>
      </c>
      <c r="BE729" s="4">
        <f t="shared" si="424"/>
        <v>4</v>
      </c>
      <c r="BF729" s="4">
        <f t="shared" si="425"/>
        <v>2</v>
      </c>
      <c r="BG729" s="4">
        <f t="shared" si="426"/>
        <v>4</v>
      </c>
      <c r="BH729" s="4">
        <f t="shared" si="427"/>
        <v>4</v>
      </c>
      <c r="BI729" s="4">
        <f t="shared" si="428"/>
        <v>4</v>
      </c>
      <c r="BJ729" s="4">
        <f t="shared" si="429"/>
        <v>2</v>
      </c>
      <c r="BK729" s="4" t="str">
        <f t="shared" si="430"/>
        <v>0</v>
      </c>
      <c r="BL729" s="4">
        <f t="shared" si="431"/>
        <v>2</v>
      </c>
      <c r="BM729" s="4">
        <f t="shared" si="432"/>
        <v>4</v>
      </c>
      <c r="BN729" s="4">
        <f t="shared" si="433"/>
        <v>4</v>
      </c>
      <c r="BO729" s="4">
        <f t="shared" si="434"/>
        <v>4</v>
      </c>
      <c r="BP729" s="4">
        <f t="shared" si="435"/>
        <v>4</v>
      </c>
      <c r="BQ729" s="4">
        <f t="shared" si="436"/>
        <v>6</v>
      </c>
      <c r="BR729" s="4">
        <f t="shared" si="437"/>
        <v>4</v>
      </c>
      <c r="BS729" s="4">
        <f t="shared" si="438"/>
        <v>4</v>
      </c>
      <c r="BT729" s="4">
        <f t="shared" si="439"/>
        <v>4</v>
      </c>
      <c r="BU729" s="4">
        <f t="shared" si="440"/>
        <v>4</v>
      </c>
      <c r="BV729" s="4">
        <f t="shared" si="441"/>
        <v>0</v>
      </c>
      <c r="BW729" s="4">
        <f t="shared" si="442"/>
        <v>6</v>
      </c>
      <c r="BX729" s="4">
        <f t="shared" si="443"/>
        <v>0</v>
      </c>
      <c r="BY729" s="4">
        <f t="shared" si="444"/>
        <v>0</v>
      </c>
      <c r="BZ729" s="37">
        <f t="shared" si="445"/>
        <v>96</v>
      </c>
      <c r="CA729" s="32" t="str">
        <f>VLOOKUP(J:J,'Agent wise'!A:C,3,0)</f>
        <v>Adharsh</v>
      </c>
      <c r="CB729" s="32">
        <f t="shared" si="446"/>
        <v>45927</v>
      </c>
      <c r="CC729" t="str">
        <f t="shared" si="447"/>
        <v>Excellent</v>
      </c>
      <c r="CJ729">
        <f t="shared" si="448"/>
        <v>27</v>
      </c>
      <c r="CK729">
        <f t="shared" si="449"/>
        <v>9</v>
      </c>
      <c r="CL729">
        <f t="shared" si="450"/>
        <v>2025</v>
      </c>
    </row>
    <row r="730" spans="1:90" ht="15" customHeight="1" x14ac:dyDescent="0.35">
      <c r="A730" s="32">
        <v>45927.626025844904</v>
      </c>
      <c r="B730" t="s">
        <v>138</v>
      </c>
      <c r="C730" s="32">
        <v>0</v>
      </c>
      <c r="D730" t="s">
        <v>139</v>
      </c>
      <c r="E730" s="32">
        <v>45927</v>
      </c>
      <c r="F730" t="s">
        <v>145</v>
      </c>
      <c r="G730" s="32">
        <v>45925</v>
      </c>
      <c r="H730">
        <v>9841946669</v>
      </c>
      <c r="I730">
        <v>159</v>
      </c>
      <c r="J730" t="s">
        <v>95</v>
      </c>
      <c r="K730" t="s">
        <v>52</v>
      </c>
      <c r="L730" t="s">
        <v>53</v>
      </c>
      <c r="M730" t="s">
        <v>48</v>
      </c>
      <c r="N730" t="s">
        <v>48</v>
      </c>
      <c r="O730" t="s">
        <v>48</v>
      </c>
      <c r="P730" t="s">
        <v>48</v>
      </c>
      <c r="Q730" t="s">
        <v>48</v>
      </c>
      <c r="R730" t="s">
        <v>48</v>
      </c>
      <c r="S730" t="s">
        <v>48</v>
      </c>
      <c r="T730" t="s">
        <v>48</v>
      </c>
      <c r="U730" t="s">
        <v>48</v>
      </c>
      <c r="V730" t="s">
        <v>48</v>
      </c>
      <c r="W730" t="s">
        <v>48</v>
      </c>
      <c r="X730" t="s">
        <v>48</v>
      </c>
      <c r="Y730" t="s">
        <v>48</v>
      </c>
      <c r="Z730" t="s">
        <v>48</v>
      </c>
      <c r="AA730" t="s">
        <v>49</v>
      </c>
      <c r="AB730" t="s">
        <v>49</v>
      </c>
      <c r="AC730" t="s">
        <v>48</v>
      </c>
      <c r="AD730" t="s">
        <v>48</v>
      </c>
      <c r="AE730" t="s">
        <v>48</v>
      </c>
      <c r="AF730" t="s">
        <v>48</v>
      </c>
      <c r="AG730" t="s">
        <v>48</v>
      </c>
      <c r="AH730" t="s">
        <v>48</v>
      </c>
      <c r="AI730" t="s">
        <v>50</v>
      </c>
      <c r="AJ730" t="s">
        <v>48</v>
      </c>
      <c r="AK730" t="s">
        <v>48</v>
      </c>
      <c r="AL730" t="s">
        <v>48</v>
      </c>
      <c r="AM730" t="s">
        <v>48</v>
      </c>
      <c r="AN730" t="s">
        <v>48</v>
      </c>
      <c r="AO730" t="s">
        <v>48</v>
      </c>
      <c r="AP730" t="s">
        <v>1209</v>
      </c>
      <c r="AQ730" s="1" t="s">
        <v>1704</v>
      </c>
      <c r="AR730" t="s">
        <v>120</v>
      </c>
      <c r="AS730" t="s">
        <v>156</v>
      </c>
      <c r="AT730" t="s">
        <v>156</v>
      </c>
      <c r="AW730" s="4">
        <f t="shared" si="416"/>
        <v>6</v>
      </c>
      <c r="AX730" s="4">
        <f t="shared" si="417"/>
        <v>4</v>
      </c>
      <c r="AY730" s="4">
        <f t="shared" si="418"/>
        <v>4</v>
      </c>
      <c r="AZ730" s="4">
        <f t="shared" si="419"/>
        <v>2</v>
      </c>
      <c r="BA730" s="4">
        <f t="shared" si="420"/>
        <v>4</v>
      </c>
      <c r="BB730" s="4">
        <f t="shared" si="421"/>
        <v>4</v>
      </c>
      <c r="BC730" s="4">
        <f t="shared" si="422"/>
        <v>4</v>
      </c>
      <c r="BD730" s="4">
        <f t="shared" si="423"/>
        <v>2</v>
      </c>
      <c r="BE730" s="4">
        <f t="shared" si="424"/>
        <v>4</v>
      </c>
      <c r="BF730" s="4">
        <f t="shared" si="425"/>
        <v>2</v>
      </c>
      <c r="BG730" s="4">
        <f t="shared" si="426"/>
        <v>4</v>
      </c>
      <c r="BH730" s="4">
        <f t="shared" si="427"/>
        <v>4</v>
      </c>
      <c r="BI730" s="4">
        <f t="shared" si="428"/>
        <v>4</v>
      </c>
      <c r="BJ730" s="4">
        <f t="shared" si="429"/>
        <v>2</v>
      </c>
      <c r="BK730" s="4" t="str">
        <f t="shared" si="430"/>
        <v>0</v>
      </c>
      <c r="BL730" s="4" t="str">
        <f t="shared" si="431"/>
        <v>0</v>
      </c>
      <c r="BM730" s="4">
        <f t="shared" si="432"/>
        <v>4</v>
      </c>
      <c r="BN730" s="4">
        <f t="shared" si="433"/>
        <v>4</v>
      </c>
      <c r="BO730" s="4">
        <f t="shared" si="434"/>
        <v>4</v>
      </c>
      <c r="BP730" s="4">
        <f t="shared" si="435"/>
        <v>4</v>
      </c>
      <c r="BQ730" s="4">
        <f t="shared" si="436"/>
        <v>6</v>
      </c>
      <c r="BR730" s="4">
        <f t="shared" si="437"/>
        <v>4</v>
      </c>
      <c r="BS730" s="4">
        <f t="shared" si="438"/>
        <v>4</v>
      </c>
      <c r="BT730" s="4">
        <f t="shared" si="439"/>
        <v>4</v>
      </c>
      <c r="BU730" s="4">
        <f t="shared" si="440"/>
        <v>4</v>
      </c>
      <c r="BV730" s="4">
        <f t="shared" si="441"/>
        <v>0</v>
      </c>
      <c r="BW730" s="4">
        <f t="shared" si="442"/>
        <v>6</v>
      </c>
      <c r="BX730" s="4">
        <f t="shared" si="443"/>
        <v>0</v>
      </c>
      <c r="BY730" s="4">
        <f t="shared" si="444"/>
        <v>0</v>
      </c>
      <c r="BZ730" s="37">
        <f t="shared" si="445"/>
        <v>94</v>
      </c>
      <c r="CA730" s="32" t="str">
        <f>VLOOKUP(J:J,'Agent wise'!A:C,3,0)</f>
        <v>Adharsh</v>
      </c>
      <c r="CB730" s="32">
        <f t="shared" si="446"/>
        <v>45927</v>
      </c>
      <c r="CC730" t="str">
        <f t="shared" si="447"/>
        <v>Good</v>
      </c>
      <c r="CJ730">
        <f t="shared" si="448"/>
        <v>27</v>
      </c>
      <c r="CK730">
        <f t="shared" si="449"/>
        <v>9</v>
      </c>
      <c r="CL730">
        <f t="shared" si="450"/>
        <v>2025</v>
      </c>
    </row>
    <row r="731" spans="1:90" ht="15" customHeight="1" x14ac:dyDescent="0.35">
      <c r="A731" s="32">
        <v>45927.658818692129</v>
      </c>
      <c r="B731" t="s">
        <v>1214</v>
      </c>
      <c r="C731" s="32">
        <v>0</v>
      </c>
      <c r="D731" t="s">
        <v>144</v>
      </c>
      <c r="E731" s="32">
        <v>45927</v>
      </c>
      <c r="F731" t="s">
        <v>145</v>
      </c>
      <c r="G731" s="32">
        <v>45926</v>
      </c>
      <c r="H731">
        <v>9787029037</v>
      </c>
      <c r="I731">
        <v>153</v>
      </c>
      <c r="J731" t="s">
        <v>74</v>
      </c>
      <c r="K731" t="s">
        <v>52</v>
      </c>
      <c r="L731" t="s">
        <v>53</v>
      </c>
      <c r="M731" t="s">
        <v>48</v>
      </c>
      <c r="N731" t="s">
        <v>48</v>
      </c>
      <c r="O731" t="s">
        <v>48</v>
      </c>
      <c r="P731" t="s">
        <v>48</v>
      </c>
      <c r="Q731" t="s">
        <v>48</v>
      </c>
      <c r="R731" t="s">
        <v>48</v>
      </c>
      <c r="S731" t="s">
        <v>48</v>
      </c>
      <c r="T731" t="s">
        <v>48</v>
      </c>
      <c r="U731" t="s">
        <v>48</v>
      </c>
      <c r="V731" t="s">
        <v>48</v>
      </c>
      <c r="W731" t="s">
        <v>48</v>
      </c>
      <c r="X731" t="s">
        <v>48</v>
      </c>
      <c r="Y731" t="s">
        <v>48</v>
      </c>
      <c r="Z731" t="s">
        <v>48</v>
      </c>
      <c r="AA731" t="s">
        <v>48</v>
      </c>
      <c r="AB731" t="s">
        <v>48</v>
      </c>
      <c r="AC731" t="s">
        <v>50</v>
      </c>
      <c r="AD731" t="s">
        <v>48</v>
      </c>
      <c r="AE731" t="s">
        <v>48</v>
      </c>
      <c r="AF731" t="s">
        <v>50</v>
      </c>
      <c r="AG731" t="s">
        <v>48</v>
      </c>
      <c r="AH731" t="s">
        <v>50</v>
      </c>
      <c r="AI731" t="s">
        <v>48</v>
      </c>
      <c r="AJ731" t="s">
        <v>48</v>
      </c>
      <c r="AK731" t="s">
        <v>48</v>
      </c>
      <c r="AL731" t="s">
        <v>48</v>
      </c>
      <c r="AM731" t="s">
        <v>48</v>
      </c>
      <c r="AN731" t="s">
        <v>48</v>
      </c>
      <c r="AO731" t="s">
        <v>48</v>
      </c>
      <c r="AP731" t="s">
        <v>1276</v>
      </c>
      <c r="AQ731" s="1" t="s">
        <v>580</v>
      </c>
      <c r="AR731" t="s">
        <v>120</v>
      </c>
      <c r="AS731" t="s">
        <v>146</v>
      </c>
      <c r="AT731" t="s">
        <v>146</v>
      </c>
      <c r="AW731" s="4">
        <f t="shared" si="416"/>
        <v>6</v>
      </c>
      <c r="AX731" s="4">
        <f t="shared" si="417"/>
        <v>4</v>
      </c>
      <c r="AY731" s="4">
        <f t="shared" si="418"/>
        <v>4</v>
      </c>
      <c r="AZ731" s="4">
        <f t="shared" si="419"/>
        <v>2</v>
      </c>
      <c r="BA731" s="4">
        <f t="shared" si="420"/>
        <v>4</v>
      </c>
      <c r="BB731" s="4">
        <f t="shared" si="421"/>
        <v>4</v>
      </c>
      <c r="BC731" s="4">
        <f t="shared" si="422"/>
        <v>4</v>
      </c>
      <c r="BD731" s="4">
        <f t="shared" si="423"/>
        <v>2</v>
      </c>
      <c r="BE731" s="4">
        <f t="shared" si="424"/>
        <v>4</v>
      </c>
      <c r="BF731" s="4">
        <f t="shared" si="425"/>
        <v>2</v>
      </c>
      <c r="BG731" s="4">
        <f t="shared" si="426"/>
        <v>4</v>
      </c>
      <c r="BH731" s="4">
        <f t="shared" si="427"/>
        <v>4</v>
      </c>
      <c r="BI731" s="4">
        <f t="shared" si="428"/>
        <v>4</v>
      </c>
      <c r="BJ731" s="4">
        <f t="shared" si="429"/>
        <v>2</v>
      </c>
      <c r="BK731" s="4">
        <f t="shared" si="430"/>
        <v>4</v>
      </c>
      <c r="BL731" s="4">
        <f t="shared" si="431"/>
        <v>2</v>
      </c>
      <c r="BM731" s="4">
        <f t="shared" si="432"/>
        <v>4</v>
      </c>
      <c r="BN731" s="4">
        <f t="shared" si="433"/>
        <v>4</v>
      </c>
      <c r="BO731" s="4">
        <f t="shared" si="434"/>
        <v>4</v>
      </c>
      <c r="BP731" s="4">
        <f t="shared" si="435"/>
        <v>4</v>
      </c>
      <c r="BQ731" s="4">
        <f t="shared" si="436"/>
        <v>6</v>
      </c>
      <c r="BR731" s="4">
        <f t="shared" si="437"/>
        <v>4</v>
      </c>
      <c r="BS731" s="4">
        <f t="shared" si="438"/>
        <v>4</v>
      </c>
      <c r="BT731" s="4">
        <f t="shared" si="439"/>
        <v>4</v>
      </c>
      <c r="BU731" s="4">
        <f t="shared" si="440"/>
        <v>4</v>
      </c>
      <c r="BV731" s="4">
        <f t="shared" si="441"/>
        <v>0</v>
      </c>
      <c r="BW731" s="4">
        <f t="shared" si="442"/>
        <v>6</v>
      </c>
      <c r="BX731" s="4">
        <f t="shared" si="443"/>
        <v>0</v>
      </c>
      <c r="BY731" s="4">
        <f t="shared" si="444"/>
        <v>0</v>
      </c>
      <c r="BZ731" s="37">
        <f t="shared" si="445"/>
        <v>100</v>
      </c>
      <c r="CA731" s="32" t="str">
        <f>VLOOKUP(J:J,'Agent wise'!A:C,3,0)</f>
        <v xml:space="preserve">Shiny </v>
      </c>
      <c r="CB731" s="32">
        <f t="shared" si="446"/>
        <v>45927</v>
      </c>
      <c r="CC731" t="str">
        <f t="shared" si="447"/>
        <v>Excellent</v>
      </c>
      <c r="CJ731">
        <f t="shared" si="448"/>
        <v>27</v>
      </c>
      <c r="CK731">
        <f t="shared" si="449"/>
        <v>9</v>
      </c>
      <c r="CL731">
        <f t="shared" si="450"/>
        <v>2025</v>
      </c>
    </row>
    <row r="732" spans="1:90" ht="15" customHeight="1" x14ac:dyDescent="0.35">
      <c r="A732" s="32">
        <v>45927.684355682868</v>
      </c>
      <c r="B732" t="s">
        <v>138</v>
      </c>
      <c r="C732" s="32">
        <v>0</v>
      </c>
      <c r="D732" t="s">
        <v>139</v>
      </c>
      <c r="E732" s="32">
        <v>45927</v>
      </c>
      <c r="F732" t="s">
        <v>145</v>
      </c>
      <c r="G732" s="32">
        <v>45925</v>
      </c>
      <c r="H732">
        <v>7012274020</v>
      </c>
      <c r="I732">
        <v>155</v>
      </c>
      <c r="J732" t="s">
        <v>133</v>
      </c>
      <c r="K732" t="s">
        <v>46</v>
      </c>
      <c r="L732" t="s">
        <v>47</v>
      </c>
      <c r="M732" t="s">
        <v>48</v>
      </c>
      <c r="N732" t="s">
        <v>48</v>
      </c>
      <c r="O732" t="s">
        <v>48</v>
      </c>
      <c r="P732" t="s">
        <v>48</v>
      </c>
      <c r="Q732" t="s">
        <v>48</v>
      </c>
      <c r="R732" t="s">
        <v>48</v>
      </c>
      <c r="S732" t="s">
        <v>48</v>
      </c>
      <c r="T732" t="s">
        <v>48</v>
      </c>
      <c r="U732" t="s">
        <v>48</v>
      </c>
      <c r="V732" t="s">
        <v>48</v>
      </c>
      <c r="W732" t="s">
        <v>48</v>
      </c>
      <c r="X732" t="s">
        <v>48</v>
      </c>
      <c r="Y732" t="s">
        <v>48</v>
      </c>
      <c r="Z732" t="s">
        <v>48</v>
      </c>
      <c r="AA732" t="s">
        <v>49</v>
      </c>
      <c r="AB732" t="s">
        <v>49</v>
      </c>
      <c r="AC732" t="s">
        <v>48</v>
      </c>
      <c r="AD732" t="s">
        <v>48</v>
      </c>
      <c r="AE732" t="s">
        <v>48</v>
      </c>
      <c r="AF732" t="s">
        <v>48</v>
      </c>
      <c r="AG732" t="s">
        <v>48</v>
      </c>
      <c r="AH732" t="s">
        <v>48</v>
      </c>
      <c r="AI732" t="s">
        <v>50</v>
      </c>
      <c r="AJ732" t="s">
        <v>48</v>
      </c>
      <c r="AK732" t="s">
        <v>48</v>
      </c>
      <c r="AL732" t="s">
        <v>48</v>
      </c>
      <c r="AM732" t="s">
        <v>48</v>
      </c>
      <c r="AN732" t="s">
        <v>48</v>
      </c>
      <c r="AO732" t="s">
        <v>48</v>
      </c>
      <c r="AP732" t="s">
        <v>1209</v>
      </c>
      <c r="AQ732" s="1" t="s">
        <v>1704</v>
      </c>
      <c r="AR732" t="s">
        <v>120</v>
      </c>
      <c r="AS732" t="s">
        <v>146</v>
      </c>
      <c r="AT732" t="s">
        <v>146</v>
      </c>
      <c r="AW732" s="4">
        <f t="shared" si="416"/>
        <v>6</v>
      </c>
      <c r="AX732" s="4">
        <f t="shared" si="417"/>
        <v>4</v>
      </c>
      <c r="AY732" s="4">
        <f t="shared" si="418"/>
        <v>4</v>
      </c>
      <c r="AZ732" s="4">
        <f t="shared" si="419"/>
        <v>2</v>
      </c>
      <c r="BA732" s="4">
        <f t="shared" si="420"/>
        <v>4</v>
      </c>
      <c r="BB732" s="4">
        <f t="shared" si="421"/>
        <v>4</v>
      </c>
      <c r="BC732" s="4">
        <f t="shared" si="422"/>
        <v>4</v>
      </c>
      <c r="BD732" s="4">
        <f t="shared" si="423"/>
        <v>2</v>
      </c>
      <c r="BE732" s="4">
        <f t="shared" si="424"/>
        <v>4</v>
      </c>
      <c r="BF732" s="4">
        <f t="shared" si="425"/>
        <v>2</v>
      </c>
      <c r="BG732" s="4">
        <f t="shared" si="426"/>
        <v>4</v>
      </c>
      <c r="BH732" s="4">
        <f t="shared" si="427"/>
        <v>4</v>
      </c>
      <c r="BI732" s="4">
        <f t="shared" si="428"/>
        <v>4</v>
      </c>
      <c r="BJ732" s="4">
        <f t="shared" si="429"/>
        <v>2</v>
      </c>
      <c r="BK732" s="4" t="str">
        <f t="shared" si="430"/>
        <v>0</v>
      </c>
      <c r="BL732" s="4" t="str">
        <f t="shared" si="431"/>
        <v>0</v>
      </c>
      <c r="BM732" s="4">
        <f t="shared" si="432"/>
        <v>4</v>
      </c>
      <c r="BN732" s="4">
        <f t="shared" si="433"/>
        <v>4</v>
      </c>
      <c r="BO732" s="4">
        <f t="shared" si="434"/>
        <v>4</v>
      </c>
      <c r="BP732" s="4">
        <f t="shared" si="435"/>
        <v>4</v>
      </c>
      <c r="BQ732" s="4">
        <f t="shared" si="436"/>
        <v>6</v>
      </c>
      <c r="BR732" s="4">
        <f t="shared" si="437"/>
        <v>4</v>
      </c>
      <c r="BS732" s="4">
        <f t="shared" si="438"/>
        <v>4</v>
      </c>
      <c r="BT732" s="4">
        <f t="shared" si="439"/>
        <v>4</v>
      </c>
      <c r="BU732" s="4">
        <f t="shared" si="440"/>
        <v>4</v>
      </c>
      <c r="BV732" s="4">
        <f t="shared" si="441"/>
        <v>0</v>
      </c>
      <c r="BW732" s="4">
        <f t="shared" si="442"/>
        <v>6</v>
      </c>
      <c r="BX732" s="4">
        <f t="shared" si="443"/>
        <v>0</v>
      </c>
      <c r="BY732" s="4">
        <f t="shared" si="444"/>
        <v>0</v>
      </c>
      <c r="BZ732" s="37">
        <f t="shared" si="445"/>
        <v>94</v>
      </c>
      <c r="CA732" s="32" t="str">
        <f>VLOOKUP(J:J,'Agent wise'!A:C,3,0)</f>
        <v>Shakeer</v>
      </c>
      <c r="CB732" s="32">
        <f t="shared" si="446"/>
        <v>45927</v>
      </c>
      <c r="CC732" t="str">
        <f t="shared" si="447"/>
        <v>Good</v>
      </c>
      <c r="CJ732">
        <f t="shared" si="448"/>
        <v>27</v>
      </c>
      <c r="CK732">
        <f t="shared" si="449"/>
        <v>9</v>
      </c>
      <c r="CL732">
        <f t="shared" si="450"/>
        <v>2025</v>
      </c>
    </row>
    <row r="733" spans="1:90" ht="15" customHeight="1" x14ac:dyDescent="0.35">
      <c r="A733" s="32">
        <v>45927.692291157407</v>
      </c>
      <c r="B733" t="s">
        <v>138</v>
      </c>
      <c r="C733" s="32">
        <v>0</v>
      </c>
      <c r="D733" t="s">
        <v>139</v>
      </c>
      <c r="E733" s="32">
        <v>45927</v>
      </c>
      <c r="F733" t="s">
        <v>145</v>
      </c>
      <c r="G733" s="32">
        <v>45925</v>
      </c>
      <c r="H733">
        <v>9944699531</v>
      </c>
      <c r="I733">
        <v>122</v>
      </c>
      <c r="J733" t="s">
        <v>70</v>
      </c>
      <c r="K733" t="s">
        <v>52</v>
      </c>
      <c r="L733" t="s">
        <v>53</v>
      </c>
      <c r="M733" t="s">
        <v>48</v>
      </c>
      <c r="N733" t="s">
        <v>48</v>
      </c>
      <c r="O733" t="s">
        <v>48</v>
      </c>
      <c r="P733" t="s">
        <v>48</v>
      </c>
      <c r="Q733" t="s">
        <v>48</v>
      </c>
      <c r="R733" t="s">
        <v>48</v>
      </c>
      <c r="S733" t="s">
        <v>48</v>
      </c>
      <c r="T733" t="s">
        <v>48</v>
      </c>
      <c r="U733" t="s">
        <v>48</v>
      </c>
      <c r="V733" t="s">
        <v>48</v>
      </c>
      <c r="W733" t="s">
        <v>48</v>
      </c>
      <c r="X733" t="s">
        <v>48</v>
      </c>
      <c r="Y733" t="s">
        <v>48</v>
      </c>
      <c r="Z733" t="s">
        <v>48</v>
      </c>
      <c r="AA733" t="s">
        <v>48</v>
      </c>
      <c r="AB733" t="s">
        <v>48</v>
      </c>
      <c r="AC733" t="s">
        <v>48</v>
      </c>
      <c r="AD733" t="s">
        <v>48</v>
      </c>
      <c r="AE733" t="s">
        <v>48</v>
      </c>
      <c r="AF733" t="s">
        <v>48</v>
      </c>
      <c r="AG733" t="s">
        <v>48</v>
      </c>
      <c r="AH733" t="s">
        <v>48</v>
      </c>
      <c r="AI733" t="s">
        <v>50</v>
      </c>
      <c r="AJ733" t="s">
        <v>48</v>
      </c>
      <c r="AK733" t="s">
        <v>48</v>
      </c>
      <c r="AL733" t="s">
        <v>48</v>
      </c>
      <c r="AM733" t="s">
        <v>48</v>
      </c>
      <c r="AN733" t="s">
        <v>48</v>
      </c>
      <c r="AO733" t="s">
        <v>48</v>
      </c>
      <c r="AP733" t="s">
        <v>721</v>
      </c>
      <c r="AQ733" s="1" t="s">
        <v>1705</v>
      </c>
      <c r="AR733" t="s">
        <v>120</v>
      </c>
      <c r="AS733" t="s">
        <v>156</v>
      </c>
      <c r="AT733" t="s">
        <v>156</v>
      </c>
      <c r="AW733" s="4">
        <f t="shared" si="416"/>
        <v>6</v>
      </c>
      <c r="AX733" s="4">
        <f t="shared" si="417"/>
        <v>4</v>
      </c>
      <c r="AY733" s="4">
        <f t="shared" si="418"/>
        <v>4</v>
      </c>
      <c r="AZ733" s="4">
        <f t="shared" si="419"/>
        <v>2</v>
      </c>
      <c r="BA733" s="4">
        <f t="shared" si="420"/>
        <v>4</v>
      </c>
      <c r="BB733" s="4">
        <f t="shared" si="421"/>
        <v>4</v>
      </c>
      <c r="BC733" s="4">
        <f t="shared" si="422"/>
        <v>4</v>
      </c>
      <c r="BD733" s="4">
        <f t="shared" si="423"/>
        <v>2</v>
      </c>
      <c r="BE733" s="4">
        <f t="shared" si="424"/>
        <v>4</v>
      </c>
      <c r="BF733" s="4">
        <f t="shared" si="425"/>
        <v>2</v>
      </c>
      <c r="BG733" s="4">
        <f t="shared" si="426"/>
        <v>4</v>
      </c>
      <c r="BH733" s="4">
        <f t="shared" si="427"/>
        <v>4</v>
      </c>
      <c r="BI733" s="4">
        <f t="shared" si="428"/>
        <v>4</v>
      </c>
      <c r="BJ733" s="4">
        <f t="shared" si="429"/>
        <v>2</v>
      </c>
      <c r="BK733" s="4">
        <f t="shared" si="430"/>
        <v>4</v>
      </c>
      <c r="BL733" s="4">
        <f t="shared" si="431"/>
        <v>2</v>
      </c>
      <c r="BM733" s="4">
        <f t="shared" si="432"/>
        <v>4</v>
      </c>
      <c r="BN733" s="4">
        <f t="shared" si="433"/>
        <v>4</v>
      </c>
      <c r="BO733" s="4">
        <f t="shared" si="434"/>
        <v>4</v>
      </c>
      <c r="BP733" s="4">
        <f t="shared" si="435"/>
        <v>4</v>
      </c>
      <c r="BQ733" s="4">
        <f t="shared" si="436"/>
        <v>6</v>
      </c>
      <c r="BR733" s="4">
        <f t="shared" si="437"/>
        <v>4</v>
      </c>
      <c r="BS733" s="4">
        <f t="shared" si="438"/>
        <v>4</v>
      </c>
      <c r="BT733" s="4">
        <f t="shared" si="439"/>
        <v>4</v>
      </c>
      <c r="BU733" s="4">
        <f t="shared" si="440"/>
        <v>4</v>
      </c>
      <c r="BV733" s="4">
        <f t="shared" si="441"/>
        <v>0</v>
      </c>
      <c r="BW733" s="4">
        <f t="shared" si="442"/>
        <v>6</v>
      </c>
      <c r="BX733" s="4">
        <f t="shared" si="443"/>
        <v>0</v>
      </c>
      <c r="BY733" s="4">
        <f t="shared" si="444"/>
        <v>0</v>
      </c>
      <c r="BZ733" s="37">
        <f t="shared" si="445"/>
        <v>100</v>
      </c>
      <c r="CA733" s="32" t="str">
        <f>VLOOKUP(J:J,'Agent wise'!A:C,3,0)</f>
        <v>Saran S</v>
      </c>
      <c r="CB733" s="32">
        <f t="shared" si="446"/>
        <v>45927</v>
      </c>
      <c r="CC733" t="str">
        <f t="shared" si="447"/>
        <v>Excellent</v>
      </c>
      <c r="CJ733">
        <f t="shared" si="448"/>
        <v>27</v>
      </c>
      <c r="CK733">
        <f t="shared" si="449"/>
        <v>9</v>
      </c>
      <c r="CL733">
        <f t="shared" si="450"/>
        <v>2025</v>
      </c>
    </row>
    <row r="734" spans="1:90" ht="15" customHeight="1" x14ac:dyDescent="0.35">
      <c r="A734" s="32">
        <v>45927.696728402778</v>
      </c>
      <c r="B734" t="s">
        <v>138</v>
      </c>
      <c r="C734" s="32">
        <v>0</v>
      </c>
      <c r="D734" t="s">
        <v>139</v>
      </c>
      <c r="E734" s="32">
        <v>45927</v>
      </c>
      <c r="F734" t="s">
        <v>145</v>
      </c>
      <c r="G734" s="32">
        <v>45925</v>
      </c>
      <c r="H734">
        <v>9495509497</v>
      </c>
      <c r="I734">
        <v>136</v>
      </c>
      <c r="J734" t="s">
        <v>242</v>
      </c>
      <c r="K734" t="s">
        <v>46</v>
      </c>
      <c r="L734" t="s">
        <v>47</v>
      </c>
      <c r="M734" t="s">
        <v>48</v>
      </c>
      <c r="N734" t="s">
        <v>48</v>
      </c>
      <c r="O734" t="s">
        <v>48</v>
      </c>
      <c r="P734" t="s">
        <v>48</v>
      </c>
      <c r="Q734" t="s">
        <v>48</v>
      </c>
      <c r="R734" t="s">
        <v>48</v>
      </c>
      <c r="S734" t="s">
        <v>48</v>
      </c>
      <c r="T734" t="s">
        <v>48</v>
      </c>
      <c r="U734" t="s">
        <v>48</v>
      </c>
      <c r="V734" t="s">
        <v>48</v>
      </c>
      <c r="W734" t="s">
        <v>48</v>
      </c>
      <c r="X734" t="s">
        <v>48</v>
      </c>
      <c r="Y734" t="s">
        <v>48</v>
      </c>
      <c r="Z734" t="s">
        <v>48</v>
      </c>
      <c r="AA734" t="s">
        <v>49</v>
      </c>
      <c r="AB734" t="s">
        <v>48</v>
      </c>
      <c r="AC734" t="s">
        <v>48</v>
      </c>
      <c r="AD734" t="s">
        <v>48</v>
      </c>
      <c r="AE734" t="s">
        <v>48</v>
      </c>
      <c r="AF734" t="s">
        <v>48</v>
      </c>
      <c r="AG734" t="s">
        <v>48</v>
      </c>
      <c r="AH734" t="s">
        <v>48</v>
      </c>
      <c r="AI734" t="s">
        <v>49</v>
      </c>
      <c r="AJ734" t="s">
        <v>49</v>
      </c>
      <c r="AK734" t="s">
        <v>48</v>
      </c>
      <c r="AL734" t="s">
        <v>48</v>
      </c>
      <c r="AM734" t="s">
        <v>48</v>
      </c>
      <c r="AN734" t="s">
        <v>48</v>
      </c>
      <c r="AO734" t="s">
        <v>48</v>
      </c>
      <c r="AP734" t="s">
        <v>1277</v>
      </c>
      <c r="AQ734" s="1" t="s">
        <v>1706</v>
      </c>
      <c r="AR734" t="s">
        <v>120</v>
      </c>
      <c r="AS734" t="s">
        <v>955</v>
      </c>
      <c r="AT734" t="s">
        <v>1278</v>
      </c>
      <c r="AW734" s="4">
        <f t="shared" si="416"/>
        <v>6</v>
      </c>
      <c r="AX734" s="4">
        <f t="shared" si="417"/>
        <v>4</v>
      </c>
      <c r="AY734" s="4">
        <f t="shared" si="418"/>
        <v>4</v>
      </c>
      <c r="AZ734" s="4">
        <f t="shared" si="419"/>
        <v>2</v>
      </c>
      <c r="BA734" s="4">
        <f t="shared" si="420"/>
        <v>4</v>
      </c>
      <c r="BB734" s="4">
        <f t="shared" si="421"/>
        <v>4</v>
      </c>
      <c r="BC734" s="4">
        <f t="shared" si="422"/>
        <v>4</v>
      </c>
      <c r="BD734" s="4">
        <f t="shared" si="423"/>
        <v>2</v>
      </c>
      <c r="BE734" s="4">
        <f t="shared" si="424"/>
        <v>4</v>
      </c>
      <c r="BF734" s="4">
        <f t="shared" si="425"/>
        <v>2</v>
      </c>
      <c r="BG734" s="4">
        <f t="shared" si="426"/>
        <v>4</v>
      </c>
      <c r="BH734" s="4">
        <f t="shared" si="427"/>
        <v>4</v>
      </c>
      <c r="BI734" s="4">
        <f t="shared" si="428"/>
        <v>4</v>
      </c>
      <c r="BJ734" s="4">
        <f t="shared" si="429"/>
        <v>2</v>
      </c>
      <c r="BK734" s="4" t="str">
        <f t="shared" si="430"/>
        <v>0</v>
      </c>
      <c r="BL734" s="4">
        <f t="shared" si="431"/>
        <v>2</v>
      </c>
      <c r="BM734" s="4">
        <f t="shared" si="432"/>
        <v>4</v>
      </c>
      <c r="BN734" s="4">
        <f t="shared" si="433"/>
        <v>4</v>
      </c>
      <c r="BO734" s="4">
        <f t="shared" si="434"/>
        <v>4</v>
      </c>
      <c r="BP734" s="4">
        <f t="shared" si="435"/>
        <v>4</v>
      </c>
      <c r="BQ734" s="4">
        <f t="shared" si="436"/>
        <v>6</v>
      </c>
      <c r="BR734" s="4">
        <f t="shared" si="437"/>
        <v>4</v>
      </c>
      <c r="BS734" s="4" t="str">
        <f t="shared" si="438"/>
        <v>0</v>
      </c>
      <c r="BT734" s="4" t="str">
        <f t="shared" si="439"/>
        <v>0</v>
      </c>
      <c r="BU734" s="4">
        <f t="shared" si="440"/>
        <v>4</v>
      </c>
      <c r="BV734" s="4">
        <f t="shared" si="441"/>
        <v>0</v>
      </c>
      <c r="BW734" s="4">
        <f t="shared" si="442"/>
        <v>6</v>
      </c>
      <c r="BX734" s="4">
        <f t="shared" si="443"/>
        <v>0</v>
      </c>
      <c r="BY734" s="4">
        <f t="shared" si="444"/>
        <v>0</v>
      </c>
      <c r="BZ734" s="37">
        <f t="shared" si="445"/>
        <v>88</v>
      </c>
      <c r="CA734" s="32" t="str">
        <f>VLOOKUP(J:J,'Agent wise'!A:C,3,0)</f>
        <v>Amal</v>
      </c>
      <c r="CB734" s="32">
        <f t="shared" si="446"/>
        <v>45927</v>
      </c>
      <c r="CC734" t="str">
        <f t="shared" si="447"/>
        <v>Average</v>
      </c>
      <c r="CJ734">
        <f t="shared" si="448"/>
        <v>27</v>
      </c>
      <c r="CK734">
        <f t="shared" si="449"/>
        <v>9</v>
      </c>
      <c r="CL734">
        <f t="shared" si="450"/>
        <v>2025</v>
      </c>
    </row>
    <row r="735" spans="1:90" ht="15" customHeight="1" x14ac:dyDescent="0.35">
      <c r="A735" s="32">
        <v>45927.69922130787</v>
      </c>
      <c r="B735" t="s">
        <v>138</v>
      </c>
      <c r="C735" s="32">
        <v>0</v>
      </c>
      <c r="D735" t="s">
        <v>139</v>
      </c>
      <c r="E735" s="32">
        <v>45927</v>
      </c>
      <c r="F735" t="s">
        <v>145</v>
      </c>
      <c r="G735" s="32">
        <v>45926</v>
      </c>
      <c r="H735">
        <v>8675084056</v>
      </c>
      <c r="I735">
        <v>130</v>
      </c>
      <c r="J735" t="s">
        <v>163</v>
      </c>
      <c r="K735" t="s">
        <v>52</v>
      </c>
      <c r="L735" t="s">
        <v>53</v>
      </c>
      <c r="M735" t="s">
        <v>48</v>
      </c>
      <c r="N735" t="s">
        <v>48</v>
      </c>
      <c r="O735" t="s">
        <v>48</v>
      </c>
      <c r="P735" t="s">
        <v>48</v>
      </c>
      <c r="Q735" t="s">
        <v>48</v>
      </c>
      <c r="R735" t="s">
        <v>48</v>
      </c>
      <c r="S735" t="s">
        <v>48</v>
      </c>
      <c r="T735" t="s">
        <v>48</v>
      </c>
      <c r="U735" t="s">
        <v>48</v>
      </c>
      <c r="V735" t="s">
        <v>48</v>
      </c>
      <c r="W735" t="s">
        <v>48</v>
      </c>
      <c r="X735" t="s">
        <v>48</v>
      </c>
      <c r="Y735" t="s">
        <v>48</v>
      </c>
      <c r="Z735" t="s">
        <v>48</v>
      </c>
      <c r="AA735" t="s">
        <v>49</v>
      </c>
      <c r="AB735" t="s">
        <v>48</v>
      </c>
      <c r="AC735" t="s">
        <v>49</v>
      </c>
      <c r="AD735" t="s">
        <v>48</v>
      </c>
      <c r="AE735" t="s">
        <v>48</v>
      </c>
      <c r="AF735" t="s">
        <v>48</v>
      </c>
      <c r="AG735" t="s">
        <v>48</v>
      </c>
      <c r="AH735" t="s">
        <v>48</v>
      </c>
      <c r="AI735" t="s">
        <v>49</v>
      </c>
      <c r="AJ735" t="s">
        <v>48</v>
      </c>
      <c r="AK735" t="s">
        <v>48</v>
      </c>
      <c r="AL735" t="s">
        <v>48</v>
      </c>
      <c r="AM735" t="s">
        <v>48</v>
      </c>
      <c r="AN735" t="s">
        <v>48</v>
      </c>
      <c r="AO735" t="s">
        <v>48</v>
      </c>
      <c r="AP735" t="s">
        <v>1279</v>
      </c>
      <c r="AQ735" s="1" t="s">
        <v>1707</v>
      </c>
      <c r="AR735" t="s">
        <v>120</v>
      </c>
      <c r="AS735" t="s">
        <v>1280</v>
      </c>
      <c r="AT735" t="s">
        <v>628</v>
      </c>
      <c r="AW735" s="4">
        <f t="shared" si="416"/>
        <v>6</v>
      </c>
      <c r="AX735" s="4">
        <f t="shared" si="417"/>
        <v>4</v>
      </c>
      <c r="AY735" s="4">
        <f t="shared" si="418"/>
        <v>4</v>
      </c>
      <c r="AZ735" s="4">
        <f t="shared" si="419"/>
        <v>2</v>
      </c>
      <c r="BA735" s="4">
        <f t="shared" si="420"/>
        <v>4</v>
      </c>
      <c r="BB735" s="4">
        <f t="shared" si="421"/>
        <v>4</v>
      </c>
      <c r="BC735" s="4">
        <f t="shared" si="422"/>
        <v>4</v>
      </c>
      <c r="BD735" s="4">
        <f t="shared" si="423"/>
        <v>2</v>
      </c>
      <c r="BE735" s="4">
        <f t="shared" si="424"/>
        <v>4</v>
      </c>
      <c r="BF735" s="4">
        <f t="shared" si="425"/>
        <v>2</v>
      </c>
      <c r="BG735" s="4">
        <f t="shared" si="426"/>
        <v>4</v>
      </c>
      <c r="BH735" s="4">
        <f t="shared" si="427"/>
        <v>4</v>
      </c>
      <c r="BI735" s="4">
        <f t="shared" si="428"/>
        <v>4</v>
      </c>
      <c r="BJ735" s="4">
        <f t="shared" si="429"/>
        <v>2</v>
      </c>
      <c r="BK735" s="4" t="str">
        <f t="shared" si="430"/>
        <v>0</v>
      </c>
      <c r="BL735" s="4">
        <f t="shared" si="431"/>
        <v>2</v>
      </c>
      <c r="BM735" s="4" t="str">
        <f t="shared" si="432"/>
        <v>0</v>
      </c>
      <c r="BN735" s="4">
        <f t="shared" si="433"/>
        <v>4</v>
      </c>
      <c r="BO735" s="4">
        <f t="shared" si="434"/>
        <v>4</v>
      </c>
      <c r="BP735" s="4">
        <f t="shared" si="435"/>
        <v>4</v>
      </c>
      <c r="BQ735" s="4">
        <f t="shared" si="436"/>
        <v>6</v>
      </c>
      <c r="BR735" s="4">
        <f t="shared" si="437"/>
        <v>4</v>
      </c>
      <c r="BS735" s="4" t="str">
        <f t="shared" si="438"/>
        <v>0</v>
      </c>
      <c r="BT735" s="4">
        <f t="shared" si="439"/>
        <v>4</v>
      </c>
      <c r="BU735" s="4">
        <f t="shared" si="440"/>
        <v>4</v>
      </c>
      <c r="BV735" s="4">
        <f t="shared" si="441"/>
        <v>0</v>
      </c>
      <c r="BW735" s="4">
        <f t="shared" si="442"/>
        <v>6</v>
      </c>
      <c r="BX735" s="4">
        <f t="shared" si="443"/>
        <v>0</v>
      </c>
      <c r="BY735" s="4">
        <f t="shared" si="444"/>
        <v>0</v>
      </c>
      <c r="BZ735" s="37">
        <f t="shared" si="445"/>
        <v>88</v>
      </c>
      <c r="CA735" s="32" t="str">
        <f>VLOOKUP(J:J,'Agent wise'!A:C,3,0)</f>
        <v>Amal</v>
      </c>
      <c r="CB735" s="32">
        <f t="shared" si="446"/>
        <v>45927</v>
      </c>
      <c r="CC735" t="str">
        <f t="shared" si="447"/>
        <v>Average</v>
      </c>
      <c r="CJ735">
        <f t="shared" si="448"/>
        <v>27</v>
      </c>
      <c r="CK735">
        <f t="shared" si="449"/>
        <v>9</v>
      </c>
      <c r="CL735">
        <f t="shared" si="450"/>
        <v>2025</v>
      </c>
    </row>
    <row r="736" spans="1:90" ht="15" customHeight="1" x14ac:dyDescent="0.35">
      <c r="A736" s="32">
        <v>45927.70147211806</v>
      </c>
      <c r="B736" t="s">
        <v>138</v>
      </c>
      <c r="C736" s="32">
        <v>0</v>
      </c>
      <c r="D736" t="s">
        <v>139</v>
      </c>
      <c r="E736" s="32">
        <v>45927</v>
      </c>
      <c r="F736" t="s">
        <v>145</v>
      </c>
      <c r="G736" s="32">
        <v>45926</v>
      </c>
      <c r="H736">
        <v>8075299155</v>
      </c>
      <c r="I736">
        <v>147</v>
      </c>
      <c r="J736" t="s">
        <v>165</v>
      </c>
      <c r="K736" t="s">
        <v>46</v>
      </c>
      <c r="L736" t="s">
        <v>47</v>
      </c>
      <c r="M736" t="s">
        <v>48</v>
      </c>
      <c r="N736" t="s">
        <v>48</v>
      </c>
      <c r="O736" t="s">
        <v>48</v>
      </c>
      <c r="P736" t="s">
        <v>48</v>
      </c>
      <c r="Q736" t="s">
        <v>48</v>
      </c>
      <c r="R736" t="s">
        <v>48</v>
      </c>
      <c r="S736" t="s">
        <v>48</v>
      </c>
      <c r="T736" t="s">
        <v>48</v>
      </c>
      <c r="U736" t="s">
        <v>48</v>
      </c>
      <c r="V736" t="s">
        <v>48</v>
      </c>
      <c r="W736" t="s">
        <v>48</v>
      </c>
      <c r="X736" t="s">
        <v>48</v>
      </c>
      <c r="Y736" t="s">
        <v>48</v>
      </c>
      <c r="Z736" t="s">
        <v>48</v>
      </c>
      <c r="AA736" t="s">
        <v>49</v>
      </c>
      <c r="AB736" t="s">
        <v>48</v>
      </c>
      <c r="AC736" t="s">
        <v>48</v>
      </c>
      <c r="AD736" t="s">
        <v>48</v>
      </c>
      <c r="AE736" t="s">
        <v>48</v>
      </c>
      <c r="AF736" t="s">
        <v>48</v>
      </c>
      <c r="AG736" t="s">
        <v>48</v>
      </c>
      <c r="AH736" t="s">
        <v>48</v>
      </c>
      <c r="AI736" t="s">
        <v>50</v>
      </c>
      <c r="AJ736" t="s">
        <v>48</v>
      </c>
      <c r="AK736" t="s">
        <v>48</v>
      </c>
      <c r="AL736" t="s">
        <v>48</v>
      </c>
      <c r="AM736" t="s">
        <v>48</v>
      </c>
      <c r="AN736" t="s">
        <v>48</v>
      </c>
      <c r="AO736" t="s">
        <v>48</v>
      </c>
      <c r="AP736" t="s">
        <v>568</v>
      </c>
      <c r="AQ736" s="1" t="s">
        <v>1708</v>
      </c>
      <c r="AR736" t="s">
        <v>120</v>
      </c>
      <c r="AS736" t="s">
        <v>955</v>
      </c>
      <c r="AT736" t="s">
        <v>1281</v>
      </c>
      <c r="AW736" s="4">
        <f t="shared" si="416"/>
        <v>6</v>
      </c>
      <c r="AX736" s="4">
        <f t="shared" si="417"/>
        <v>4</v>
      </c>
      <c r="AY736" s="4">
        <f t="shared" si="418"/>
        <v>4</v>
      </c>
      <c r="AZ736" s="4">
        <f t="shared" si="419"/>
        <v>2</v>
      </c>
      <c r="BA736" s="4">
        <f t="shared" si="420"/>
        <v>4</v>
      </c>
      <c r="BB736" s="4">
        <f t="shared" si="421"/>
        <v>4</v>
      </c>
      <c r="BC736" s="4">
        <f t="shared" si="422"/>
        <v>4</v>
      </c>
      <c r="BD736" s="4">
        <f t="shared" si="423"/>
        <v>2</v>
      </c>
      <c r="BE736" s="4">
        <f t="shared" si="424"/>
        <v>4</v>
      </c>
      <c r="BF736" s="4">
        <f t="shared" si="425"/>
        <v>2</v>
      </c>
      <c r="BG736" s="4">
        <f t="shared" si="426"/>
        <v>4</v>
      </c>
      <c r="BH736" s="4">
        <f t="shared" si="427"/>
        <v>4</v>
      </c>
      <c r="BI736" s="4">
        <f t="shared" si="428"/>
        <v>4</v>
      </c>
      <c r="BJ736" s="4">
        <f t="shared" si="429"/>
        <v>2</v>
      </c>
      <c r="BK736" s="4" t="str">
        <f t="shared" si="430"/>
        <v>0</v>
      </c>
      <c r="BL736" s="4">
        <f t="shared" si="431"/>
        <v>2</v>
      </c>
      <c r="BM736" s="4">
        <f t="shared" si="432"/>
        <v>4</v>
      </c>
      <c r="BN736" s="4">
        <f t="shared" si="433"/>
        <v>4</v>
      </c>
      <c r="BO736" s="4">
        <f t="shared" si="434"/>
        <v>4</v>
      </c>
      <c r="BP736" s="4">
        <f t="shared" si="435"/>
        <v>4</v>
      </c>
      <c r="BQ736" s="4">
        <f t="shared" si="436"/>
        <v>6</v>
      </c>
      <c r="BR736" s="4">
        <f t="shared" si="437"/>
        <v>4</v>
      </c>
      <c r="BS736" s="4">
        <f t="shared" si="438"/>
        <v>4</v>
      </c>
      <c r="BT736" s="4">
        <f t="shared" si="439"/>
        <v>4</v>
      </c>
      <c r="BU736" s="4">
        <f t="shared" si="440"/>
        <v>4</v>
      </c>
      <c r="BV736" s="4">
        <f t="shared" si="441"/>
        <v>0</v>
      </c>
      <c r="BW736" s="4">
        <f t="shared" si="442"/>
        <v>6</v>
      </c>
      <c r="BX736" s="4">
        <f t="shared" si="443"/>
        <v>0</v>
      </c>
      <c r="BY736" s="4">
        <f t="shared" si="444"/>
        <v>0</v>
      </c>
      <c r="BZ736" s="37">
        <f t="shared" si="445"/>
        <v>96</v>
      </c>
      <c r="CA736" s="32" t="str">
        <f>VLOOKUP(J:J,'Agent wise'!A:C,3,0)</f>
        <v>Amal</v>
      </c>
      <c r="CB736" s="32">
        <f t="shared" si="446"/>
        <v>45927</v>
      </c>
      <c r="CC736" t="str">
        <f t="shared" si="447"/>
        <v>Excellent</v>
      </c>
      <c r="CJ736">
        <f t="shared" si="448"/>
        <v>27</v>
      </c>
      <c r="CK736">
        <f t="shared" si="449"/>
        <v>9</v>
      </c>
      <c r="CL736">
        <f t="shared" si="450"/>
        <v>2025</v>
      </c>
    </row>
    <row r="737" spans="1:90" ht="15" customHeight="1" x14ac:dyDescent="0.35">
      <c r="A737" s="32">
        <v>45927.70349511574</v>
      </c>
      <c r="B737" t="s">
        <v>138</v>
      </c>
      <c r="C737" s="32">
        <v>0</v>
      </c>
      <c r="D737" t="s">
        <v>139</v>
      </c>
      <c r="E737" s="32">
        <v>45927</v>
      </c>
      <c r="F737" t="s">
        <v>145</v>
      </c>
      <c r="G737" s="32">
        <v>45925</v>
      </c>
      <c r="H737">
        <v>9446619911</v>
      </c>
      <c r="I737">
        <v>139</v>
      </c>
      <c r="J737" t="s">
        <v>136</v>
      </c>
      <c r="K737" t="s">
        <v>46</v>
      </c>
      <c r="L737" t="s">
        <v>47</v>
      </c>
      <c r="M737" t="s">
        <v>48</v>
      </c>
      <c r="N737" t="s">
        <v>48</v>
      </c>
      <c r="O737" t="s">
        <v>48</v>
      </c>
      <c r="P737" t="s">
        <v>48</v>
      </c>
      <c r="Q737" t="s">
        <v>48</v>
      </c>
      <c r="R737" t="s">
        <v>48</v>
      </c>
      <c r="S737" t="s">
        <v>48</v>
      </c>
      <c r="T737" t="s">
        <v>48</v>
      </c>
      <c r="U737" t="s">
        <v>48</v>
      </c>
      <c r="V737" t="s">
        <v>48</v>
      </c>
      <c r="W737" t="s">
        <v>48</v>
      </c>
      <c r="X737" t="s">
        <v>48</v>
      </c>
      <c r="Y737" t="s">
        <v>48</v>
      </c>
      <c r="Z737" t="s">
        <v>48</v>
      </c>
      <c r="AA737" t="s">
        <v>49</v>
      </c>
      <c r="AB737" t="s">
        <v>48</v>
      </c>
      <c r="AC737" t="s">
        <v>48</v>
      </c>
      <c r="AD737" t="s">
        <v>48</v>
      </c>
      <c r="AE737" t="s">
        <v>48</v>
      </c>
      <c r="AF737" t="s">
        <v>48</v>
      </c>
      <c r="AG737" t="s">
        <v>48</v>
      </c>
      <c r="AH737" t="s">
        <v>48</v>
      </c>
      <c r="AI737" t="s">
        <v>50</v>
      </c>
      <c r="AJ737" t="s">
        <v>48</v>
      </c>
      <c r="AK737" t="s">
        <v>48</v>
      </c>
      <c r="AL737" t="s">
        <v>48</v>
      </c>
      <c r="AM737" t="s">
        <v>48</v>
      </c>
      <c r="AN737" t="s">
        <v>48</v>
      </c>
      <c r="AO737" t="s">
        <v>48</v>
      </c>
      <c r="AP737" t="s">
        <v>568</v>
      </c>
      <c r="AQ737" s="1" t="s">
        <v>1709</v>
      </c>
      <c r="AR737" t="s">
        <v>120</v>
      </c>
      <c r="AS737" t="s">
        <v>955</v>
      </c>
      <c r="AT737" t="s">
        <v>429</v>
      </c>
      <c r="AW737" s="4">
        <f t="shared" si="416"/>
        <v>6</v>
      </c>
      <c r="AX737" s="4">
        <f t="shared" si="417"/>
        <v>4</v>
      </c>
      <c r="AY737" s="4">
        <f t="shared" si="418"/>
        <v>4</v>
      </c>
      <c r="AZ737" s="4">
        <f t="shared" si="419"/>
        <v>2</v>
      </c>
      <c r="BA737" s="4">
        <f t="shared" si="420"/>
        <v>4</v>
      </c>
      <c r="BB737" s="4">
        <f t="shared" si="421"/>
        <v>4</v>
      </c>
      <c r="BC737" s="4">
        <f t="shared" si="422"/>
        <v>4</v>
      </c>
      <c r="BD737" s="4">
        <f t="shared" si="423"/>
        <v>2</v>
      </c>
      <c r="BE737" s="4">
        <f t="shared" si="424"/>
        <v>4</v>
      </c>
      <c r="BF737" s="4">
        <f t="shared" si="425"/>
        <v>2</v>
      </c>
      <c r="BG737" s="4">
        <f t="shared" si="426"/>
        <v>4</v>
      </c>
      <c r="BH737" s="4">
        <f t="shared" si="427"/>
        <v>4</v>
      </c>
      <c r="BI737" s="4">
        <f t="shared" si="428"/>
        <v>4</v>
      </c>
      <c r="BJ737" s="4">
        <f t="shared" si="429"/>
        <v>2</v>
      </c>
      <c r="BK737" s="4" t="str">
        <f t="shared" si="430"/>
        <v>0</v>
      </c>
      <c r="BL737" s="4">
        <f t="shared" si="431"/>
        <v>2</v>
      </c>
      <c r="BM737" s="4">
        <f t="shared" si="432"/>
        <v>4</v>
      </c>
      <c r="BN737" s="4">
        <f t="shared" si="433"/>
        <v>4</v>
      </c>
      <c r="BO737" s="4">
        <f t="shared" si="434"/>
        <v>4</v>
      </c>
      <c r="BP737" s="4">
        <f t="shared" si="435"/>
        <v>4</v>
      </c>
      <c r="BQ737" s="4">
        <f t="shared" si="436"/>
        <v>6</v>
      </c>
      <c r="BR737" s="4">
        <f t="shared" si="437"/>
        <v>4</v>
      </c>
      <c r="BS737" s="4">
        <f t="shared" si="438"/>
        <v>4</v>
      </c>
      <c r="BT737" s="4">
        <f t="shared" si="439"/>
        <v>4</v>
      </c>
      <c r="BU737" s="4">
        <f t="shared" si="440"/>
        <v>4</v>
      </c>
      <c r="BV737" s="4">
        <f t="shared" si="441"/>
        <v>0</v>
      </c>
      <c r="BW737" s="4">
        <f t="shared" si="442"/>
        <v>6</v>
      </c>
      <c r="BX737" s="4">
        <f t="shared" si="443"/>
        <v>0</v>
      </c>
      <c r="BY737" s="4">
        <f t="shared" si="444"/>
        <v>0</v>
      </c>
      <c r="BZ737" s="37">
        <f t="shared" si="445"/>
        <v>96</v>
      </c>
      <c r="CA737" s="32" t="str">
        <f>VLOOKUP(J:J,'Agent wise'!A:C,3,0)</f>
        <v>Shakeer</v>
      </c>
      <c r="CB737" s="32">
        <f t="shared" si="446"/>
        <v>45927</v>
      </c>
      <c r="CC737" t="str">
        <f t="shared" si="447"/>
        <v>Excellent</v>
      </c>
      <c r="CJ737">
        <f t="shared" si="448"/>
        <v>27</v>
      </c>
      <c r="CK737">
        <f t="shared" si="449"/>
        <v>9</v>
      </c>
      <c r="CL737">
        <f t="shared" si="450"/>
        <v>2025</v>
      </c>
    </row>
    <row r="738" spans="1:90" ht="15" customHeight="1" x14ac:dyDescent="0.35">
      <c r="A738" s="32">
        <v>45927.705550081024</v>
      </c>
      <c r="B738" t="s">
        <v>138</v>
      </c>
      <c r="C738" s="32">
        <v>0</v>
      </c>
      <c r="D738" t="s">
        <v>139</v>
      </c>
      <c r="E738" s="32">
        <v>45927</v>
      </c>
      <c r="F738" t="s">
        <v>145</v>
      </c>
      <c r="G738" s="32">
        <v>45925</v>
      </c>
      <c r="H738">
        <v>9746103930</v>
      </c>
      <c r="I738">
        <v>161</v>
      </c>
      <c r="J738" t="s">
        <v>1282</v>
      </c>
      <c r="K738" t="s">
        <v>79</v>
      </c>
      <c r="L738" t="s">
        <v>47</v>
      </c>
      <c r="M738" t="s">
        <v>48</v>
      </c>
      <c r="N738" t="s">
        <v>48</v>
      </c>
      <c r="O738" t="s">
        <v>48</v>
      </c>
      <c r="P738" t="s">
        <v>48</v>
      </c>
      <c r="Q738" t="s">
        <v>48</v>
      </c>
      <c r="R738" t="s">
        <v>48</v>
      </c>
      <c r="S738" t="s">
        <v>48</v>
      </c>
      <c r="T738" t="s">
        <v>48</v>
      </c>
      <c r="U738" t="s">
        <v>48</v>
      </c>
      <c r="V738" t="s">
        <v>48</v>
      </c>
      <c r="W738" t="s">
        <v>48</v>
      </c>
      <c r="X738" t="s">
        <v>48</v>
      </c>
      <c r="Y738" t="s">
        <v>48</v>
      </c>
      <c r="Z738" t="s">
        <v>48</v>
      </c>
      <c r="AA738" t="s">
        <v>49</v>
      </c>
      <c r="AB738" t="s">
        <v>48</v>
      </c>
      <c r="AC738" t="s">
        <v>48</v>
      </c>
      <c r="AD738" t="s">
        <v>48</v>
      </c>
      <c r="AE738" t="s">
        <v>48</v>
      </c>
      <c r="AF738" t="s">
        <v>48</v>
      </c>
      <c r="AG738" t="s">
        <v>48</v>
      </c>
      <c r="AH738" t="s">
        <v>48</v>
      </c>
      <c r="AI738" t="s">
        <v>50</v>
      </c>
      <c r="AJ738" t="s">
        <v>48</v>
      </c>
      <c r="AK738" t="s">
        <v>48</v>
      </c>
      <c r="AL738" t="s">
        <v>48</v>
      </c>
      <c r="AM738" t="s">
        <v>48</v>
      </c>
      <c r="AN738" t="s">
        <v>48</v>
      </c>
      <c r="AO738" t="s">
        <v>48</v>
      </c>
      <c r="AP738" t="s">
        <v>568</v>
      </c>
      <c r="AQ738" s="1" t="s">
        <v>1710</v>
      </c>
      <c r="AR738" t="s">
        <v>120</v>
      </c>
      <c r="AS738" t="s">
        <v>955</v>
      </c>
      <c r="AT738" t="s">
        <v>429</v>
      </c>
      <c r="AW738" s="4">
        <f t="shared" si="416"/>
        <v>6</v>
      </c>
      <c r="AX738" s="4">
        <f t="shared" si="417"/>
        <v>4</v>
      </c>
      <c r="AY738" s="4">
        <f t="shared" si="418"/>
        <v>4</v>
      </c>
      <c r="AZ738" s="4">
        <f t="shared" si="419"/>
        <v>2</v>
      </c>
      <c r="BA738" s="4">
        <f t="shared" si="420"/>
        <v>4</v>
      </c>
      <c r="BB738" s="4">
        <f t="shared" si="421"/>
        <v>4</v>
      </c>
      <c r="BC738" s="4">
        <f t="shared" si="422"/>
        <v>4</v>
      </c>
      <c r="BD738" s="4">
        <f t="shared" si="423"/>
        <v>2</v>
      </c>
      <c r="BE738" s="4">
        <f t="shared" si="424"/>
        <v>4</v>
      </c>
      <c r="BF738" s="4">
        <f t="shared" si="425"/>
        <v>2</v>
      </c>
      <c r="BG738" s="4">
        <f t="shared" si="426"/>
        <v>4</v>
      </c>
      <c r="BH738" s="4">
        <f t="shared" si="427"/>
        <v>4</v>
      </c>
      <c r="BI738" s="4">
        <f t="shared" si="428"/>
        <v>4</v>
      </c>
      <c r="BJ738" s="4">
        <f t="shared" si="429"/>
        <v>2</v>
      </c>
      <c r="BK738" s="4" t="str">
        <f t="shared" si="430"/>
        <v>0</v>
      </c>
      <c r="BL738" s="4">
        <f t="shared" si="431"/>
        <v>2</v>
      </c>
      <c r="BM738" s="4">
        <f t="shared" si="432"/>
        <v>4</v>
      </c>
      <c r="BN738" s="4">
        <f t="shared" si="433"/>
        <v>4</v>
      </c>
      <c r="BO738" s="4">
        <f t="shared" si="434"/>
        <v>4</v>
      </c>
      <c r="BP738" s="4">
        <f t="shared" si="435"/>
        <v>4</v>
      </c>
      <c r="BQ738" s="4">
        <f t="shared" si="436"/>
        <v>6</v>
      </c>
      <c r="BR738" s="4">
        <f t="shared" si="437"/>
        <v>4</v>
      </c>
      <c r="BS738" s="4">
        <f t="shared" si="438"/>
        <v>4</v>
      </c>
      <c r="BT738" s="4">
        <f t="shared" si="439"/>
        <v>4</v>
      </c>
      <c r="BU738" s="4">
        <f t="shared" si="440"/>
        <v>4</v>
      </c>
      <c r="BV738" s="4">
        <f t="shared" si="441"/>
        <v>0</v>
      </c>
      <c r="BW738" s="4">
        <f t="shared" si="442"/>
        <v>6</v>
      </c>
      <c r="BX738" s="4">
        <f t="shared" si="443"/>
        <v>0</v>
      </c>
      <c r="BY738" s="4">
        <f t="shared" si="444"/>
        <v>0</v>
      </c>
      <c r="BZ738" s="37">
        <f t="shared" si="445"/>
        <v>96</v>
      </c>
      <c r="CA738" s="32" t="e">
        <f>VLOOKUP(J:J,'Agent wise'!A:C,3,0)</f>
        <v>#N/A</v>
      </c>
      <c r="CB738" s="32">
        <f t="shared" si="446"/>
        <v>45927</v>
      </c>
      <c r="CC738" t="str">
        <f t="shared" si="447"/>
        <v>Excellent</v>
      </c>
      <c r="CJ738">
        <f t="shared" si="448"/>
        <v>27</v>
      </c>
      <c r="CK738">
        <f t="shared" si="449"/>
        <v>9</v>
      </c>
      <c r="CL738">
        <f t="shared" si="450"/>
        <v>2025</v>
      </c>
    </row>
    <row r="739" spans="1:90" ht="15" customHeight="1" x14ac:dyDescent="0.35">
      <c r="A739" s="32">
        <v>45927.708197476852</v>
      </c>
      <c r="B739" t="s">
        <v>138</v>
      </c>
      <c r="C739" s="32">
        <v>0</v>
      </c>
      <c r="D739" t="s">
        <v>139</v>
      </c>
      <c r="E739" s="32">
        <v>45927</v>
      </c>
      <c r="F739" t="s">
        <v>145</v>
      </c>
      <c r="G739" s="32">
        <v>45926</v>
      </c>
      <c r="H739">
        <v>7306616663</v>
      </c>
      <c r="I739">
        <v>148</v>
      </c>
      <c r="J739" t="s">
        <v>154</v>
      </c>
      <c r="K739" t="s">
        <v>52</v>
      </c>
      <c r="L739" t="s">
        <v>53</v>
      </c>
      <c r="M739" t="s">
        <v>48</v>
      </c>
      <c r="N739" t="s">
        <v>48</v>
      </c>
      <c r="O739" t="s">
        <v>48</v>
      </c>
      <c r="P739" t="s">
        <v>48</v>
      </c>
      <c r="Q739" t="s">
        <v>48</v>
      </c>
      <c r="R739" t="s">
        <v>48</v>
      </c>
      <c r="S739" t="s">
        <v>48</v>
      </c>
      <c r="T739" t="s">
        <v>48</v>
      </c>
      <c r="U739" t="s">
        <v>48</v>
      </c>
      <c r="V739" t="s">
        <v>48</v>
      </c>
      <c r="W739" t="s">
        <v>48</v>
      </c>
      <c r="X739" t="s">
        <v>48</v>
      </c>
      <c r="Y739" t="s">
        <v>48</v>
      </c>
      <c r="Z739" t="s">
        <v>48</v>
      </c>
      <c r="AA739" t="s">
        <v>49</v>
      </c>
      <c r="AB739" t="s">
        <v>48</v>
      </c>
      <c r="AC739" t="s">
        <v>48</v>
      </c>
      <c r="AD739" t="s">
        <v>48</v>
      </c>
      <c r="AE739" t="s">
        <v>48</v>
      </c>
      <c r="AF739" t="s">
        <v>48</v>
      </c>
      <c r="AG739" t="s">
        <v>48</v>
      </c>
      <c r="AH739" t="s">
        <v>48</v>
      </c>
      <c r="AI739" t="s">
        <v>50</v>
      </c>
      <c r="AJ739" t="s">
        <v>48</v>
      </c>
      <c r="AK739" t="s">
        <v>48</v>
      </c>
      <c r="AL739" t="s">
        <v>48</v>
      </c>
      <c r="AM739" t="s">
        <v>48</v>
      </c>
      <c r="AN739" t="s">
        <v>48</v>
      </c>
      <c r="AO739" t="s">
        <v>48</v>
      </c>
      <c r="AP739" t="s">
        <v>568</v>
      </c>
      <c r="AQ739" s="1" t="s">
        <v>1711</v>
      </c>
      <c r="AR739" t="s">
        <v>120</v>
      </c>
      <c r="AS739" t="s">
        <v>1283</v>
      </c>
      <c r="AT739" t="s">
        <v>1284</v>
      </c>
      <c r="AW739" s="4">
        <f t="shared" si="416"/>
        <v>6</v>
      </c>
      <c r="AX739" s="4">
        <f t="shared" si="417"/>
        <v>4</v>
      </c>
      <c r="AY739" s="4">
        <f t="shared" si="418"/>
        <v>4</v>
      </c>
      <c r="AZ739" s="4">
        <f t="shared" si="419"/>
        <v>2</v>
      </c>
      <c r="BA739" s="4">
        <f t="shared" si="420"/>
        <v>4</v>
      </c>
      <c r="BB739" s="4">
        <f t="shared" si="421"/>
        <v>4</v>
      </c>
      <c r="BC739" s="4">
        <f t="shared" si="422"/>
        <v>4</v>
      </c>
      <c r="BD739" s="4">
        <f t="shared" si="423"/>
        <v>2</v>
      </c>
      <c r="BE739" s="4">
        <f t="shared" si="424"/>
        <v>4</v>
      </c>
      <c r="BF739" s="4">
        <f t="shared" si="425"/>
        <v>2</v>
      </c>
      <c r="BG739" s="4">
        <f t="shared" si="426"/>
        <v>4</v>
      </c>
      <c r="BH739" s="4">
        <f t="shared" si="427"/>
        <v>4</v>
      </c>
      <c r="BI739" s="4">
        <f t="shared" si="428"/>
        <v>4</v>
      </c>
      <c r="BJ739" s="4">
        <f t="shared" si="429"/>
        <v>2</v>
      </c>
      <c r="BK739" s="4" t="str">
        <f t="shared" si="430"/>
        <v>0</v>
      </c>
      <c r="BL739" s="4">
        <f t="shared" si="431"/>
        <v>2</v>
      </c>
      <c r="BM739" s="4">
        <f t="shared" si="432"/>
        <v>4</v>
      </c>
      <c r="BN739" s="4">
        <f t="shared" si="433"/>
        <v>4</v>
      </c>
      <c r="BO739" s="4">
        <f t="shared" si="434"/>
        <v>4</v>
      </c>
      <c r="BP739" s="4">
        <f t="shared" si="435"/>
        <v>4</v>
      </c>
      <c r="BQ739" s="4">
        <f t="shared" si="436"/>
        <v>6</v>
      </c>
      <c r="BR739" s="4">
        <f t="shared" si="437"/>
        <v>4</v>
      </c>
      <c r="BS739" s="4">
        <f t="shared" si="438"/>
        <v>4</v>
      </c>
      <c r="BT739" s="4">
        <f t="shared" si="439"/>
        <v>4</v>
      </c>
      <c r="BU739" s="4">
        <f t="shared" si="440"/>
        <v>4</v>
      </c>
      <c r="BV739" s="4">
        <f t="shared" si="441"/>
        <v>0</v>
      </c>
      <c r="BW739" s="4">
        <f t="shared" si="442"/>
        <v>6</v>
      </c>
      <c r="BX739" s="4">
        <f t="shared" si="443"/>
        <v>0</v>
      </c>
      <c r="BY739" s="4">
        <f t="shared" si="444"/>
        <v>0</v>
      </c>
      <c r="BZ739" s="37">
        <f t="shared" si="445"/>
        <v>96</v>
      </c>
      <c r="CA739" s="32" t="str">
        <f>VLOOKUP(J:J,'Agent wise'!A:C,3,0)</f>
        <v>Amal</v>
      </c>
      <c r="CB739" s="32">
        <f t="shared" si="446"/>
        <v>45927</v>
      </c>
      <c r="CC739" t="str">
        <f t="shared" si="447"/>
        <v>Excellent</v>
      </c>
      <c r="CJ739">
        <f t="shared" si="448"/>
        <v>27</v>
      </c>
      <c r="CK739">
        <f t="shared" si="449"/>
        <v>9</v>
      </c>
      <c r="CL739">
        <f t="shared" si="450"/>
        <v>2025</v>
      </c>
    </row>
    <row r="740" spans="1:90" ht="15" customHeight="1" x14ac:dyDescent="0.35">
      <c r="A740" s="32">
        <v>45927.710731817133</v>
      </c>
      <c r="B740" t="s">
        <v>138</v>
      </c>
      <c r="C740" s="32">
        <v>0</v>
      </c>
      <c r="D740" t="s">
        <v>139</v>
      </c>
      <c r="E740" s="32">
        <v>45927</v>
      </c>
      <c r="F740" t="s">
        <v>145</v>
      </c>
      <c r="G740" s="32">
        <v>45926</v>
      </c>
      <c r="H740">
        <v>9025711017</v>
      </c>
      <c r="I740">
        <v>154</v>
      </c>
      <c r="J740" t="s">
        <v>153</v>
      </c>
      <c r="K740" t="s">
        <v>79</v>
      </c>
      <c r="L740" t="s">
        <v>53</v>
      </c>
      <c r="M740" t="s">
        <v>49</v>
      </c>
      <c r="N740" t="s">
        <v>49</v>
      </c>
      <c r="O740" t="s">
        <v>48</v>
      </c>
      <c r="P740" t="s">
        <v>48</v>
      </c>
      <c r="Q740" t="s">
        <v>48</v>
      </c>
      <c r="R740" t="s">
        <v>49</v>
      </c>
      <c r="S740" t="s">
        <v>49</v>
      </c>
      <c r="T740" t="s">
        <v>48</v>
      </c>
      <c r="U740" t="s">
        <v>48</v>
      </c>
      <c r="V740" t="s">
        <v>48</v>
      </c>
      <c r="W740" t="s">
        <v>48</v>
      </c>
      <c r="X740" t="s">
        <v>48</v>
      </c>
      <c r="Y740" t="s">
        <v>48</v>
      </c>
      <c r="Z740" t="s">
        <v>48</v>
      </c>
      <c r="AA740" t="s">
        <v>49</v>
      </c>
      <c r="AB740" t="s">
        <v>48</v>
      </c>
      <c r="AC740" t="s">
        <v>49</v>
      </c>
      <c r="AD740" t="s">
        <v>49</v>
      </c>
      <c r="AE740" t="s">
        <v>48</v>
      </c>
      <c r="AF740" t="s">
        <v>48</v>
      </c>
      <c r="AG740" t="s">
        <v>48</v>
      </c>
      <c r="AH740" t="s">
        <v>48</v>
      </c>
      <c r="AI740" t="s">
        <v>50</v>
      </c>
      <c r="AJ740" t="s">
        <v>48</v>
      </c>
      <c r="AK740" t="s">
        <v>48</v>
      </c>
      <c r="AL740" t="s">
        <v>48</v>
      </c>
      <c r="AM740" t="s">
        <v>48</v>
      </c>
      <c r="AN740" t="s">
        <v>48</v>
      </c>
      <c r="AO740" t="s">
        <v>48</v>
      </c>
      <c r="AP740" t="s">
        <v>1285</v>
      </c>
      <c r="AQ740" s="1" t="s">
        <v>1712</v>
      </c>
      <c r="AR740" t="s">
        <v>120</v>
      </c>
      <c r="AS740" t="s">
        <v>146</v>
      </c>
      <c r="AT740" t="s">
        <v>146</v>
      </c>
      <c r="AW740" s="4" t="str">
        <f t="shared" si="416"/>
        <v>0</v>
      </c>
      <c r="AX740" s="4" t="str">
        <f t="shared" si="417"/>
        <v>0</v>
      </c>
      <c r="AY740" s="4">
        <f t="shared" si="418"/>
        <v>4</v>
      </c>
      <c r="AZ740" s="4">
        <f t="shared" si="419"/>
        <v>2</v>
      </c>
      <c r="BA740" s="4">
        <f t="shared" si="420"/>
        <v>4</v>
      </c>
      <c r="BB740" s="4" t="str">
        <f t="shared" si="421"/>
        <v>0</v>
      </c>
      <c r="BC740" s="4" t="str">
        <f t="shared" si="422"/>
        <v>0</v>
      </c>
      <c r="BD740" s="4">
        <f t="shared" si="423"/>
        <v>2</v>
      </c>
      <c r="BE740" s="4">
        <f t="shared" si="424"/>
        <v>4</v>
      </c>
      <c r="BF740" s="4">
        <f t="shared" si="425"/>
        <v>2</v>
      </c>
      <c r="BG740" s="4">
        <f t="shared" si="426"/>
        <v>4</v>
      </c>
      <c r="BH740" s="4">
        <f t="shared" si="427"/>
        <v>4</v>
      </c>
      <c r="BI740" s="4">
        <f t="shared" si="428"/>
        <v>4</v>
      </c>
      <c r="BJ740" s="4">
        <f t="shared" si="429"/>
        <v>2</v>
      </c>
      <c r="BK740" s="4" t="str">
        <f t="shared" si="430"/>
        <v>0</v>
      </c>
      <c r="BL740" s="4">
        <f t="shared" si="431"/>
        <v>2</v>
      </c>
      <c r="BM740" s="4" t="str">
        <f t="shared" si="432"/>
        <v>0</v>
      </c>
      <c r="BN740" s="4" t="str">
        <f t="shared" si="433"/>
        <v>0</v>
      </c>
      <c r="BO740" s="4">
        <f t="shared" si="434"/>
        <v>4</v>
      </c>
      <c r="BP740" s="4">
        <f t="shared" si="435"/>
        <v>4</v>
      </c>
      <c r="BQ740" s="4">
        <f t="shared" si="436"/>
        <v>6</v>
      </c>
      <c r="BR740" s="4">
        <f t="shared" si="437"/>
        <v>4</v>
      </c>
      <c r="BS740" s="4">
        <f t="shared" si="438"/>
        <v>4</v>
      </c>
      <c r="BT740" s="4">
        <f t="shared" si="439"/>
        <v>4</v>
      </c>
      <c r="BU740" s="4">
        <f t="shared" si="440"/>
        <v>4</v>
      </c>
      <c r="BV740" s="4">
        <f t="shared" si="441"/>
        <v>0</v>
      </c>
      <c r="BW740" s="4">
        <f t="shared" si="442"/>
        <v>6</v>
      </c>
      <c r="BX740" s="4">
        <f t="shared" si="443"/>
        <v>0</v>
      </c>
      <c r="BY740" s="4">
        <f t="shared" si="444"/>
        <v>0</v>
      </c>
      <c r="BZ740" s="37">
        <f t="shared" si="445"/>
        <v>70</v>
      </c>
      <c r="CA740" s="32" t="str">
        <f>VLOOKUP(J:J,'Agent wise'!A:C,3,0)</f>
        <v>Amal</v>
      </c>
      <c r="CB740" s="32">
        <f t="shared" si="446"/>
        <v>45927</v>
      </c>
      <c r="CC740" t="str">
        <f t="shared" si="447"/>
        <v>FC</v>
      </c>
      <c r="CJ740">
        <f t="shared" si="448"/>
        <v>27</v>
      </c>
      <c r="CK740">
        <f t="shared" si="449"/>
        <v>9</v>
      </c>
      <c r="CL740">
        <f t="shared" si="450"/>
        <v>2025</v>
      </c>
    </row>
    <row r="741" spans="1:90" ht="15" customHeight="1" x14ac:dyDescent="0.35">
      <c r="A741" s="32">
        <v>45927.71619663194</v>
      </c>
      <c r="B741" t="s">
        <v>1214</v>
      </c>
      <c r="C741" s="32">
        <v>0</v>
      </c>
      <c r="D741" t="s">
        <v>144</v>
      </c>
      <c r="E741" s="32">
        <v>45927</v>
      </c>
      <c r="F741" t="s">
        <v>145</v>
      </c>
      <c r="G741" s="32">
        <v>45926</v>
      </c>
      <c r="H741">
        <v>9447556142</v>
      </c>
      <c r="I741">
        <v>141</v>
      </c>
      <c r="J741" t="s">
        <v>164</v>
      </c>
      <c r="K741" t="s">
        <v>46</v>
      </c>
      <c r="L741" t="s">
        <v>47</v>
      </c>
      <c r="M741" t="s">
        <v>48</v>
      </c>
      <c r="N741" t="s">
        <v>48</v>
      </c>
      <c r="O741" t="s">
        <v>48</v>
      </c>
      <c r="P741" t="s">
        <v>48</v>
      </c>
      <c r="Q741" t="s">
        <v>48</v>
      </c>
      <c r="R741" t="s">
        <v>48</v>
      </c>
      <c r="S741" t="s">
        <v>48</v>
      </c>
      <c r="T741" t="s">
        <v>48</v>
      </c>
      <c r="U741" t="s">
        <v>48</v>
      </c>
      <c r="V741" t="s">
        <v>48</v>
      </c>
      <c r="W741" t="s">
        <v>48</v>
      </c>
      <c r="X741" t="s">
        <v>48</v>
      </c>
      <c r="Y741" t="s">
        <v>48</v>
      </c>
      <c r="Z741" t="s">
        <v>48</v>
      </c>
      <c r="AA741" t="s">
        <v>48</v>
      </c>
      <c r="AB741" t="s">
        <v>48</v>
      </c>
      <c r="AC741" t="s">
        <v>50</v>
      </c>
      <c r="AD741" t="s">
        <v>48</v>
      </c>
      <c r="AE741" t="s">
        <v>48</v>
      </c>
      <c r="AF741" t="s">
        <v>50</v>
      </c>
      <c r="AG741" t="s">
        <v>48</v>
      </c>
      <c r="AH741" t="s">
        <v>50</v>
      </c>
      <c r="AI741" t="s">
        <v>49</v>
      </c>
      <c r="AJ741" t="s">
        <v>48</v>
      </c>
      <c r="AK741" t="s">
        <v>48</v>
      </c>
      <c r="AL741" t="s">
        <v>48</v>
      </c>
      <c r="AM741" t="s">
        <v>48</v>
      </c>
      <c r="AN741" t="s">
        <v>48</v>
      </c>
      <c r="AO741" t="s">
        <v>48</v>
      </c>
      <c r="AP741" t="s">
        <v>673</v>
      </c>
      <c r="AQ741" s="1" t="s">
        <v>580</v>
      </c>
      <c r="AR741" t="s">
        <v>120</v>
      </c>
      <c r="AS741" t="s">
        <v>146</v>
      </c>
      <c r="AT741" t="s">
        <v>146</v>
      </c>
      <c r="AW741" s="4">
        <f t="shared" si="416"/>
        <v>6</v>
      </c>
      <c r="AX741" s="4">
        <f t="shared" si="417"/>
        <v>4</v>
      </c>
      <c r="AY741" s="4">
        <f t="shared" si="418"/>
        <v>4</v>
      </c>
      <c r="AZ741" s="4">
        <f t="shared" si="419"/>
        <v>2</v>
      </c>
      <c r="BA741" s="4">
        <f t="shared" si="420"/>
        <v>4</v>
      </c>
      <c r="BB741" s="4">
        <f t="shared" si="421"/>
        <v>4</v>
      </c>
      <c r="BC741" s="4">
        <f t="shared" si="422"/>
        <v>4</v>
      </c>
      <c r="BD741" s="4">
        <f t="shared" si="423"/>
        <v>2</v>
      </c>
      <c r="BE741" s="4">
        <f t="shared" si="424"/>
        <v>4</v>
      </c>
      <c r="BF741" s="4">
        <f t="shared" si="425"/>
        <v>2</v>
      </c>
      <c r="BG741" s="4">
        <f t="shared" si="426"/>
        <v>4</v>
      </c>
      <c r="BH741" s="4">
        <f t="shared" si="427"/>
        <v>4</v>
      </c>
      <c r="BI741" s="4">
        <f t="shared" si="428"/>
        <v>4</v>
      </c>
      <c r="BJ741" s="4">
        <f t="shared" si="429"/>
        <v>2</v>
      </c>
      <c r="BK741" s="4">
        <f t="shared" si="430"/>
        <v>4</v>
      </c>
      <c r="BL741" s="4">
        <f t="shared" si="431"/>
        <v>2</v>
      </c>
      <c r="BM741" s="4">
        <f t="shared" si="432"/>
        <v>4</v>
      </c>
      <c r="BN741" s="4">
        <f t="shared" si="433"/>
        <v>4</v>
      </c>
      <c r="BO741" s="4">
        <f t="shared" si="434"/>
        <v>4</v>
      </c>
      <c r="BP741" s="4">
        <f t="shared" si="435"/>
        <v>4</v>
      </c>
      <c r="BQ741" s="4">
        <f t="shared" si="436"/>
        <v>6</v>
      </c>
      <c r="BR741" s="4">
        <f t="shared" si="437"/>
        <v>4</v>
      </c>
      <c r="BS741" s="4" t="str">
        <f t="shared" si="438"/>
        <v>0</v>
      </c>
      <c r="BT741" s="4">
        <f t="shared" si="439"/>
        <v>4</v>
      </c>
      <c r="BU741" s="4">
        <f t="shared" si="440"/>
        <v>4</v>
      </c>
      <c r="BV741" s="4">
        <f t="shared" si="441"/>
        <v>0</v>
      </c>
      <c r="BW741" s="4">
        <f t="shared" si="442"/>
        <v>6</v>
      </c>
      <c r="BX741" s="4">
        <f t="shared" si="443"/>
        <v>0</v>
      </c>
      <c r="BY741" s="4">
        <f t="shared" si="444"/>
        <v>0</v>
      </c>
      <c r="BZ741" s="37">
        <f t="shared" si="445"/>
        <v>96</v>
      </c>
      <c r="CA741" s="32" t="str">
        <f>VLOOKUP(J:J,'Agent wise'!A:C,3,0)</f>
        <v>Amal</v>
      </c>
      <c r="CB741" s="32">
        <f t="shared" si="446"/>
        <v>45927</v>
      </c>
      <c r="CC741" t="str">
        <f t="shared" si="447"/>
        <v>Excellent</v>
      </c>
      <c r="CJ741">
        <f t="shared" si="448"/>
        <v>27</v>
      </c>
      <c r="CK741">
        <f t="shared" si="449"/>
        <v>9</v>
      </c>
      <c r="CL741">
        <f t="shared" si="450"/>
        <v>2025</v>
      </c>
    </row>
    <row r="742" spans="1:90" ht="15" customHeight="1" x14ac:dyDescent="0.35">
      <c r="A742" s="32">
        <v>45927.718714861112</v>
      </c>
      <c r="B742" t="s">
        <v>138</v>
      </c>
      <c r="C742" s="32">
        <v>0</v>
      </c>
      <c r="D742" t="s">
        <v>139</v>
      </c>
      <c r="E742" s="32">
        <v>45927</v>
      </c>
      <c r="F742" t="s">
        <v>145</v>
      </c>
      <c r="G742" s="32">
        <v>45926</v>
      </c>
      <c r="H742">
        <v>4262227680</v>
      </c>
      <c r="I742">
        <v>140</v>
      </c>
      <c r="J742" t="s">
        <v>121</v>
      </c>
      <c r="K742" t="s">
        <v>52</v>
      </c>
      <c r="L742" t="s">
        <v>53</v>
      </c>
      <c r="M742" t="s">
        <v>48</v>
      </c>
      <c r="N742" t="s">
        <v>48</v>
      </c>
      <c r="O742" t="s">
        <v>48</v>
      </c>
      <c r="P742" t="s">
        <v>48</v>
      </c>
      <c r="Q742" t="s">
        <v>48</v>
      </c>
      <c r="R742" t="s">
        <v>48</v>
      </c>
      <c r="S742" t="s">
        <v>48</v>
      </c>
      <c r="T742" t="s">
        <v>48</v>
      </c>
      <c r="U742" t="s">
        <v>48</v>
      </c>
      <c r="V742" t="s">
        <v>48</v>
      </c>
      <c r="W742" t="s">
        <v>48</v>
      </c>
      <c r="X742" t="s">
        <v>48</v>
      </c>
      <c r="Y742" t="s">
        <v>48</v>
      </c>
      <c r="Z742" t="s">
        <v>48</v>
      </c>
      <c r="AA742" t="s">
        <v>48</v>
      </c>
      <c r="AB742" t="s">
        <v>48</v>
      </c>
      <c r="AC742" t="s">
        <v>48</v>
      </c>
      <c r="AD742" t="s">
        <v>48</v>
      </c>
      <c r="AE742" t="s">
        <v>48</v>
      </c>
      <c r="AF742" t="s">
        <v>48</v>
      </c>
      <c r="AG742" t="s">
        <v>48</v>
      </c>
      <c r="AH742" t="s">
        <v>48</v>
      </c>
      <c r="AI742" t="s">
        <v>50</v>
      </c>
      <c r="AJ742" t="s">
        <v>48</v>
      </c>
      <c r="AK742" t="s">
        <v>48</v>
      </c>
      <c r="AL742" t="s">
        <v>48</v>
      </c>
      <c r="AM742" t="s">
        <v>48</v>
      </c>
      <c r="AN742" t="s">
        <v>48</v>
      </c>
      <c r="AO742" t="s">
        <v>48</v>
      </c>
      <c r="AP742" t="s">
        <v>1286</v>
      </c>
      <c r="AQ742" s="1" t="s">
        <v>1713</v>
      </c>
      <c r="AR742" t="s">
        <v>120</v>
      </c>
      <c r="AS742" t="s">
        <v>956</v>
      </c>
      <c r="AT742" t="s">
        <v>1287</v>
      </c>
      <c r="AW742" s="4">
        <f t="shared" si="416"/>
        <v>6</v>
      </c>
      <c r="AX742" s="4">
        <f t="shared" si="417"/>
        <v>4</v>
      </c>
      <c r="AY742" s="4">
        <f t="shared" si="418"/>
        <v>4</v>
      </c>
      <c r="AZ742" s="4">
        <f t="shared" si="419"/>
        <v>2</v>
      </c>
      <c r="BA742" s="4">
        <f t="shared" si="420"/>
        <v>4</v>
      </c>
      <c r="BB742" s="4">
        <f t="shared" si="421"/>
        <v>4</v>
      </c>
      <c r="BC742" s="4">
        <f t="shared" si="422"/>
        <v>4</v>
      </c>
      <c r="BD742" s="4">
        <f t="shared" si="423"/>
        <v>2</v>
      </c>
      <c r="BE742" s="4">
        <f t="shared" si="424"/>
        <v>4</v>
      </c>
      <c r="BF742" s="4">
        <f t="shared" si="425"/>
        <v>2</v>
      </c>
      <c r="BG742" s="4">
        <f t="shared" si="426"/>
        <v>4</v>
      </c>
      <c r="BH742" s="4">
        <f t="shared" si="427"/>
        <v>4</v>
      </c>
      <c r="BI742" s="4">
        <f t="shared" si="428"/>
        <v>4</v>
      </c>
      <c r="BJ742" s="4">
        <f t="shared" si="429"/>
        <v>2</v>
      </c>
      <c r="BK742" s="4">
        <f t="shared" si="430"/>
        <v>4</v>
      </c>
      <c r="BL742" s="4">
        <f t="shared" si="431"/>
        <v>2</v>
      </c>
      <c r="BM742" s="4">
        <f t="shared" si="432"/>
        <v>4</v>
      </c>
      <c r="BN742" s="4">
        <f t="shared" si="433"/>
        <v>4</v>
      </c>
      <c r="BO742" s="4">
        <f t="shared" si="434"/>
        <v>4</v>
      </c>
      <c r="BP742" s="4">
        <f t="shared" si="435"/>
        <v>4</v>
      </c>
      <c r="BQ742" s="4">
        <f t="shared" si="436"/>
        <v>6</v>
      </c>
      <c r="BR742" s="4">
        <f t="shared" si="437"/>
        <v>4</v>
      </c>
      <c r="BS742" s="4">
        <f t="shared" si="438"/>
        <v>4</v>
      </c>
      <c r="BT742" s="4">
        <f t="shared" si="439"/>
        <v>4</v>
      </c>
      <c r="BU742" s="4">
        <f t="shared" si="440"/>
        <v>4</v>
      </c>
      <c r="BV742" s="4">
        <f t="shared" si="441"/>
        <v>0</v>
      </c>
      <c r="BW742" s="4">
        <f t="shared" si="442"/>
        <v>6</v>
      </c>
      <c r="BX742" s="4">
        <f t="shared" si="443"/>
        <v>0</v>
      </c>
      <c r="BY742" s="4">
        <f t="shared" si="444"/>
        <v>0</v>
      </c>
      <c r="BZ742" s="37">
        <f t="shared" si="445"/>
        <v>100</v>
      </c>
      <c r="CA742" s="32" t="str">
        <f>VLOOKUP(J:J,'Agent wise'!A:C,3,0)</f>
        <v>Amal</v>
      </c>
      <c r="CB742" s="32">
        <f t="shared" si="446"/>
        <v>45927</v>
      </c>
      <c r="CC742" t="str">
        <f t="shared" si="447"/>
        <v>Excellent</v>
      </c>
      <c r="CJ742">
        <f t="shared" si="448"/>
        <v>27</v>
      </c>
      <c r="CK742">
        <f t="shared" si="449"/>
        <v>9</v>
      </c>
      <c r="CL742">
        <f t="shared" si="450"/>
        <v>2025</v>
      </c>
    </row>
    <row r="743" spans="1:90" ht="15" customHeight="1" x14ac:dyDescent="0.35">
      <c r="A743" s="32">
        <v>45927.726156064818</v>
      </c>
      <c r="B743" t="s">
        <v>138</v>
      </c>
      <c r="C743" s="32">
        <v>0</v>
      </c>
      <c r="D743" t="s">
        <v>139</v>
      </c>
      <c r="E743" s="32">
        <v>45927</v>
      </c>
      <c r="F743" t="s">
        <v>140</v>
      </c>
      <c r="G743" s="32">
        <v>45926</v>
      </c>
      <c r="H743">
        <v>8592097114</v>
      </c>
      <c r="I743">
        <v>138</v>
      </c>
      <c r="J743" t="s">
        <v>565</v>
      </c>
      <c r="K743" t="s">
        <v>46</v>
      </c>
      <c r="L743" t="s">
        <v>47</v>
      </c>
      <c r="M743" t="s">
        <v>48</v>
      </c>
      <c r="N743" t="s">
        <v>48</v>
      </c>
      <c r="O743" t="s">
        <v>48</v>
      </c>
      <c r="P743" t="s">
        <v>48</v>
      </c>
      <c r="Q743" t="s">
        <v>48</v>
      </c>
      <c r="R743" t="s">
        <v>48</v>
      </c>
      <c r="S743" t="s">
        <v>48</v>
      </c>
      <c r="T743" t="s">
        <v>48</v>
      </c>
      <c r="U743" t="s">
        <v>48</v>
      </c>
      <c r="V743" t="s">
        <v>48</v>
      </c>
      <c r="W743" t="s">
        <v>48</v>
      </c>
      <c r="X743" t="s">
        <v>48</v>
      </c>
      <c r="Y743" t="s">
        <v>48</v>
      </c>
      <c r="Z743" t="s">
        <v>48</v>
      </c>
      <c r="AA743" t="s">
        <v>49</v>
      </c>
      <c r="AB743" t="s">
        <v>48</v>
      </c>
      <c r="AC743" t="s">
        <v>48</v>
      </c>
      <c r="AD743" t="s">
        <v>48</v>
      </c>
      <c r="AE743" t="s">
        <v>48</v>
      </c>
      <c r="AF743" t="s">
        <v>48</v>
      </c>
      <c r="AG743" t="s">
        <v>48</v>
      </c>
      <c r="AH743" t="s">
        <v>48</v>
      </c>
      <c r="AI743" t="s">
        <v>50</v>
      </c>
      <c r="AJ743" t="s">
        <v>48</v>
      </c>
      <c r="AK743" t="s">
        <v>48</v>
      </c>
      <c r="AL743" t="s">
        <v>48</v>
      </c>
      <c r="AM743" t="s">
        <v>48</v>
      </c>
      <c r="AN743" t="s">
        <v>48</v>
      </c>
      <c r="AO743" t="s">
        <v>48</v>
      </c>
      <c r="AP743" t="s">
        <v>810</v>
      </c>
      <c r="AQ743" s="1" t="s">
        <v>1714</v>
      </c>
      <c r="AR743" t="s">
        <v>51</v>
      </c>
      <c r="AS743" t="s">
        <v>419</v>
      </c>
      <c r="AT743" t="s">
        <v>69</v>
      </c>
      <c r="AW743" s="4">
        <f t="shared" si="416"/>
        <v>6</v>
      </c>
      <c r="AX743" s="4">
        <f t="shared" si="417"/>
        <v>4</v>
      </c>
      <c r="AY743" s="4">
        <f t="shared" si="418"/>
        <v>4</v>
      </c>
      <c r="AZ743" s="4">
        <f t="shared" si="419"/>
        <v>2</v>
      </c>
      <c r="BA743" s="4">
        <f t="shared" si="420"/>
        <v>4</v>
      </c>
      <c r="BB743" s="4">
        <f t="shared" si="421"/>
        <v>4</v>
      </c>
      <c r="BC743" s="4">
        <f t="shared" si="422"/>
        <v>4</v>
      </c>
      <c r="BD743" s="4">
        <f t="shared" si="423"/>
        <v>2</v>
      </c>
      <c r="BE743" s="4">
        <f t="shared" si="424"/>
        <v>4</v>
      </c>
      <c r="BF743" s="4">
        <f t="shared" si="425"/>
        <v>2</v>
      </c>
      <c r="BG743" s="4">
        <f t="shared" si="426"/>
        <v>4</v>
      </c>
      <c r="BH743" s="4">
        <f t="shared" si="427"/>
        <v>4</v>
      </c>
      <c r="BI743" s="4">
        <f t="shared" si="428"/>
        <v>4</v>
      </c>
      <c r="BJ743" s="4">
        <f t="shared" si="429"/>
        <v>2</v>
      </c>
      <c r="BK743" s="4" t="str">
        <f t="shared" si="430"/>
        <v>0</v>
      </c>
      <c r="BL743" s="4">
        <f t="shared" si="431"/>
        <v>2</v>
      </c>
      <c r="BM743" s="4">
        <f t="shared" si="432"/>
        <v>4</v>
      </c>
      <c r="BN743" s="4">
        <f t="shared" si="433"/>
        <v>4</v>
      </c>
      <c r="BO743" s="4">
        <f t="shared" si="434"/>
        <v>4</v>
      </c>
      <c r="BP743" s="4">
        <f t="shared" si="435"/>
        <v>4</v>
      </c>
      <c r="BQ743" s="4">
        <f t="shared" si="436"/>
        <v>6</v>
      </c>
      <c r="BR743" s="4">
        <f t="shared" si="437"/>
        <v>4</v>
      </c>
      <c r="BS743" s="4">
        <f t="shared" si="438"/>
        <v>4</v>
      </c>
      <c r="BT743" s="4">
        <f t="shared" si="439"/>
        <v>4</v>
      </c>
      <c r="BU743" s="4">
        <f t="shared" si="440"/>
        <v>4</v>
      </c>
      <c r="BV743" s="4">
        <f t="shared" si="441"/>
        <v>0</v>
      </c>
      <c r="BW743" s="4">
        <f t="shared" si="442"/>
        <v>6</v>
      </c>
      <c r="BX743" s="4">
        <f t="shared" si="443"/>
        <v>0</v>
      </c>
      <c r="BY743" s="4">
        <f t="shared" si="444"/>
        <v>0</v>
      </c>
      <c r="BZ743" s="37">
        <f t="shared" si="445"/>
        <v>96</v>
      </c>
      <c r="CA743" s="32" t="str">
        <f>VLOOKUP(J:J,'Agent wise'!A:C,3,0)</f>
        <v>Adharsh</v>
      </c>
      <c r="CB743" s="32">
        <f t="shared" si="446"/>
        <v>45927</v>
      </c>
      <c r="CC743" t="str">
        <f t="shared" si="447"/>
        <v>Excellent</v>
      </c>
      <c r="CJ743">
        <f t="shared" si="448"/>
        <v>27</v>
      </c>
      <c r="CK743">
        <f t="shared" si="449"/>
        <v>9</v>
      </c>
      <c r="CL743">
        <f t="shared" si="450"/>
        <v>2025</v>
      </c>
    </row>
    <row r="744" spans="1:90" ht="15" customHeight="1" x14ac:dyDescent="0.35">
      <c r="A744" s="32">
        <v>45927.733706979168</v>
      </c>
      <c r="B744" t="s">
        <v>138</v>
      </c>
      <c r="C744" s="32">
        <v>0</v>
      </c>
      <c r="D744" t="s">
        <v>139</v>
      </c>
      <c r="E744" s="32">
        <v>45927</v>
      </c>
      <c r="F744" t="s">
        <v>140</v>
      </c>
      <c r="G744" s="32">
        <v>45924</v>
      </c>
      <c r="H744">
        <v>9497002687</v>
      </c>
      <c r="I744">
        <v>133</v>
      </c>
      <c r="J744" t="s">
        <v>459</v>
      </c>
      <c r="K744" t="s">
        <v>46</v>
      </c>
      <c r="L744" t="s">
        <v>47</v>
      </c>
      <c r="M744" t="s">
        <v>48</v>
      </c>
      <c r="N744" t="s">
        <v>48</v>
      </c>
      <c r="O744" t="s">
        <v>48</v>
      </c>
      <c r="P744" t="s">
        <v>48</v>
      </c>
      <c r="Q744" t="s">
        <v>48</v>
      </c>
      <c r="R744" t="s">
        <v>48</v>
      </c>
      <c r="S744" t="s">
        <v>48</v>
      </c>
      <c r="T744" t="s">
        <v>48</v>
      </c>
      <c r="U744" t="s">
        <v>48</v>
      </c>
      <c r="V744" t="s">
        <v>48</v>
      </c>
      <c r="W744" t="s">
        <v>48</v>
      </c>
      <c r="X744" t="s">
        <v>48</v>
      </c>
      <c r="Y744" t="s">
        <v>48</v>
      </c>
      <c r="Z744" t="s">
        <v>48</v>
      </c>
      <c r="AA744" t="s">
        <v>49</v>
      </c>
      <c r="AB744" t="s">
        <v>48</v>
      </c>
      <c r="AC744" t="s">
        <v>48</v>
      </c>
      <c r="AD744" t="s">
        <v>48</v>
      </c>
      <c r="AE744" t="s">
        <v>48</v>
      </c>
      <c r="AF744" t="s">
        <v>48</v>
      </c>
      <c r="AG744" t="s">
        <v>48</v>
      </c>
      <c r="AH744" t="s">
        <v>48</v>
      </c>
      <c r="AI744" t="s">
        <v>50</v>
      </c>
      <c r="AJ744" t="s">
        <v>48</v>
      </c>
      <c r="AK744" t="s">
        <v>48</v>
      </c>
      <c r="AL744" t="s">
        <v>48</v>
      </c>
      <c r="AM744" t="s">
        <v>48</v>
      </c>
      <c r="AN744" t="s">
        <v>48</v>
      </c>
      <c r="AO744" t="s">
        <v>48</v>
      </c>
      <c r="AP744" t="s">
        <v>1288</v>
      </c>
      <c r="AQ744" s="1" t="s">
        <v>1715</v>
      </c>
      <c r="AR744" t="s">
        <v>51</v>
      </c>
      <c r="AS744" t="s">
        <v>103</v>
      </c>
      <c r="AT744" t="s">
        <v>386</v>
      </c>
      <c r="AW744" s="4">
        <f t="shared" si="416"/>
        <v>6</v>
      </c>
      <c r="AX744" s="4">
        <f t="shared" si="417"/>
        <v>4</v>
      </c>
      <c r="AY744" s="4">
        <f t="shared" si="418"/>
        <v>4</v>
      </c>
      <c r="AZ744" s="4">
        <f t="shared" si="419"/>
        <v>2</v>
      </c>
      <c r="BA744" s="4">
        <f t="shared" si="420"/>
        <v>4</v>
      </c>
      <c r="BB744" s="4">
        <f t="shared" si="421"/>
        <v>4</v>
      </c>
      <c r="BC744" s="4">
        <f t="shared" si="422"/>
        <v>4</v>
      </c>
      <c r="BD744" s="4">
        <f t="shared" si="423"/>
        <v>2</v>
      </c>
      <c r="BE744" s="4">
        <f t="shared" si="424"/>
        <v>4</v>
      </c>
      <c r="BF744" s="4">
        <f t="shared" si="425"/>
        <v>2</v>
      </c>
      <c r="BG744" s="4">
        <f t="shared" si="426"/>
        <v>4</v>
      </c>
      <c r="BH744" s="4">
        <f t="shared" si="427"/>
        <v>4</v>
      </c>
      <c r="BI744" s="4">
        <f t="shared" si="428"/>
        <v>4</v>
      </c>
      <c r="BJ744" s="4">
        <f t="shared" si="429"/>
        <v>2</v>
      </c>
      <c r="BK744" s="4" t="str">
        <f t="shared" si="430"/>
        <v>0</v>
      </c>
      <c r="BL744" s="4">
        <f t="shared" si="431"/>
        <v>2</v>
      </c>
      <c r="BM744" s="4">
        <f t="shared" si="432"/>
        <v>4</v>
      </c>
      <c r="BN744" s="4">
        <f t="shared" si="433"/>
        <v>4</v>
      </c>
      <c r="BO744" s="4">
        <f t="shared" si="434"/>
        <v>4</v>
      </c>
      <c r="BP744" s="4">
        <f t="shared" si="435"/>
        <v>4</v>
      </c>
      <c r="BQ744" s="4">
        <f t="shared" si="436"/>
        <v>6</v>
      </c>
      <c r="BR744" s="4">
        <f t="shared" si="437"/>
        <v>4</v>
      </c>
      <c r="BS744" s="4">
        <f t="shared" si="438"/>
        <v>4</v>
      </c>
      <c r="BT744" s="4">
        <f t="shared" si="439"/>
        <v>4</v>
      </c>
      <c r="BU744" s="4">
        <f t="shared" si="440"/>
        <v>4</v>
      </c>
      <c r="BV744" s="4">
        <f t="shared" si="441"/>
        <v>0</v>
      </c>
      <c r="BW744" s="4">
        <f t="shared" si="442"/>
        <v>6</v>
      </c>
      <c r="BX744" s="4">
        <f t="shared" si="443"/>
        <v>0</v>
      </c>
      <c r="BY744" s="4">
        <f t="shared" si="444"/>
        <v>0</v>
      </c>
      <c r="BZ744" s="37">
        <f t="shared" si="445"/>
        <v>96</v>
      </c>
      <c r="CA744" s="32" t="str">
        <f>VLOOKUP(J:J,'Agent wise'!A:C,3,0)</f>
        <v>Saran S</v>
      </c>
      <c r="CB744" s="32">
        <f t="shared" si="446"/>
        <v>45927</v>
      </c>
      <c r="CC744" t="str">
        <f t="shared" si="447"/>
        <v>Excellent</v>
      </c>
      <c r="CJ744">
        <f t="shared" si="448"/>
        <v>27</v>
      </c>
      <c r="CK744">
        <f t="shared" si="449"/>
        <v>9</v>
      </c>
      <c r="CL744">
        <f t="shared" si="450"/>
        <v>2025</v>
      </c>
    </row>
    <row r="745" spans="1:90" ht="15" customHeight="1" x14ac:dyDescent="0.35">
      <c r="A745" s="32">
        <v>45927.746001574073</v>
      </c>
      <c r="B745" t="s">
        <v>138</v>
      </c>
      <c r="C745" s="32">
        <v>0</v>
      </c>
      <c r="D745" t="s">
        <v>139</v>
      </c>
      <c r="E745" s="32">
        <v>45927</v>
      </c>
      <c r="F745" t="s">
        <v>140</v>
      </c>
      <c r="G745" s="32">
        <v>45924</v>
      </c>
      <c r="H745">
        <v>9446565271</v>
      </c>
      <c r="I745">
        <v>158</v>
      </c>
      <c r="J745" t="s">
        <v>489</v>
      </c>
      <c r="K745" t="s">
        <v>46</v>
      </c>
      <c r="L745" t="s">
        <v>47</v>
      </c>
      <c r="M745" t="s">
        <v>48</v>
      </c>
      <c r="N745" t="s">
        <v>48</v>
      </c>
      <c r="O745" t="s">
        <v>48</v>
      </c>
      <c r="P745" t="s">
        <v>48</v>
      </c>
      <c r="Q745" t="s">
        <v>48</v>
      </c>
      <c r="R745" t="s">
        <v>48</v>
      </c>
      <c r="S745" t="s">
        <v>48</v>
      </c>
      <c r="T745" t="s">
        <v>48</v>
      </c>
      <c r="U745" t="s">
        <v>48</v>
      </c>
      <c r="V745" t="s">
        <v>48</v>
      </c>
      <c r="W745" t="s">
        <v>48</v>
      </c>
      <c r="X745" t="s">
        <v>48</v>
      </c>
      <c r="Y745" t="s">
        <v>48</v>
      </c>
      <c r="Z745" t="s">
        <v>48</v>
      </c>
      <c r="AA745" t="s">
        <v>49</v>
      </c>
      <c r="AB745" t="s">
        <v>48</v>
      </c>
      <c r="AC745" t="s">
        <v>48</v>
      </c>
      <c r="AD745" t="s">
        <v>48</v>
      </c>
      <c r="AE745" t="s">
        <v>48</v>
      </c>
      <c r="AF745" t="s">
        <v>48</v>
      </c>
      <c r="AG745" t="s">
        <v>48</v>
      </c>
      <c r="AH745" t="s">
        <v>48</v>
      </c>
      <c r="AI745" t="s">
        <v>50</v>
      </c>
      <c r="AJ745" t="s">
        <v>48</v>
      </c>
      <c r="AK745" t="s">
        <v>48</v>
      </c>
      <c r="AL745" t="s">
        <v>48</v>
      </c>
      <c r="AM745" t="s">
        <v>48</v>
      </c>
      <c r="AN745" t="s">
        <v>48</v>
      </c>
      <c r="AO745" t="s">
        <v>48</v>
      </c>
      <c r="AP745" t="s">
        <v>810</v>
      </c>
      <c r="AQ745" s="1" t="s">
        <v>1716</v>
      </c>
      <c r="AR745" t="s">
        <v>51</v>
      </c>
      <c r="AS745" t="s">
        <v>416</v>
      </c>
      <c r="AT745" t="s">
        <v>621</v>
      </c>
      <c r="AW745" s="4">
        <f t="shared" si="416"/>
        <v>6</v>
      </c>
      <c r="AX745" s="4">
        <f t="shared" si="417"/>
        <v>4</v>
      </c>
      <c r="AY745" s="4">
        <f t="shared" si="418"/>
        <v>4</v>
      </c>
      <c r="AZ745" s="4">
        <f t="shared" si="419"/>
        <v>2</v>
      </c>
      <c r="BA745" s="4">
        <f t="shared" si="420"/>
        <v>4</v>
      </c>
      <c r="BB745" s="4">
        <f t="shared" si="421"/>
        <v>4</v>
      </c>
      <c r="BC745" s="4">
        <f t="shared" si="422"/>
        <v>4</v>
      </c>
      <c r="BD745" s="4">
        <f t="shared" si="423"/>
        <v>2</v>
      </c>
      <c r="BE745" s="4">
        <f t="shared" si="424"/>
        <v>4</v>
      </c>
      <c r="BF745" s="4">
        <f t="shared" si="425"/>
        <v>2</v>
      </c>
      <c r="BG745" s="4">
        <f t="shared" si="426"/>
        <v>4</v>
      </c>
      <c r="BH745" s="4">
        <f t="shared" si="427"/>
        <v>4</v>
      </c>
      <c r="BI745" s="4">
        <f t="shared" si="428"/>
        <v>4</v>
      </c>
      <c r="BJ745" s="4">
        <f t="shared" si="429"/>
        <v>2</v>
      </c>
      <c r="BK745" s="4" t="str">
        <f t="shared" si="430"/>
        <v>0</v>
      </c>
      <c r="BL745" s="4">
        <f t="shared" si="431"/>
        <v>2</v>
      </c>
      <c r="BM745" s="4">
        <f t="shared" si="432"/>
        <v>4</v>
      </c>
      <c r="BN745" s="4">
        <f t="shared" si="433"/>
        <v>4</v>
      </c>
      <c r="BO745" s="4">
        <f t="shared" si="434"/>
        <v>4</v>
      </c>
      <c r="BP745" s="4">
        <f t="shared" si="435"/>
        <v>4</v>
      </c>
      <c r="BQ745" s="4">
        <f t="shared" si="436"/>
        <v>6</v>
      </c>
      <c r="BR745" s="4">
        <f t="shared" si="437"/>
        <v>4</v>
      </c>
      <c r="BS745" s="4">
        <f t="shared" si="438"/>
        <v>4</v>
      </c>
      <c r="BT745" s="4">
        <f t="shared" si="439"/>
        <v>4</v>
      </c>
      <c r="BU745" s="4">
        <f t="shared" si="440"/>
        <v>4</v>
      </c>
      <c r="BV745" s="4">
        <f t="shared" si="441"/>
        <v>0</v>
      </c>
      <c r="BW745" s="4">
        <f t="shared" si="442"/>
        <v>6</v>
      </c>
      <c r="BX745" s="4">
        <f t="shared" si="443"/>
        <v>0</v>
      </c>
      <c r="BY745" s="4">
        <f t="shared" si="444"/>
        <v>0</v>
      </c>
      <c r="BZ745" s="37">
        <f t="shared" si="445"/>
        <v>96</v>
      </c>
      <c r="CA745" s="32" t="str">
        <f>VLOOKUP(J:J,'Agent wise'!A:C,3,0)</f>
        <v>Shakeer</v>
      </c>
      <c r="CB745" s="32">
        <f t="shared" si="446"/>
        <v>45927</v>
      </c>
      <c r="CC745" t="str">
        <f t="shared" si="447"/>
        <v>Excellent</v>
      </c>
      <c r="CJ745">
        <f t="shared" si="448"/>
        <v>27</v>
      </c>
      <c r="CK745">
        <f t="shared" si="449"/>
        <v>9</v>
      </c>
      <c r="CL745">
        <f t="shared" si="450"/>
        <v>2025</v>
      </c>
    </row>
    <row r="746" spans="1:90" ht="15" customHeight="1" x14ac:dyDescent="0.35">
      <c r="A746" s="32">
        <v>45927.755662488431</v>
      </c>
      <c r="B746" t="s">
        <v>138</v>
      </c>
      <c r="C746" s="32">
        <v>0</v>
      </c>
      <c r="D746" t="s">
        <v>139</v>
      </c>
      <c r="E746" s="32">
        <v>45927</v>
      </c>
      <c r="F746" t="s">
        <v>140</v>
      </c>
      <c r="G746" s="32">
        <v>45924</v>
      </c>
      <c r="H746">
        <v>8593032981</v>
      </c>
      <c r="I746">
        <v>148</v>
      </c>
      <c r="J746" t="s">
        <v>481</v>
      </c>
      <c r="K746" t="s">
        <v>46</v>
      </c>
      <c r="L746" t="s">
        <v>47</v>
      </c>
      <c r="M746" t="s">
        <v>48</v>
      </c>
      <c r="N746" t="s">
        <v>48</v>
      </c>
      <c r="O746" t="s">
        <v>48</v>
      </c>
      <c r="P746" t="s">
        <v>48</v>
      </c>
      <c r="Q746" t="s">
        <v>48</v>
      </c>
      <c r="R746" t="s">
        <v>49</v>
      </c>
      <c r="S746" t="s">
        <v>48</v>
      </c>
      <c r="T746" t="s">
        <v>48</v>
      </c>
      <c r="U746" t="s">
        <v>48</v>
      </c>
      <c r="V746" t="s">
        <v>48</v>
      </c>
      <c r="W746" t="s">
        <v>48</v>
      </c>
      <c r="X746" t="s">
        <v>48</v>
      </c>
      <c r="Y746" t="s">
        <v>48</v>
      </c>
      <c r="Z746" t="s">
        <v>48</v>
      </c>
      <c r="AA746" t="s">
        <v>49</v>
      </c>
      <c r="AB746" t="s">
        <v>48</v>
      </c>
      <c r="AC746" t="s">
        <v>48</v>
      </c>
      <c r="AD746" t="s">
        <v>48</v>
      </c>
      <c r="AE746" t="s">
        <v>48</v>
      </c>
      <c r="AF746" t="s">
        <v>48</v>
      </c>
      <c r="AG746" t="s">
        <v>48</v>
      </c>
      <c r="AH746" t="s">
        <v>48</v>
      </c>
      <c r="AI746" t="s">
        <v>50</v>
      </c>
      <c r="AJ746" t="s">
        <v>48</v>
      </c>
      <c r="AK746" t="s">
        <v>48</v>
      </c>
      <c r="AL746" t="s">
        <v>48</v>
      </c>
      <c r="AM746" t="s">
        <v>48</v>
      </c>
      <c r="AN746" t="s">
        <v>48</v>
      </c>
      <c r="AO746" t="s">
        <v>48</v>
      </c>
      <c r="AP746" t="s">
        <v>810</v>
      </c>
      <c r="AQ746" s="1" t="s">
        <v>1717</v>
      </c>
      <c r="AR746" t="s">
        <v>51</v>
      </c>
      <c r="AS746" t="s">
        <v>103</v>
      </c>
      <c r="AT746" t="s">
        <v>386</v>
      </c>
      <c r="AW746" s="4">
        <f t="shared" si="416"/>
        <v>6</v>
      </c>
      <c r="AX746" s="4">
        <f t="shared" si="417"/>
        <v>4</v>
      </c>
      <c r="AY746" s="4">
        <f t="shared" si="418"/>
        <v>4</v>
      </c>
      <c r="AZ746" s="4">
        <f t="shared" si="419"/>
        <v>2</v>
      </c>
      <c r="BA746" s="4">
        <f t="shared" si="420"/>
        <v>4</v>
      </c>
      <c r="BB746" s="4" t="str">
        <f t="shared" si="421"/>
        <v>0</v>
      </c>
      <c r="BC746" s="4">
        <f t="shared" si="422"/>
        <v>4</v>
      </c>
      <c r="BD746" s="4">
        <f t="shared" si="423"/>
        <v>2</v>
      </c>
      <c r="BE746" s="4">
        <f t="shared" si="424"/>
        <v>4</v>
      </c>
      <c r="BF746" s="4">
        <f t="shared" si="425"/>
        <v>2</v>
      </c>
      <c r="BG746" s="4">
        <f t="shared" si="426"/>
        <v>4</v>
      </c>
      <c r="BH746" s="4">
        <f t="shared" si="427"/>
        <v>4</v>
      </c>
      <c r="BI746" s="4">
        <f t="shared" si="428"/>
        <v>4</v>
      </c>
      <c r="BJ746" s="4">
        <f t="shared" si="429"/>
        <v>2</v>
      </c>
      <c r="BK746" s="4" t="str">
        <f t="shared" si="430"/>
        <v>0</v>
      </c>
      <c r="BL746" s="4">
        <f t="shared" si="431"/>
        <v>2</v>
      </c>
      <c r="BM746" s="4">
        <f t="shared" si="432"/>
        <v>4</v>
      </c>
      <c r="BN746" s="4">
        <f t="shared" si="433"/>
        <v>4</v>
      </c>
      <c r="BO746" s="4">
        <f t="shared" si="434"/>
        <v>4</v>
      </c>
      <c r="BP746" s="4">
        <f t="shared" si="435"/>
        <v>4</v>
      </c>
      <c r="BQ746" s="4">
        <f t="shared" si="436"/>
        <v>6</v>
      </c>
      <c r="BR746" s="4">
        <f t="shared" si="437"/>
        <v>4</v>
      </c>
      <c r="BS746" s="4">
        <f t="shared" si="438"/>
        <v>4</v>
      </c>
      <c r="BT746" s="4">
        <f t="shared" si="439"/>
        <v>4</v>
      </c>
      <c r="BU746" s="4">
        <f t="shared" si="440"/>
        <v>4</v>
      </c>
      <c r="BV746" s="4">
        <f t="shared" si="441"/>
        <v>0</v>
      </c>
      <c r="BW746" s="4">
        <f t="shared" si="442"/>
        <v>6</v>
      </c>
      <c r="BX746" s="4">
        <f t="shared" si="443"/>
        <v>0</v>
      </c>
      <c r="BY746" s="4">
        <f t="shared" si="444"/>
        <v>0</v>
      </c>
      <c r="BZ746" s="37">
        <f t="shared" si="445"/>
        <v>92</v>
      </c>
      <c r="CA746" s="32" t="str">
        <f>VLOOKUP(J:J,'Agent wise'!A:C,3,0)</f>
        <v xml:space="preserve">Shiny </v>
      </c>
      <c r="CB746" s="32">
        <f t="shared" si="446"/>
        <v>45927</v>
      </c>
      <c r="CC746" t="str">
        <f t="shared" si="447"/>
        <v>Good</v>
      </c>
      <c r="CJ746">
        <f t="shared" si="448"/>
        <v>27</v>
      </c>
      <c r="CK746">
        <f t="shared" si="449"/>
        <v>9</v>
      </c>
      <c r="CL746">
        <f t="shared" si="450"/>
        <v>2025</v>
      </c>
    </row>
    <row r="747" spans="1:90" ht="15" customHeight="1" x14ac:dyDescent="0.35">
      <c r="A747" s="32">
        <v>45927.759805798611</v>
      </c>
      <c r="B747" t="s">
        <v>138</v>
      </c>
      <c r="C747" s="32">
        <v>0</v>
      </c>
      <c r="D747" t="s">
        <v>139</v>
      </c>
      <c r="E747" s="32">
        <v>45927</v>
      </c>
      <c r="F747" t="s">
        <v>140</v>
      </c>
      <c r="G747" s="32">
        <v>45925</v>
      </c>
      <c r="H747">
        <v>9400154717</v>
      </c>
      <c r="I747">
        <v>132</v>
      </c>
      <c r="J747" t="s">
        <v>471</v>
      </c>
      <c r="K747" t="s">
        <v>46</v>
      </c>
      <c r="L747" t="s">
        <v>47</v>
      </c>
      <c r="M747" t="s">
        <v>48</v>
      </c>
      <c r="N747" t="s">
        <v>48</v>
      </c>
      <c r="O747" t="s">
        <v>48</v>
      </c>
      <c r="P747" t="s">
        <v>48</v>
      </c>
      <c r="Q747" t="s">
        <v>48</v>
      </c>
      <c r="R747" t="s">
        <v>49</v>
      </c>
      <c r="S747" t="s">
        <v>48</v>
      </c>
      <c r="T747" t="s">
        <v>48</v>
      </c>
      <c r="U747" t="s">
        <v>48</v>
      </c>
      <c r="V747" t="s">
        <v>48</v>
      </c>
      <c r="W747" t="s">
        <v>48</v>
      </c>
      <c r="X747" t="s">
        <v>48</v>
      </c>
      <c r="Y747" t="s">
        <v>48</v>
      </c>
      <c r="Z747" t="s">
        <v>48</v>
      </c>
      <c r="AA747" t="s">
        <v>49</v>
      </c>
      <c r="AB747" t="s">
        <v>48</v>
      </c>
      <c r="AC747" t="s">
        <v>48</v>
      </c>
      <c r="AD747" t="s">
        <v>48</v>
      </c>
      <c r="AE747" t="s">
        <v>48</v>
      </c>
      <c r="AF747" t="s">
        <v>48</v>
      </c>
      <c r="AG747" t="s">
        <v>48</v>
      </c>
      <c r="AH747" t="s">
        <v>48</v>
      </c>
      <c r="AI747" t="s">
        <v>50</v>
      </c>
      <c r="AJ747" t="s">
        <v>48</v>
      </c>
      <c r="AK747" t="s">
        <v>48</v>
      </c>
      <c r="AL747" t="s">
        <v>48</v>
      </c>
      <c r="AM747" t="s">
        <v>48</v>
      </c>
      <c r="AN747" t="s">
        <v>48</v>
      </c>
      <c r="AO747" t="s">
        <v>48</v>
      </c>
      <c r="AP747" t="s">
        <v>1289</v>
      </c>
      <c r="AQ747" s="1" t="s">
        <v>1718</v>
      </c>
      <c r="AR747" t="s">
        <v>51</v>
      </c>
      <c r="AS747" t="s">
        <v>64</v>
      </c>
      <c r="AT747" t="s">
        <v>385</v>
      </c>
      <c r="AW747" s="4">
        <f t="shared" si="416"/>
        <v>6</v>
      </c>
      <c r="AX747" s="4">
        <f t="shared" si="417"/>
        <v>4</v>
      </c>
      <c r="AY747" s="4">
        <f t="shared" si="418"/>
        <v>4</v>
      </c>
      <c r="AZ747" s="4">
        <f t="shared" si="419"/>
        <v>2</v>
      </c>
      <c r="BA747" s="4">
        <f t="shared" si="420"/>
        <v>4</v>
      </c>
      <c r="BB747" s="4" t="str">
        <f t="shared" si="421"/>
        <v>0</v>
      </c>
      <c r="BC747" s="4">
        <f t="shared" si="422"/>
        <v>4</v>
      </c>
      <c r="BD747" s="4">
        <f t="shared" si="423"/>
        <v>2</v>
      </c>
      <c r="BE747" s="4">
        <f t="shared" si="424"/>
        <v>4</v>
      </c>
      <c r="BF747" s="4">
        <f t="shared" si="425"/>
        <v>2</v>
      </c>
      <c r="BG747" s="4">
        <f t="shared" si="426"/>
        <v>4</v>
      </c>
      <c r="BH747" s="4">
        <f t="shared" si="427"/>
        <v>4</v>
      </c>
      <c r="BI747" s="4">
        <f t="shared" si="428"/>
        <v>4</v>
      </c>
      <c r="BJ747" s="4">
        <f t="shared" si="429"/>
        <v>2</v>
      </c>
      <c r="BK747" s="4" t="str">
        <f t="shared" si="430"/>
        <v>0</v>
      </c>
      <c r="BL747" s="4">
        <f t="shared" si="431"/>
        <v>2</v>
      </c>
      <c r="BM747" s="4">
        <f t="shared" si="432"/>
        <v>4</v>
      </c>
      <c r="BN747" s="4">
        <f t="shared" si="433"/>
        <v>4</v>
      </c>
      <c r="BO747" s="4">
        <f t="shared" si="434"/>
        <v>4</v>
      </c>
      <c r="BP747" s="4">
        <f t="shared" si="435"/>
        <v>4</v>
      </c>
      <c r="BQ747" s="4">
        <f t="shared" si="436"/>
        <v>6</v>
      </c>
      <c r="BR747" s="4">
        <f t="shared" si="437"/>
        <v>4</v>
      </c>
      <c r="BS747" s="4">
        <f t="shared" si="438"/>
        <v>4</v>
      </c>
      <c r="BT747" s="4">
        <f t="shared" si="439"/>
        <v>4</v>
      </c>
      <c r="BU747" s="4">
        <f t="shared" si="440"/>
        <v>4</v>
      </c>
      <c r="BV747" s="4">
        <f t="shared" si="441"/>
        <v>0</v>
      </c>
      <c r="BW747" s="4">
        <f t="shared" si="442"/>
        <v>6</v>
      </c>
      <c r="BX747" s="4">
        <f t="shared" si="443"/>
        <v>0</v>
      </c>
      <c r="BY747" s="4">
        <f t="shared" si="444"/>
        <v>0</v>
      </c>
      <c r="BZ747" s="37">
        <f t="shared" si="445"/>
        <v>92</v>
      </c>
      <c r="CA747" s="32" t="str">
        <f>VLOOKUP(J:J,'Agent wise'!A:C,3,0)</f>
        <v>Shakeer</v>
      </c>
      <c r="CB747" s="32">
        <f t="shared" si="446"/>
        <v>45927</v>
      </c>
      <c r="CC747" t="str">
        <f t="shared" si="447"/>
        <v>Good</v>
      </c>
      <c r="CJ747">
        <f t="shared" si="448"/>
        <v>27</v>
      </c>
      <c r="CK747">
        <f t="shared" si="449"/>
        <v>9</v>
      </c>
      <c r="CL747">
        <f t="shared" si="450"/>
        <v>2025</v>
      </c>
    </row>
    <row r="748" spans="1:90" ht="15" customHeight="1" x14ac:dyDescent="0.35">
      <c r="A748" s="32">
        <v>45927.866753472219</v>
      </c>
      <c r="B748" t="s">
        <v>173</v>
      </c>
      <c r="C748" s="32">
        <v>0</v>
      </c>
      <c r="D748" t="s">
        <v>56</v>
      </c>
      <c r="E748" s="32">
        <v>45927</v>
      </c>
      <c r="F748" t="s">
        <v>140</v>
      </c>
      <c r="G748" s="32">
        <v>45927</v>
      </c>
      <c r="H748">
        <v>8608609383</v>
      </c>
      <c r="I748">
        <v>149</v>
      </c>
      <c r="J748" t="s">
        <v>186</v>
      </c>
      <c r="K748" t="s">
        <v>52</v>
      </c>
      <c r="L748" t="s">
        <v>53</v>
      </c>
      <c r="M748" t="s">
        <v>48</v>
      </c>
      <c r="N748" t="s">
        <v>48</v>
      </c>
      <c r="O748" t="s">
        <v>48</v>
      </c>
      <c r="P748" t="s">
        <v>48</v>
      </c>
      <c r="Q748" t="s">
        <v>48</v>
      </c>
      <c r="R748" t="s">
        <v>48</v>
      </c>
      <c r="S748" t="s">
        <v>48</v>
      </c>
      <c r="T748" t="s">
        <v>48</v>
      </c>
      <c r="U748" t="s">
        <v>49</v>
      </c>
      <c r="V748" t="s">
        <v>48</v>
      </c>
      <c r="W748" t="s">
        <v>48</v>
      </c>
      <c r="X748" t="s">
        <v>50</v>
      </c>
      <c r="Y748" t="s">
        <v>48</v>
      </c>
      <c r="Z748" t="s">
        <v>49</v>
      </c>
      <c r="AA748" t="s">
        <v>48</v>
      </c>
      <c r="AB748" t="s">
        <v>48</v>
      </c>
      <c r="AC748" t="s">
        <v>50</v>
      </c>
      <c r="AD748" t="s">
        <v>50</v>
      </c>
      <c r="AE748" t="s">
        <v>48</v>
      </c>
      <c r="AF748" t="s">
        <v>50</v>
      </c>
      <c r="AG748" t="s">
        <v>48</v>
      </c>
      <c r="AH748" t="s">
        <v>50</v>
      </c>
      <c r="AI748" t="s">
        <v>50</v>
      </c>
      <c r="AJ748" t="s">
        <v>48</v>
      </c>
      <c r="AK748" t="s">
        <v>48</v>
      </c>
      <c r="AL748" t="s">
        <v>48</v>
      </c>
      <c r="AM748" t="s">
        <v>48</v>
      </c>
      <c r="AN748" t="s">
        <v>48</v>
      </c>
      <c r="AO748" t="s">
        <v>48</v>
      </c>
      <c r="AP748" t="s">
        <v>109</v>
      </c>
      <c r="AQ748" s="1" t="s">
        <v>794</v>
      </c>
      <c r="AR748" t="s">
        <v>51</v>
      </c>
      <c r="AS748" t="s">
        <v>554</v>
      </c>
      <c r="AT748" t="s">
        <v>555</v>
      </c>
      <c r="AW748" s="4">
        <f t="shared" si="416"/>
        <v>6</v>
      </c>
      <c r="AX748" s="4">
        <f t="shared" si="417"/>
        <v>4</v>
      </c>
      <c r="AY748" s="4">
        <f t="shared" si="418"/>
        <v>4</v>
      </c>
      <c r="AZ748" s="4">
        <f t="shared" si="419"/>
        <v>2</v>
      </c>
      <c r="BA748" s="4">
        <f t="shared" si="420"/>
        <v>4</v>
      </c>
      <c r="BB748" s="4">
        <f t="shared" si="421"/>
        <v>4</v>
      </c>
      <c r="BC748" s="4">
        <f t="shared" si="422"/>
        <v>4</v>
      </c>
      <c r="BD748" s="4">
        <f t="shared" si="423"/>
        <v>2</v>
      </c>
      <c r="BE748" s="4" t="str">
        <f t="shared" si="424"/>
        <v>0</v>
      </c>
      <c r="BF748" s="4">
        <f t="shared" si="425"/>
        <v>2</v>
      </c>
      <c r="BG748" s="4">
        <f t="shared" si="426"/>
        <v>4</v>
      </c>
      <c r="BH748" s="4">
        <f t="shared" si="427"/>
        <v>4</v>
      </c>
      <c r="BI748" s="4">
        <f t="shared" si="428"/>
        <v>4</v>
      </c>
      <c r="BJ748" s="4" t="str">
        <f t="shared" si="429"/>
        <v>0</v>
      </c>
      <c r="BK748" s="4">
        <f t="shared" si="430"/>
        <v>4</v>
      </c>
      <c r="BL748" s="4">
        <f t="shared" si="431"/>
        <v>2</v>
      </c>
      <c r="BM748" s="4">
        <f t="shared" si="432"/>
        <v>4</v>
      </c>
      <c r="BN748" s="4">
        <f t="shared" si="433"/>
        <v>4</v>
      </c>
      <c r="BO748" s="4">
        <f t="shared" si="434"/>
        <v>4</v>
      </c>
      <c r="BP748" s="4">
        <f t="shared" si="435"/>
        <v>4</v>
      </c>
      <c r="BQ748" s="4">
        <f t="shared" si="436"/>
        <v>6</v>
      </c>
      <c r="BR748" s="4">
        <f t="shared" si="437"/>
        <v>4</v>
      </c>
      <c r="BS748" s="4">
        <f t="shared" si="438"/>
        <v>4</v>
      </c>
      <c r="BT748" s="4">
        <f t="shared" si="439"/>
        <v>4</v>
      </c>
      <c r="BU748" s="4">
        <f t="shared" si="440"/>
        <v>4</v>
      </c>
      <c r="BV748" s="4">
        <f t="shared" si="441"/>
        <v>0</v>
      </c>
      <c r="BW748" s="4">
        <f t="shared" si="442"/>
        <v>6</v>
      </c>
      <c r="BX748" s="4">
        <f t="shared" si="443"/>
        <v>0</v>
      </c>
      <c r="BY748" s="4">
        <f t="shared" si="444"/>
        <v>0</v>
      </c>
      <c r="BZ748" s="37">
        <f t="shared" si="445"/>
        <v>94</v>
      </c>
      <c r="CA748" s="32" t="str">
        <f>VLOOKUP(J:J,'Agent wise'!A:C,3,0)</f>
        <v>Shakeer</v>
      </c>
      <c r="CB748" s="32">
        <f t="shared" si="446"/>
        <v>45927</v>
      </c>
      <c r="CC748" t="str">
        <f t="shared" si="447"/>
        <v>Good</v>
      </c>
      <c r="CJ748">
        <f t="shared" si="448"/>
        <v>27</v>
      </c>
      <c r="CK748">
        <f t="shared" si="449"/>
        <v>9</v>
      </c>
      <c r="CL748">
        <f t="shared" si="450"/>
        <v>2025</v>
      </c>
    </row>
    <row r="749" spans="1:90" ht="15" customHeight="1" x14ac:dyDescent="0.35">
      <c r="A749" s="32">
        <v>45927.870040092588</v>
      </c>
      <c r="B749" t="s">
        <v>173</v>
      </c>
      <c r="C749" s="32">
        <v>0</v>
      </c>
      <c r="D749" t="s">
        <v>56</v>
      </c>
      <c r="E749" s="32">
        <v>45927</v>
      </c>
      <c r="F749" t="s">
        <v>140</v>
      </c>
      <c r="G749" s="32">
        <v>45927</v>
      </c>
      <c r="H749">
        <v>9944194899</v>
      </c>
      <c r="I749">
        <v>145</v>
      </c>
      <c r="J749" t="s">
        <v>186</v>
      </c>
      <c r="K749" t="s">
        <v>52</v>
      </c>
      <c r="L749" t="s">
        <v>53</v>
      </c>
      <c r="M749" t="s">
        <v>48</v>
      </c>
      <c r="N749" t="s">
        <v>48</v>
      </c>
      <c r="O749" t="s">
        <v>48</v>
      </c>
      <c r="P749" t="s">
        <v>48</v>
      </c>
      <c r="Q749" t="s">
        <v>48</v>
      </c>
      <c r="R749" t="s">
        <v>48</v>
      </c>
      <c r="S749" t="s">
        <v>48</v>
      </c>
      <c r="T749" t="s">
        <v>48</v>
      </c>
      <c r="U749" t="s">
        <v>49</v>
      </c>
      <c r="V749" t="s">
        <v>48</v>
      </c>
      <c r="W749" t="s">
        <v>48</v>
      </c>
      <c r="X749" t="s">
        <v>50</v>
      </c>
      <c r="Y749" t="s">
        <v>48</v>
      </c>
      <c r="Z749" t="s">
        <v>49</v>
      </c>
      <c r="AA749" t="s">
        <v>48</v>
      </c>
      <c r="AB749" t="s">
        <v>48</v>
      </c>
      <c r="AC749" t="s">
        <v>50</v>
      </c>
      <c r="AD749" t="s">
        <v>50</v>
      </c>
      <c r="AE749" t="s">
        <v>48</v>
      </c>
      <c r="AF749" t="s">
        <v>50</v>
      </c>
      <c r="AG749" t="s">
        <v>48</v>
      </c>
      <c r="AH749" t="s">
        <v>50</v>
      </c>
      <c r="AI749" t="s">
        <v>50</v>
      </c>
      <c r="AJ749" t="s">
        <v>48</v>
      </c>
      <c r="AK749" t="s">
        <v>48</v>
      </c>
      <c r="AL749" t="s">
        <v>49</v>
      </c>
      <c r="AM749" t="s">
        <v>48</v>
      </c>
      <c r="AN749" t="s">
        <v>48</v>
      </c>
      <c r="AO749" t="s">
        <v>48</v>
      </c>
      <c r="AP749" t="s">
        <v>1004</v>
      </c>
      <c r="AQ749" s="1" t="s">
        <v>1290</v>
      </c>
      <c r="AR749" t="s">
        <v>51</v>
      </c>
      <c r="AS749" t="s">
        <v>616</v>
      </c>
      <c r="AT749" t="s">
        <v>617</v>
      </c>
      <c r="AW749" s="4">
        <f t="shared" si="416"/>
        <v>6</v>
      </c>
      <c r="AX749" s="4">
        <f t="shared" si="417"/>
        <v>4</v>
      </c>
      <c r="AY749" s="4">
        <f t="shared" si="418"/>
        <v>4</v>
      </c>
      <c r="AZ749" s="4">
        <f t="shared" si="419"/>
        <v>2</v>
      </c>
      <c r="BA749" s="4">
        <f t="shared" si="420"/>
        <v>4</v>
      </c>
      <c r="BB749" s="4">
        <f t="shared" si="421"/>
        <v>4</v>
      </c>
      <c r="BC749" s="4">
        <f t="shared" si="422"/>
        <v>4</v>
      </c>
      <c r="BD749" s="4">
        <f t="shared" si="423"/>
        <v>2</v>
      </c>
      <c r="BE749" s="4" t="str">
        <f t="shared" si="424"/>
        <v>0</v>
      </c>
      <c r="BF749" s="4">
        <f t="shared" si="425"/>
        <v>2</v>
      </c>
      <c r="BG749" s="4">
        <f t="shared" si="426"/>
        <v>4</v>
      </c>
      <c r="BH749" s="4">
        <f t="shared" si="427"/>
        <v>4</v>
      </c>
      <c r="BI749" s="4">
        <f t="shared" si="428"/>
        <v>4</v>
      </c>
      <c r="BJ749" s="4" t="str">
        <f t="shared" si="429"/>
        <v>0</v>
      </c>
      <c r="BK749" s="4">
        <f t="shared" si="430"/>
        <v>4</v>
      </c>
      <c r="BL749" s="4">
        <f t="shared" si="431"/>
        <v>2</v>
      </c>
      <c r="BM749" s="4">
        <f t="shared" si="432"/>
        <v>4</v>
      </c>
      <c r="BN749" s="4">
        <f t="shared" si="433"/>
        <v>4</v>
      </c>
      <c r="BO749" s="4">
        <f t="shared" si="434"/>
        <v>4</v>
      </c>
      <c r="BP749" s="4">
        <f t="shared" si="435"/>
        <v>4</v>
      </c>
      <c r="BQ749" s="4">
        <f t="shared" si="436"/>
        <v>6</v>
      </c>
      <c r="BR749" s="4">
        <f t="shared" si="437"/>
        <v>4</v>
      </c>
      <c r="BS749" s="4">
        <f t="shared" si="438"/>
        <v>4</v>
      </c>
      <c r="BT749" s="4">
        <f t="shared" si="439"/>
        <v>4</v>
      </c>
      <c r="BU749" s="4">
        <f t="shared" si="440"/>
        <v>4</v>
      </c>
      <c r="BV749" s="4" t="str">
        <f t="shared" si="441"/>
        <v>0</v>
      </c>
      <c r="BW749" s="4">
        <f t="shared" si="442"/>
        <v>6</v>
      </c>
      <c r="BX749" s="4">
        <f t="shared" si="443"/>
        <v>0</v>
      </c>
      <c r="BY749" s="4">
        <f t="shared" si="444"/>
        <v>0</v>
      </c>
      <c r="BZ749" s="37">
        <f t="shared" si="445"/>
        <v>94</v>
      </c>
      <c r="CA749" s="32" t="str">
        <f>VLOOKUP(J:J,'Agent wise'!A:C,3,0)</f>
        <v>Shakeer</v>
      </c>
      <c r="CB749" s="32">
        <f t="shared" si="446"/>
        <v>45927</v>
      </c>
      <c r="CC749" t="str">
        <f t="shared" si="447"/>
        <v>Good</v>
      </c>
      <c r="CJ749">
        <f t="shared" si="448"/>
        <v>27</v>
      </c>
      <c r="CK749">
        <f t="shared" si="449"/>
        <v>9</v>
      </c>
      <c r="CL749">
        <f t="shared" si="450"/>
        <v>2025</v>
      </c>
    </row>
    <row r="750" spans="1:90" ht="15" customHeight="1" x14ac:dyDescent="0.35">
      <c r="A750" s="32">
        <v>45927.872264537036</v>
      </c>
      <c r="B750" t="s">
        <v>173</v>
      </c>
      <c r="C750" s="32">
        <v>0</v>
      </c>
      <c r="D750" t="s">
        <v>56</v>
      </c>
      <c r="E750" s="32">
        <v>45927</v>
      </c>
      <c r="F750" t="s">
        <v>140</v>
      </c>
      <c r="G750" s="32">
        <v>45927</v>
      </c>
      <c r="H750">
        <v>7510204132</v>
      </c>
      <c r="I750">
        <v>147</v>
      </c>
      <c r="J750" t="s">
        <v>88</v>
      </c>
      <c r="K750" t="s">
        <v>46</v>
      </c>
      <c r="L750" t="s">
        <v>47</v>
      </c>
      <c r="M750" t="s">
        <v>48</v>
      </c>
      <c r="N750" t="s">
        <v>48</v>
      </c>
      <c r="O750" t="s">
        <v>48</v>
      </c>
      <c r="P750" t="s">
        <v>48</v>
      </c>
      <c r="Q750" t="s">
        <v>48</v>
      </c>
      <c r="R750" t="s">
        <v>48</v>
      </c>
      <c r="S750" t="s">
        <v>48</v>
      </c>
      <c r="T750" t="s">
        <v>48</v>
      </c>
      <c r="U750" t="s">
        <v>49</v>
      </c>
      <c r="V750" t="s">
        <v>48</v>
      </c>
      <c r="W750" t="s">
        <v>48</v>
      </c>
      <c r="X750" t="s">
        <v>50</v>
      </c>
      <c r="Y750" t="s">
        <v>48</v>
      </c>
      <c r="Z750" t="s">
        <v>49</v>
      </c>
      <c r="AA750" t="s">
        <v>48</v>
      </c>
      <c r="AB750" t="s">
        <v>48</v>
      </c>
      <c r="AC750" t="s">
        <v>50</v>
      </c>
      <c r="AD750" t="s">
        <v>48</v>
      </c>
      <c r="AE750" t="s">
        <v>49</v>
      </c>
      <c r="AF750" t="s">
        <v>48</v>
      </c>
      <c r="AG750" t="s">
        <v>48</v>
      </c>
      <c r="AH750" t="s">
        <v>50</v>
      </c>
      <c r="AI750" t="s">
        <v>48</v>
      </c>
      <c r="AJ750" t="s">
        <v>48</v>
      </c>
      <c r="AK750" t="s">
        <v>48</v>
      </c>
      <c r="AL750" t="s">
        <v>49</v>
      </c>
      <c r="AM750" t="s">
        <v>48</v>
      </c>
      <c r="AN750" t="s">
        <v>48</v>
      </c>
      <c r="AO750" t="s">
        <v>48</v>
      </c>
      <c r="AP750" t="s">
        <v>1291</v>
      </c>
      <c r="AQ750" s="1" t="s">
        <v>1292</v>
      </c>
      <c r="AR750" t="s">
        <v>51</v>
      </c>
      <c r="AS750" t="s">
        <v>184</v>
      </c>
      <c r="AT750" t="s">
        <v>192</v>
      </c>
      <c r="AW750" s="4">
        <f t="shared" si="416"/>
        <v>6</v>
      </c>
      <c r="AX750" s="4">
        <f t="shared" si="417"/>
        <v>4</v>
      </c>
      <c r="AY750" s="4">
        <f t="shared" si="418"/>
        <v>4</v>
      </c>
      <c r="AZ750" s="4">
        <f t="shared" si="419"/>
        <v>2</v>
      </c>
      <c r="BA750" s="4">
        <f t="shared" si="420"/>
        <v>4</v>
      </c>
      <c r="BB750" s="4">
        <f t="shared" si="421"/>
        <v>4</v>
      </c>
      <c r="BC750" s="4">
        <f t="shared" si="422"/>
        <v>4</v>
      </c>
      <c r="BD750" s="4">
        <f t="shared" si="423"/>
        <v>2</v>
      </c>
      <c r="BE750" s="4" t="str">
        <f t="shared" si="424"/>
        <v>0</v>
      </c>
      <c r="BF750" s="4">
        <f t="shared" si="425"/>
        <v>2</v>
      </c>
      <c r="BG750" s="4">
        <f t="shared" si="426"/>
        <v>4</v>
      </c>
      <c r="BH750" s="4">
        <f t="shared" si="427"/>
        <v>4</v>
      </c>
      <c r="BI750" s="4">
        <f t="shared" si="428"/>
        <v>4</v>
      </c>
      <c r="BJ750" s="4" t="str">
        <f t="shared" si="429"/>
        <v>0</v>
      </c>
      <c r="BK750" s="4">
        <f t="shared" si="430"/>
        <v>4</v>
      </c>
      <c r="BL750" s="4">
        <f t="shared" si="431"/>
        <v>2</v>
      </c>
      <c r="BM750" s="4">
        <f t="shared" si="432"/>
        <v>4</v>
      </c>
      <c r="BN750" s="4">
        <f t="shared" si="433"/>
        <v>4</v>
      </c>
      <c r="BO750" s="4" t="str">
        <f t="shared" si="434"/>
        <v>0</v>
      </c>
      <c r="BP750" s="4">
        <f t="shared" si="435"/>
        <v>4</v>
      </c>
      <c r="BQ750" s="4">
        <f t="shared" si="436"/>
        <v>6</v>
      </c>
      <c r="BR750" s="4">
        <f t="shared" si="437"/>
        <v>4</v>
      </c>
      <c r="BS750" s="4">
        <f t="shared" si="438"/>
        <v>4</v>
      </c>
      <c r="BT750" s="4">
        <f t="shared" si="439"/>
        <v>4</v>
      </c>
      <c r="BU750" s="4">
        <f t="shared" si="440"/>
        <v>4</v>
      </c>
      <c r="BV750" s="4" t="str">
        <f t="shared" si="441"/>
        <v>0</v>
      </c>
      <c r="BW750" s="4">
        <f t="shared" si="442"/>
        <v>6</v>
      </c>
      <c r="BX750" s="4">
        <f t="shared" si="443"/>
        <v>0</v>
      </c>
      <c r="BY750" s="4">
        <f t="shared" si="444"/>
        <v>0</v>
      </c>
      <c r="BZ750" s="37">
        <f t="shared" si="445"/>
        <v>90</v>
      </c>
      <c r="CA750" s="32" t="str">
        <f>VLOOKUP(J:J,'Agent wise'!A:C,3,0)</f>
        <v>Shakeer</v>
      </c>
      <c r="CB750" s="32">
        <f t="shared" si="446"/>
        <v>45927</v>
      </c>
      <c r="CC750" t="str">
        <f t="shared" si="447"/>
        <v>Good</v>
      </c>
      <c r="CJ750">
        <f t="shared" si="448"/>
        <v>27</v>
      </c>
      <c r="CK750">
        <f t="shared" si="449"/>
        <v>9</v>
      </c>
      <c r="CL750">
        <f t="shared" si="450"/>
        <v>2025</v>
      </c>
    </row>
    <row r="751" spans="1:90" ht="15" customHeight="1" x14ac:dyDescent="0.35">
      <c r="A751" s="32">
        <v>45927.87465106482</v>
      </c>
      <c r="B751" t="s">
        <v>173</v>
      </c>
      <c r="C751" s="32">
        <v>0</v>
      </c>
      <c r="D751" t="s">
        <v>56</v>
      </c>
      <c r="E751" s="32">
        <v>45927</v>
      </c>
      <c r="F751" t="s">
        <v>140</v>
      </c>
      <c r="G751" s="32">
        <v>45927</v>
      </c>
      <c r="H751">
        <v>8304974046</v>
      </c>
      <c r="I751">
        <v>133</v>
      </c>
      <c r="J751" t="s">
        <v>88</v>
      </c>
      <c r="K751" t="s">
        <v>46</v>
      </c>
      <c r="L751" t="s">
        <v>47</v>
      </c>
      <c r="M751" t="s">
        <v>48</v>
      </c>
      <c r="N751" t="s">
        <v>48</v>
      </c>
      <c r="O751" t="s">
        <v>48</v>
      </c>
      <c r="P751" t="s">
        <v>48</v>
      </c>
      <c r="Q751" t="s">
        <v>48</v>
      </c>
      <c r="R751" t="s">
        <v>48</v>
      </c>
      <c r="S751" t="s">
        <v>48</v>
      </c>
      <c r="T751" t="s">
        <v>48</v>
      </c>
      <c r="U751" t="s">
        <v>49</v>
      </c>
      <c r="V751" t="s">
        <v>48</v>
      </c>
      <c r="W751" t="s">
        <v>48</v>
      </c>
      <c r="X751" t="s">
        <v>50</v>
      </c>
      <c r="Y751" t="s">
        <v>48</v>
      </c>
      <c r="Z751" t="s">
        <v>49</v>
      </c>
      <c r="AA751" t="s">
        <v>48</v>
      </c>
      <c r="AB751" t="s">
        <v>48</v>
      </c>
      <c r="AC751" t="s">
        <v>50</v>
      </c>
      <c r="AD751" t="s">
        <v>50</v>
      </c>
      <c r="AE751" t="s">
        <v>48</v>
      </c>
      <c r="AF751" t="s">
        <v>50</v>
      </c>
      <c r="AG751" t="s">
        <v>48</v>
      </c>
      <c r="AH751" t="s">
        <v>50</v>
      </c>
      <c r="AI751" t="s">
        <v>48</v>
      </c>
      <c r="AJ751" t="s">
        <v>48</v>
      </c>
      <c r="AK751" t="s">
        <v>48</v>
      </c>
      <c r="AL751" t="s">
        <v>48</v>
      </c>
      <c r="AM751" t="s">
        <v>48</v>
      </c>
      <c r="AN751" t="s">
        <v>48</v>
      </c>
      <c r="AO751" t="s">
        <v>48</v>
      </c>
      <c r="AP751" t="s">
        <v>109</v>
      </c>
      <c r="AQ751" s="1" t="s">
        <v>1293</v>
      </c>
      <c r="AR751" t="s">
        <v>51</v>
      </c>
      <c r="AS751" t="s">
        <v>184</v>
      </c>
      <c r="AT751" t="s">
        <v>514</v>
      </c>
      <c r="AW751" s="4">
        <f t="shared" si="416"/>
        <v>6</v>
      </c>
      <c r="AX751" s="4">
        <f t="shared" si="417"/>
        <v>4</v>
      </c>
      <c r="AY751" s="4">
        <f t="shared" si="418"/>
        <v>4</v>
      </c>
      <c r="AZ751" s="4">
        <f t="shared" si="419"/>
        <v>2</v>
      </c>
      <c r="BA751" s="4">
        <f t="shared" si="420"/>
        <v>4</v>
      </c>
      <c r="BB751" s="4">
        <f t="shared" si="421"/>
        <v>4</v>
      </c>
      <c r="BC751" s="4">
        <f t="shared" si="422"/>
        <v>4</v>
      </c>
      <c r="BD751" s="4">
        <f t="shared" si="423"/>
        <v>2</v>
      </c>
      <c r="BE751" s="4" t="str">
        <f t="shared" si="424"/>
        <v>0</v>
      </c>
      <c r="BF751" s="4">
        <f t="shared" si="425"/>
        <v>2</v>
      </c>
      <c r="BG751" s="4">
        <f t="shared" si="426"/>
        <v>4</v>
      </c>
      <c r="BH751" s="4">
        <f t="shared" si="427"/>
        <v>4</v>
      </c>
      <c r="BI751" s="4">
        <f t="shared" si="428"/>
        <v>4</v>
      </c>
      <c r="BJ751" s="4" t="str">
        <f t="shared" si="429"/>
        <v>0</v>
      </c>
      <c r="BK751" s="4">
        <f t="shared" si="430"/>
        <v>4</v>
      </c>
      <c r="BL751" s="4">
        <f t="shared" si="431"/>
        <v>2</v>
      </c>
      <c r="BM751" s="4">
        <f t="shared" si="432"/>
        <v>4</v>
      </c>
      <c r="BN751" s="4">
        <f t="shared" si="433"/>
        <v>4</v>
      </c>
      <c r="BO751" s="4">
        <f t="shared" si="434"/>
        <v>4</v>
      </c>
      <c r="BP751" s="4">
        <f t="shared" si="435"/>
        <v>4</v>
      </c>
      <c r="BQ751" s="4">
        <f t="shared" si="436"/>
        <v>6</v>
      </c>
      <c r="BR751" s="4">
        <f t="shared" si="437"/>
        <v>4</v>
      </c>
      <c r="BS751" s="4">
        <f t="shared" si="438"/>
        <v>4</v>
      </c>
      <c r="BT751" s="4">
        <f t="shared" si="439"/>
        <v>4</v>
      </c>
      <c r="BU751" s="4">
        <f t="shared" si="440"/>
        <v>4</v>
      </c>
      <c r="BV751" s="4">
        <f t="shared" si="441"/>
        <v>0</v>
      </c>
      <c r="BW751" s="4">
        <f t="shared" si="442"/>
        <v>6</v>
      </c>
      <c r="BX751" s="4">
        <f t="shared" si="443"/>
        <v>0</v>
      </c>
      <c r="BY751" s="4">
        <f t="shared" si="444"/>
        <v>0</v>
      </c>
      <c r="BZ751" s="37">
        <f t="shared" si="445"/>
        <v>94</v>
      </c>
      <c r="CA751" s="32" t="str">
        <f>VLOOKUP(J:J,'Agent wise'!A:C,3,0)</f>
        <v>Shakeer</v>
      </c>
      <c r="CB751" s="32">
        <f t="shared" si="446"/>
        <v>45927</v>
      </c>
      <c r="CC751" t="str">
        <f t="shared" si="447"/>
        <v>Good</v>
      </c>
      <c r="CJ751">
        <f t="shared" si="448"/>
        <v>27</v>
      </c>
      <c r="CK751">
        <f t="shared" si="449"/>
        <v>9</v>
      </c>
      <c r="CL751">
        <f t="shared" si="450"/>
        <v>2025</v>
      </c>
    </row>
    <row r="752" spans="1:90" ht="15" customHeight="1" x14ac:dyDescent="0.35">
      <c r="A752" s="32">
        <v>45927.876584224534</v>
      </c>
      <c r="B752" t="s">
        <v>173</v>
      </c>
      <c r="C752" s="32">
        <v>0</v>
      </c>
      <c r="D752" t="s">
        <v>56</v>
      </c>
      <c r="E752" s="32">
        <v>45927</v>
      </c>
      <c r="F752" t="s">
        <v>140</v>
      </c>
      <c r="G752" s="32">
        <v>45927</v>
      </c>
      <c r="H752">
        <v>9425382615</v>
      </c>
      <c r="I752">
        <v>138</v>
      </c>
      <c r="J752" t="s">
        <v>81</v>
      </c>
      <c r="K752" t="s">
        <v>46</v>
      </c>
      <c r="L752" t="s">
        <v>47</v>
      </c>
      <c r="M752" t="s">
        <v>49</v>
      </c>
      <c r="N752" t="s">
        <v>48</v>
      </c>
      <c r="O752" t="s">
        <v>48</v>
      </c>
      <c r="P752" t="s">
        <v>48</v>
      </c>
      <c r="Q752" t="s">
        <v>48</v>
      </c>
      <c r="R752" t="s">
        <v>48</v>
      </c>
      <c r="S752" t="s">
        <v>48</v>
      </c>
      <c r="T752" t="s">
        <v>48</v>
      </c>
      <c r="U752" t="s">
        <v>49</v>
      </c>
      <c r="V752" t="s">
        <v>48</v>
      </c>
      <c r="W752" t="s">
        <v>48</v>
      </c>
      <c r="X752" t="s">
        <v>50</v>
      </c>
      <c r="Y752" t="s">
        <v>48</v>
      </c>
      <c r="Z752" t="s">
        <v>48</v>
      </c>
      <c r="AA752" t="s">
        <v>49</v>
      </c>
      <c r="AB752" t="s">
        <v>49</v>
      </c>
      <c r="AC752" t="s">
        <v>50</v>
      </c>
      <c r="AD752" t="s">
        <v>48</v>
      </c>
      <c r="AE752" t="s">
        <v>48</v>
      </c>
      <c r="AF752" t="s">
        <v>50</v>
      </c>
      <c r="AG752" t="s">
        <v>48</v>
      </c>
      <c r="AH752" t="s">
        <v>50</v>
      </c>
      <c r="AI752" t="s">
        <v>50</v>
      </c>
      <c r="AJ752" t="s">
        <v>48</v>
      </c>
      <c r="AK752" t="s">
        <v>48</v>
      </c>
      <c r="AL752" t="s">
        <v>49</v>
      </c>
      <c r="AM752" t="s">
        <v>48</v>
      </c>
      <c r="AN752" t="s">
        <v>48</v>
      </c>
      <c r="AO752" t="s">
        <v>48</v>
      </c>
      <c r="AP752" t="s">
        <v>1294</v>
      </c>
      <c r="AQ752" s="1" t="s">
        <v>1295</v>
      </c>
      <c r="AR752" t="s">
        <v>51</v>
      </c>
      <c r="AS752" t="s">
        <v>59</v>
      </c>
      <c r="AT752" t="s">
        <v>60</v>
      </c>
      <c r="AW752" s="4" t="str">
        <f t="shared" si="416"/>
        <v>0</v>
      </c>
      <c r="AX752" s="4">
        <f t="shared" si="417"/>
        <v>4</v>
      </c>
      <c r="AY752" s="4">
        <f t="shared" si="418"/>
        <v>4</v>
      </c>
      <c r="AZ752" s="4">
        <f t="shared" si="419"/>
        <v>2</v>
      </c>
      <c r="BA752" s="4">
        <f t="shared" si="420"/>
        <v>4</v>
      </c>
      <c r="BB752" s="4">
        <f t="shared" si="421"/>
        <v>4</v>
      </c>
      <c r="BC752" s="4">
        <f t="shared" si="422"/>
        <v>4</v>
      </c>
      <c r="BD752" s="4">
        <f t="shared" si="423"/>
        <v>2</v>
      </c>
      <c r="BE752" s="4" t="str">
        <f t="shared" si="424"/>
        <v>0</v>
      </c>
      <c r="BF752" s="4">
        <f t="shared" si="425"/>
        <v>2</v>
      </c>
      <c r="BG752" s="4">
        <f t="shared" si="426"/>
        <v>4</v>
      </c>
      <c r="BH752" s="4">
        <f t="shared" si="427"/>
        <v>4</v>
      </c>
      <c r="BI752" s="4">
        <f t="shared" si="428"/>
        <v>4</v>
      </c>
      <c r="BJ752" s="4">
        <f t="shared" si="429"/>
        <v>2</v>
      </c>
      <c r="BK752" s="4" t="str">
        <f t="shared" si="430"/>
        <v>0</v>
      </c>
      <c r="BL752" s="4" t="str">
        <f t="shared" si="431"/>
        <v>0</v>
      </c>
      <c r="BM752" s="4">
        <f t="shared" si="432"/>
        <v>4</v>
      </c>
      <c r="BN752" s="4">
        <f t="shared" si="433"/>
        <v>4</v>
      </c>
      <c r="BO752" s="4">
        <f t="shared" si="434"/>
        <v>4</v>
      </c>
      <c r="BP752" s="4">
        <f t="shared" si="435"/>
        <v>4</v>
      </c>
      <c r="BQ752" s="4">
        <f t="shared" si="436"/>
        <v>6</v>
      </c>
      <c r="BR752" s="4">
        <f t="shared" si="437"/>
        <v>4</v>
      </c>
      <c r="BS752" s="4">
        <f t="shared" si="438"/>
        <v>4</v>
      </c>
      <c r="BT752" s="4">
        <f t="shared" si="439"/>
        <v>4</v>
      </c>
      <c r="BU752" s="4">
        <f t="shared" si="440"/>
        <v>4</v>
      </c>
      <c r="BV752" s="4" t="str">
        <f t="shared" si="441"/>
        <v>0</v>
      </c>
      <c r="BW752" s="4">
        <f t="shared" si="442"/>
        <v>6</v>
      </c>
      <c r="BX752" s="4">
        <f t="shared" si="443"/>
        <v>0</v>
      </c>
      <c r="BY752" s="4">
        <f t="shared" si="444"/>
        <v>0</v>
      </c>
      <c r="BZ752" s="37">
        <f t="shared" si="445"/>
        <v>84</v>
      </c>
      <c r="CA752" s="32" t="str">
        <f>VLOOKUP(J:J,'Agent wise'!A:C,3,0)</f>
        <v>Shakeer</v>
      </c>
      <c r="CB752" s="32">
        <f t="shared" si="446"/>
        <v>45927</v>
      </c>
      <c r="CC752" t="str">
        <f t="shared" si="447"/>
        <v>FC</v>
      </c>
      <c r="CJ752">
        <f t="shared" si="448"/>
        <v>27</v>
      </c>
      <c r="CK752">
        <f t="shared" si="449"/>
        <v>9</v>
      </c>
      <c r="CL752">
        <f t="shared" si="450"/>
        <v>2025</v>
      </c>
    </row>
    <row r="753" spans="1:90" ht="15" customHeight="1" x14ac:dyDescent="0.35">
      <c r="A753" s="32">
        <v>45927.879290520832</v>
      </c>
      <c r="B753" t="s">
        <v>173</v>
      </c>
      <c r="C753" s="32">
        <v>0</v>
      </c>
      <c r="D753" t="s">
        <v>56</v>
      </c>
      <c r="E753" s="32">
        <v>45927</v>
      </c>
      <c r="F753" t="s">
        <v>140</v>
      </c>
      <c r="G753" s="32">
        <v>45927</v>
      </c>
      <c r="H753">
        <v>9447557190</v>
      </c>
      <c r="I753">
        <v>167</v>
      </c>
      <c r="J753" t="s">
        <v>81</v>
      </c>
      <c r="K753" t="s">
        <v>46</v>
      </c>
      <c r="L753" t="s">
        <v>47</v>
      </c>
      <c r="M753" t="s">
        <v>48</v>
      </c>
      <c r="N753" t="s">
        <v>48</v>
      </c>
      <c r="O753" t="s">
        <v>48</v>
      </c>
      <c r="P753" t="s">
        <v>48</v>
      </c>
      <c r="Q753" t="s">
        <v>48</v>
      </c>
      <c r="R753" t="s">
        <v>48</v>
      </c>
      <c r="S753" t="s">
        <v>48</v>
      </c>
      <c r="T753" t="s">
        <v>48</v>
      </c>
      <c r="U753" t="s">
        <v>49</v>
      </c>
      <c r="V753" t="s">
        <v>48</v>
      </c>
      <c r="W753" t="s">
        <v>48</v>
      </c>
      <c r="X753" t="s">
        <v>50</v>
      </c>
      <c r="Y753" t="s">
        <v>48</v>
      </c>
      <c r="Z753" t="s">
        <v>49</v>
      </c>
      <c r="AA753" t="s">
        <v>48</v>
      </c>
      <c r="AB753" t="s">
        <v>48</v>
      </c>
      <c r="AC753" t="s">
        <v>49</v>
      </c>
      <c r="AD753" t="s">
        <v>50</v>
      </c>
      <c r="AE753" t="s">
        <v>48</v>
      </c>
      <c r="AF753" t="s">
        <v>50</v>
      </c>
      <c r="AG753" t="s">
        <v>48</v>
      </c>
      <c r="AH753" t="s">
        <v>50</v>
      </c>
      <c r="AI753" t="s">
        <v>48</v>
      </c>
      <c r="AJ753" t="s">
        <v>48</v>
      </c>
      <c r="AK753" t="s">
        <v>48</v>
      </c>
      <c r="AL753" t="s">
        <v>49</v>
      </c>
      <c r="AM753" t="s">
        <v>48</v>
      </c>
      <c r="AN753" t="s">
        <v>48</v>
      </c>
      <c r="AO753" t="s">
        <v>48</v>
      </c>
      <c r="AP753" t="s">
        <v>1296</v>
      </c>
      <c r="AQ753" s="1" t="s">
        <v>1297</v>
      </c>
      <c r="AR753" t="s">
        <v>51</v>
      </c>
      <c r="AS753" t="s">
        <v>184</v>
      </c>
      <c r="AT753" t="s">
        <v>192</v>
      </c>
      <c r="AW753" s="4">
        <f t="shared" si="416"/>
        <v>6</v>
      </c>
      <c r="AX753" s="4">
        <f t="shared" si="417"/>
        <v>4</v>
      </c>
      <c r="AY753" s="4">
        <f t="shared" si="418"/>
        <v>4</v>
      </c>
      <c r="AZ753" s="4">
        <f t="shared" si="419"/>
        <v>2</v>
      </c>
      <c r="BA753" s="4">
        <f t="shared" si="420"/>
        <v>4</v>
      </c>
      <c r="BB753" s="4">
        <f t="shared" si="421"/>
        <v>4</v>
      </c>
      <c r="BC753" s="4">
        <f t="shared" si="422"/>
        <v>4</v>
      </c>
      <c r="BD753" s="4">
        <f t="shared" si="423"/>
        <v>2</v>
      </c>
      <c r="BE753" s="4" t="str">
        <f t="shared" si="424"/>
        <v>0</v>
      </c>
      <c r="BF753" s="4">
        <f t="shared" si="425"/>
        <v>2</v>
      </c>
      <c r="BG753" s="4">
        <f t="shared" si="426"/>
        <v>4</v>
      </c>
      <c r="BH753" s="4">
        <f t="shared" si="427"/>
        <v>4</v>
      </c>
      <c r="BI753" s="4">
        <f t="shared" si="428"/>
        <v>4</v>
      </c>
      <c r="BJ753" s="4" t="str">
        <f t="shared" si="429"/>
        <v>0</v>
      </c>
      <c r="BK753" s="4">
        <f t="shared" si="430"/>
        <v>4</v>
      </c>
      <c r="BL753" s="4">
        <f t="shared" si="431"/>
        <v>2</v>
      </c>
      <c r="BM753" s="4" t="str">
        <f t="shared" si="432"/>
        <v>0</v>
      </c>
      <c r="BN753" s="4">
        <f t="shared" si="433"/>
        <v>4</v>
      </c>
      <c r="BO753" s="4">
        <f t="shared" si="434"/>
        <v>4</v>
      </c>
      <c r="BP753" s="4">
        <f t="shared" si="435"/>
        <v>4</v>
      </c>
      <c r="BQ753" s="4">
        <f t="shared" si="436"/>
        <v>6</v>
      </c>
      <c r="BR753" s="4">
        <f t="shared" si="437"/>
        <v>4</v>
      </c>
      <c r="BS753" s="4">
        <f t="shared" si="438"/>
        <v>4</v>
      </c>
      <c r="BT753" s="4">
        <f t="shared" si="439"/>
        <v>4</v>
      </c>
      <c r="BU753" s="4">
        <f t="shared" si="440"/>
        <v>4</v>
      </c>
      <c r="BV753" s="4" t="str">
        <f t="shared" si="441"/>
        <v>0</v>
      </c>
      <c r="BW753" s="4">
        <f t="shared" si="442"/>
        <v>6</v>
      </c>
      <c r="BX753" s="4">
        <f t="shared" si="443"/>
        <v>0</v>
      </c>
      <c r="BY753" s="4">
        <f t="shared" si="444"/>
        <v>0</v>
      </c>
      <c r="BZ753" s="37">
        <f t="shared" si="445"/>
        <v>90</v>
      </c>
      <c r="CA753" s="32" t="str">
        <f>VLOOKUP(J:J,'Agent wise'!A:C,3,0)</f>
        <v>Shakeer</v>
      </c>
      <c r="CB753" s="32">
        <f t="shared" si="446"/>
        <v>45927</v>
      </c>
      <c r="CC753" t="str">
        <f t="shared" si="447"/>
        <v>Good</v>
      </c>
      <c r="CJ753">
        <f t="shared" si="448"/>
        <v>27</v>
      </c>
      <c r="CK753">
        <f t="shared" si="449"/>
        <v>9</v>
      </c>
      <c r="CL753">
        <f t="shared" si="450"/>
        <v>2025</v>
      </c>
    </row>
    <row r="754" spans="1:90" ht="15" customHeight="1" x14ac:dyDescent="0.35">
      <c r="A754" s="32">
        <v>45927.882245821762</v>
      </c>
      <c r="B754" t="s">
        <v>173</v>
      </c>
      <c r="C754" s="32">
        <v>0</v>
      </c>
      <c r="D754" t="s">
        <v>56</v>
      </c>
      <c r="E754" s="32">
        <v>45927</v>
      </c>
      <c r="F754" t="s">
        <v>140</v>
      </c>
      <c r="G754" s="32">
        <v>45927</v>
      </c>
      <c r="H754">
        <v>9645331311</v>
      </c>
      <c r="I754">
        <v>137</v>
      </c>
      <c r="J754" t="s">
        <v>108</v>
      </c>
      <c r="K754" t="s">
        <v>46</v>
      </c>
      <c r="L754" t="s">
        <v>47</v>
      </c>
      <c r="M754" t="s">
        <v>48</v>
      </c>
      <c r="N754" t="s">
        <v>48</v>
      </c>
      <c r="O754" t="s">
        <v>48</v>
      </c>
      <c r="P754" t="s">
        <v>48</v>
      </c>
      <c r="Q754" t="s">
        <v>48</v>
      </c>
      <c r="R754" t="s">
        <v>48</v>
      </c>
      <c r="S754" t="s">
        <v>48</v>
      </c>
      <c r="T754" t="s">
        <v>48</v>
      </c>
      <c r="U754" t="s">
        <v>49</v>
      </c>
      <c r="V754" t="s">
        <v>48</v>
      </c>
      <c r="W754" t="s">
        <v>48</v>
      </c>
      <c r="X754" t="s">
        <v>50</v>
      </c>
      <c r="Y754" t="s">
        <v>48</v>
      </c>
      <c r="Z754" t="s">
        <v>48</v>
      </c>
      <c r="AA754" t="s">
        <v>49</v>
      </c>
      <c r="AB754" t="s">
        <v>49</v>
      </c>
      <c r="AC754" t="s">
        <v>50</v>
      </c>
      <c r="AD754" t="s">
        <v>50</v>
      </c>
      <c r="AE754" t="s">
        <v>48</v>
      </c>
      <c r="AF754" t="s">
        <v>48</v>
      </c>
      <c r="AG754" t="s">
        <v>48</v>
      </c>
      <c r="AH754" t="s">
        <v>50</v>
      </c>
      <c r="AI754" t="s">
        <v>48</v>
      </c>
      <c r="AJ754" t="s">
        <v>48</v>
      </c>
      <c r="AK754" t="s">
        <v>48</v>
      </c>
      <c r="AL754" t="s">
        <v>49</v>
      </c>
      <c r="AM754" t="s">
        <v>48</v>
      </c>
      <c r="AN754" t="s">
        <v>48</v>
      </c>
      <c r="AO754" t="s">
        <v>48</v>
      </c>
      <c r="AP754" t="s">
        <v>760</v>
      </c>
      <c r="AQ754" s="1" t="s">
        <v>1298</v>
      </c>
      <c r="AR754" t="s">
        <v>51</v>
      </c>
      <c r="AS754" t="s">
        <v>184</v>
      </c>
      <c r="AT754" t="s">
        <v>514</v>
      </c>
      <c r="AW754" s="4">
        <f t="shared" si="416"/>
        <v>6</v>
      </c>
      <c r="AX754" s="4">
        <f t="shared" si="417"/>
        <v>4</v>
      </c>
      <c r="AY754" s="4">
        <f t="shared" si="418"/>
        <v>4</v>
      </c>
      <c r="AZ754" s="4">
        <f t="shared" si="419"/>
        <v>2</v>
      </c>
      <c r="BA754" s="4">
        <f t="shared" si="420"/>
        <v>4</v>
      </c>
      <c r="BB754" s="4">
        <f t="shared" si="421"/>
        <v>4</v>
      </c>
      <c r="BC754" s="4">
        <f t="shared" si="422"/>
        <v>4</v>
      </c>
      <c r="BD754" s="4">
        <f t="shared" si="423"/>
        <v>2</v>
      </c>
      <c r="BE754" s="4" t="str">
        <f t="shared" si="424"/>
        <v>0</v>
      </c>
      <c r="BF754" s="4">
        <f t="shared" si="425"/>
        <v>2</v>
      </c>
      <c r="BG754" s="4">
        <f t="shared" si="426"/>
        <v>4</v>
      </c>
      <c r="BH754" s="4">
        <f t="shared" si="427"/>
        <v>4</v>
      </c>
      <c r="BI754" s="4">
        <f t="shared" si="428"/>
        <v>4</v>
      </c>
      <c r="BJ754" s="4">
        <f t="shared" si="429"/>
        <v>2</v>
      </c>
      <c r="BK754" s="4" t="str">
        <f t="shared" si="430"/>
        <v>0</v>
      </c>
      <c r="BL754" s="4" t="str">
        <f t="shared" si="431"/>
        <v>0</v>
      </c>
      <c r="BM754" s="4">
        <f t="shared" si="432"/>
        <v>4</v>
      </c>
      <c r="BN754" s="4">
        <f t="shared" si="433"/>
        <v>4</v>
      </c>
      <c r="BO754" s="4">
        <f t="shared" si="434"/>
        <v>4</v>
      </c>
      <c r="BP754" s="4">
        <f t="shared" si="435"/>
        <v>4</v>
      </c>
      <c r="BQ754" s="4">
        <f t="shared" si="436"/>
        <v>6</v>
      </c>
      <c r="BR754" s="4">
        <f t="shared" si="437"/>
        <v>4</v>
      </c>
      <c r="BS754" s="4">
        <f t="shared" si="438"/>
        <v>4</v>
      </c>
      <c r="BT754" s="4">
        <f t="shared" si="439"/>
        <v>4</v>
      </c>
      <c r="BU754" s="4">
        <f t="shared" si="440"/>
        <v>4</v>
      </c>
      <c r="BV754" s="4" t="str">
        <f t="shared" si="441"/>
        <v>0</v>
      </c>
      <c r="BW754" s="4">
        <f t="shared" si="442"/>
        <v>6</v>
      </c>
      <c r="BX754" s="4">
        <f t="shared" si="443"/>
        <v>0</v>
      </c>
      <c r="BY754" s="4">
        <f t="shared" si="444"/>
        <v>0</v>
      </c>
      <c r="BZ754" s="37">
        <f t="shared" si="445"/>
        <v>90</v>
      </c>
      <c r="CA754" s="32" t="str">
        <f>VLOOKUP(J:J,'Agent wise'!A:C,3,0)</f>
        <v>Shakeer</v>
      </c>
      <c r="CB754" s="32">
        <f t="shared" si="446"/>
        <v>45927</v>
      </c>
      <c r="CC754" t="str">
        <f t="shared" si="447"/>
        <v>Good</v>
      </c>
      <c r="CJ754">
        <f t="shared" si="448"/>
        <v>27</v>
      </c>
      <c r="CK754">
        <f t="shared" si="449"/>
        <v>9</v>
      </c>
      <c r="CL754">
        <f t="shared" si="450"/>
        <v>2025</v>
      </c>
    </row>
    <row r="755" spans="1:90" ht="15" customHeight="1" x14ac:dyDescent="0.35">
      <c r="A755" s="32">
        <v>45927.884414270833</v>
      </c>
      <c r="B755" t="s">
        <v>173</v>
      </c>
      <c r="C755" s="32">
        <v>0</v>
      </c>
      <c r="D755" t="s">
        <v>56</v>
      </c>
      <c r="E755" s="32">
        <v>45927</v>
      </c>
      <c r="F755" t="s">
        <v>140</v>
      </c>
      <c r="G755" s="32">
        <v>45927</v>
      </c>
      <c r="H755">
        <v>9495500713</v>
      </c>
      <c r="I755">
        <v>152</v>
      </c>
      <c r="J755" t="s">
        <v>108</v>
      </c>
      <c r="K755" t="s">
        <v>46</v>
      </c>
      <c r="L755" t="s">
        <v>47</v>
      </c>
      <c r="M755" t="s">
        <v>48</v>
      </c>
      <c r="N755" t="s">
        <v>48</v>
      </c>
      <c r="O755" t="s">
        <v>48</v>
      </c>
      <c r="P755" t="s">
        <v>48</v>
      </c>
      <c r="Q755" t="s">
        <v>48</v>
      </c>
      <c r="R755" t="s">
        <v>48</v>
      </c>
      <c r="S755" t="s">
        <v>48</v>
      </c>
      <c r="T755" t="s">
        <v>48</v>
      </c>
      <c r="U755" t="s">
        <v>49</v>
      </c>
      <c r="V755" t="s">
        <v>48</v>
      </c>
      <c r="W755" t="s">
        <v>48</v>
      </c>
      <c r="X755" t="s">
        <v>50</v>
      </c>
      <c r="Y755" t="s">
        <v>48</v>
      </c>
      <c r="Z755" t="s">
        <v>48</v>
      </c>
      <c r="AA755" t="s">
        <v>49</v>
      </c>
      <c r="AB755" t="s">
        <v>49</v>
      </c>
      <c r="AC755" t="s">
        <v>49</v>
      </c>
      <c r="AD755" t="s">
        <v>50</v>
      </c>
      <c r="AE755" t="s">
        <v>48</v>
      </c>
      <c r="AF755" t="s">
        <v>50</v>
      </c>
      <c r="AG755" t="s">
        <v>48</v>
      </c>
      <c r="AH755" t="s">
        <v>50</v>
      </c>
      <c r="AI755" t="s">
        <v>48</v>
      </c>
      <c r="AJ755" t="s">
        <v>48</v>
      </c>
      <c r="AK755" t="s">
        <v>48</v>
      </c>
      <c r="AL755" t="s">
        <v>49</v>
      </c>
      <c r="AM755" t="s">
        <v>48</v>
      </c>
      <c r="AN755" t="s">
        <v>48</v>
      </c>
      <c r="AO755" t="s">
        <v>48</v>
      </c>
      <c r="AP755" t="s">
        <v>1299</v>
      </c>
      <c r="AQ755" s="1" t="s">
        <v>1297</v>
      </c>
      <c r="AR755" t="s">
        <v>51</v>
      </c>
      <c r="AS755" t="s">
        <v>184</v>
      </c>
      <c r="AT755" t="s">
        <v>192</v>
      </c>
      <c r="AW755" s="4">
        <f t="shared" si="416"/>
        <v>6</v>
      </c>
      <c r="AX755" s="4">
        <f t="shared" si="417"/>
        <v>4</v>
      </c>
      <c r="AY755" s="4">
        <f t="shared" si="418"/>
        <v>4</v>
      </c>
      <c r="AZ755" s="4">
        <f t="shared" si="419"/>
        <v>2</v>
      </c>
      <c r="BA755" s="4">
        <f t="shared" si="420"/>
        <v>4</v>
      </c>
      <c r="BB755" s="4">
        <f t="shared" si="421"/>
        <v>4</v>
      </c>
      <c r="BC755" s="4">
        <f t="shared" si="422"/>
        <v>4</v>
      </c>
      <c r="BD755" s="4">
        <f t="shared" si="423"/>
        <v>2</v>
      </c>
      <c r="BE755" s="4" t="str">
        <f t="shared" si="424"/>
        <v>0</v>
      </c>
      <c r="BF755" s="4">
        <f t="shared" si="425"/>
        <v>2</v>
      </c>
      <c r="BG755" s="4">
        <f t="shared" si="426"/>
        <v>4</v>
      </c>
      <c r="BH755" s="4">
        <f t="shared" si="427"/>
        <v>4</v>
      </c>
      <c r="BI755" s="4">
        <f t="shared" si="428"/>
        <v>4</v>
      </c>
      <c r="BJ755" s="4">
        <f t="shared" si="429"/>
        <v>2</v>
      </c>
      <c r="BK755" s="4" t="str">
        <f t="shared" si="430"/>
        <v>0</v>
      </c>
      <c r="BL755" s="4" t="str">
        <f t="shared" si="431"/>
        <v>0</v>
      </c>
      <c r="BM755" s="4" t="str">
        <f t="shared" si="432"/>
        <v>0</v>
      </c>
      <c r="BN755" s="4">
        <f t="shared" si="433"/>
        <v>4</v>
      </c>
      <c r="BO755" s="4">
        <f t="shared" si="434"/>
        <v>4</v>
      </c>
      <c r="BP755" s="4">
        <f t="shared" si="435"/>
        <v>4</v>
      </c>
      <c r="BQ755" s="4">
        <f t="shared" si="436"/>
        <v>6</v>
      </c>
      <c r="BR755" s="4">
        <f t="shared" si="437"/>
        <v>4</v>
      </c>
      <c r="BS755" s="4">
        <f t="shared" si="438"/>
        <v>4</v>
      </c>
      <c r="BT755" s="4">
        <f t="shared" si="439"/>
        <v>4</v>
      </c>
      <c r="BU755" s="4">
        <f t="shared" si="440"/>
        <v>4</v>
      </c>
      <c r="BV755" s="4" t="str">
        <f t="shared" si="441"/>
        <v>0</v>
      </c>
      <c r="BW755" s="4">
        <f t="shared" si="442"/>
        <v>6</v>
      </c>
      <c r="BX755" s="4">
        <f t="shared" si="443"/>
        <v>0</v>
      </c>
      <c r="BY755" s="4">
        <f t="shared" si="444"/>
        <v>0</v>
      </c>
      <c r="BZ755" s="37">
        <f t="shared" si="445"/>
        <v>86</v>
      </c>
      <c r="CA755" s="32" t="str">
        <f>VLOOKUP(J:J,'Agent wise'!A:C,3,0)</f>
        <v>Shakeer</v>
      </c>
      <c r="CB755" s="32">
        <f t="shared" si="446"/>
        <v>45927</v>
      </c>
      <c r="CC755" t="str">
        <f t="shared" si="447"/>
        <v>Average</v>
      </c>
      <c r="CJ755">
        <f t="shared" si="448"/>
        <v>27</v>
      </c>
      <c r="CK755">
        <f t="shared" si="449"/>
        <v>9</v>
      </c>
      <c r="CL755">
        <f t="shared" si="450"/>
        <v>2025</v>
      </c>
    </row>
    <row r="756" spans="1:90" ht="15" customHeight="1" x14ac:dyDescent="0.35">
      <c r="A756" s="32">
        <v>45928.434990289352</v>
      </c>
      <c r="B756" t="s">
        <v>138</v>
      </c>
      <c r="C756" s="32">
        <v>0</v>
      </c>
      <c r="D756" t="s">
        <v>139</v>
      </c>
      <c r="E756" s="32">
        <v>45928</v>
      </c>
      <c r="F756" t="s">
        <v>781</v>
      </c>
      <c r="G756" s="32">
        <v>45926</v>
      </c>
      <c r="H756">
        <v>6380844467</v>
      </c>
      <c r="I756">
        <v>151</v>
      </c>
      <c r="J756" t="s">
        <v>1300</v>
      </c>
      <c r="K756" t="s">
        <v>52</v>
      </c>
      <c r="L756" t="s">
        <v>53</v>
      </c>
      <c r="M756" t="s">
        <v>48</v>
      </c>
      <c r="N756" t="s">
        <v>48</v>
      </c>
      <c r="O756" t="s">
        <v>48</v>
      </c>
      <c r="P756" t="s">
        <v>48</v>
      </c>
      <c r="Q756" t="s">
        <v>48</v>
      </c>
      <c r="R756" t="s">
        <v>48</v>
      </c>
      <c r="S756" t="s">
        <v>48</v>
      </c>
      <c r="T756" t="s">
        <v>48</v>
      </c>
      <c r="U756" t="s">
        <v>48</v>
      </c>
      <c r="V756" t="s">
        <v>48</v>
      </c>
      <c r="W756" t="s">
        <v>48</v>
      </c>
      <c r="X756" t="s">
        <v>48</v>
      </c>
      <c r="Y756" t="s">
        <v>48</v>
      </c>
      <c r="Z756" t="s">
        <v>48</v>
      </c>
      <c r="AA756" t="s">
        <v>48</v>
      </c>
      <c r="AB756" t="s">
        <v>48</v>
      </c>
      <c r="AC756" t="s">
        <v>48</v>
      </c>
      <c r="AD756" t="s">
        <v>49</v>
      </c>
      <c r="AE756" t="s">
        <v>48</v>
      </c>
      <c r="AF756" t="s">
        <v>48</v>
      </c>
      <c r="AG756" t="s">
        <v>48</v>
      </c>
      <c r="AH756" t="s">
        <v>48</v>
      </c>
      <c r="AI756" t="s">
        <v>48</v>
      </c>
      <c r="AJ756" t="s">
        <v>48</v>
      </c>
      <c r="AK756" t="s">
        <v>48</v>
      </c>
      <c r="AL756" t="s">
        <v>48</v>
      </c>
      <c r="AM756" t="s">
        <v>48</v>
      </c>
      <c r="AN756" t="s">
        <v>48</v>
      </c>
      <c r="AO756" t="s">
        <v>48</v>
      </c>
      <c r="AP756" t="s">
        <v>1091</v>
      </c>
      <c r="AQ756" s="1" t="s">
        <v>1719</v>
      </c>
      <c r="AR756" t="s">
        <v>51</v>
      </c>
      <c r="AS756" t="s">
        <v>1092</v>
      </c>
      <c r="AT756" t="s">
        <v>1093</v>
      </c>
      <c r="AW756" s="4">
        <f t="shared" si="416"/>
        <v>6</v>
      </c>
      <c r="AX756" s="4">
        <f t="shared" si="417"/>
        <v>4</v>
      </c>
      <c r="AY756" s="4">
        <f t="shared" si="418"/>
        <v>4</v>
      </c>
      <c r="AZ756" s="4">
        <f t="shared" si="419"/>
        <v>2</v>
      </c>
      <c r="BA756" s="4">
        <f t="shared" si="420"/>
        <v>4</v>
      </c>
      <c r="BB756" s="4">
        <f t="shared" si="421"/>
        <v>4</v>
      </c>
      <c r="BC756" s="4">
        <f t="shared" si="422"/>
        <v>4</v>
      </c>
      <c r="BD756" s="4">
        <f t="shared" si="423"/>
        <v>2</v>
      </c>
      <c r="BE756" s="4">
        <f t="shared" si="424"/>
        <v>4</v>
      </c>
      <c r="BF756" s="4">
        <f t="shared" si="425"/>
        <v>2</v>
      </c>
      <c r="BG756" s="4">
        <f t="shared" si="426"/>
        <v>4</v>
      </c>
      <c r="BH756" s="4">
        <f t="shared" si="427"/>
        <v>4</v>
      </c>
      <c r="BI756" s="4">
        <f t="shared" si="428"/>
        <v>4</v>
      </c>
      <c r="BJ756" s="4">
        <f t="shared" si="429"/>
        <v>2</v>
      </c>
      <c r="BK756" s="4">
        <f t="shared" si="430"/>
        <v>4</v>
      </c>
      <c r="BL756" s="4">
        <f t="shared" si="431"/>
        <v>2</v>
      </c>
      <c r="BM756" s="4">
        <f t="shared" si="432"/>
        <v>4</v>
      </c>
      <c r="BN756" s="4" t="str">
        <f t="shared" si="433"/>
        <v>0</v>
      </c>
      <c r="BO756" s="4">
        <f t="shared" si="434"/>
        <v>4</v>
      </c>
      <c r="BP756" s="4">
        <f t="shared" si="435"/>
        <v>4</v>
      </c>
      <c r="BQ756" s="4">
        <f t="shared" si="436"/>
        <v>6</v>
      </c>
      <c r="BR756" s="4">
        <f t="shared" si="437"/>
        <v>4</v>
      </c>
      <c r="BS756" s="4">
        <f t="shared" si="438"/>
        <v>4</v>
      </c>
      <c r="BT756" s="4">
        <f t="shared" si="439"/>
        <v>4</v>
      </c>
      <c r="BU756" s="4">
        <f t="shared" si="440"/>
        <v>4</v>
      </c>
      <c r="BV756" s="4">
        <f t="shared" si="441"/>
        <v>0</v>
      </c>
      <c r="BW756" s="4">
        <f t="shared" si="442"/>
        <v>6</v>
      </c>
      <c r="BX756" s="4">
        <f t="shared" si="443"/>
        <v>0</v>
      </c>
      <c r="BY756" s="4">
        <f t="shared" si="444"/>
        <v>0</v>
      </c>
      <c r="BZ756" s="37">
        <f t="shared" si="445"/>
        <v>96</v>
      </c>
      <c r="CA756" s="32" t="e">
        <f>VLOOKUP(J:J,'Agent wise'!A:C,3,0)</f>
        <v>#N/A</v>
      </c>
      <c r="CB756" s="32">
        <f t="shared" si="446"/>
        <v>45928</v>
      </c>
      <c r="CC756" t="str">
        <f t="shared" si="447"/>
        <v>Excellent</v>
      </c>
      <c r="CJ756">
        <f t="shared" si="448"/>
        <v>28</v>
      </c>
      <c r="CK756">
        <f t="shared" si="449"/>
        <v>9</v>
      </c>
      <c r="CL756">
        <f t="shared" si="450"/>
        <v>2025</v>
      </c>
    </row>
    <row r="757" spans="1:90" ht="15" customHeight="1" x14ac:dyDescent="0.35">
      <c r="A757" s="32">
        <v>45928.470466990737</v>
      </c>
      <c r="B757" t="s">
        <v>138</v>
      </c>
      <c r="C757" s="32">
        <v>0</v>
      </c>
      <c r="D757" t="s">
        <v>139</v>
      </c>
      <c r="E757" s="32">
        <v>45928</v>
      </c>
      <c r="F757" t="s">
        <v>781</v>
      </c>
      <c r="G757" s="32">
        <v>45926</v>
      </c>
      <c r="H757">
        <v>9245789817</v>
      </c>
      <c r="I757">
        <v>159</v>
      </c>
      <c r="J757" t="s">
        <v>95</v>
      </c>
      <c r="K757" t="s">
        <v>52</v>
      </c>
      <c r="L757" t="s">
        <v>53</v>
      </c>
      <c r="M757" t="s">
        <v>48</v>
      </c>
      <c r="N757" t="s">
        <v>48</v>
      </c>
      <c r="O757" t="s">
        <v>48</v>
      </c>
      <c r="P757" t="s">
        <v>48</v>
      </c>
      <c r="Q757" t="s">
        <v>48</v>
      </c>
      <c r="R757" t="s">
        <v>48</v>
      </c>
      <c r="S757" t="s">
        <v>48</v>
      </c>
      <c r="T757" t="s">
        <v>48</v>
      </c>
      <c r="U757" t="s">
        <v>48</v>
      </c>
      <c r="V757" t="s">
        <v>48</v>
      </c>
      <c r="W757" t="s">
        <v>48</v>
      </c>
      <c r="X757" t="s">
        <v>48</v>
      </c>
      <c r="Y757" t="s">
        <v>48</v>
      </c>
      <c r="Z757" t="s">
        <v>48</v>
      </c>
      <c r="AA757" t="s">
        <v>48</v>
      </c>
      <c r="AB757" t="s">
        <v>48</v>
      </c>
      <c r="AC757" t="s">
        <v>48</v>
      </c>
      <c r="AD757" t="s">
        <v>49</v>
      </c>
      <c r="AE757" t="s">
        <v>48</v>
      </c>
      <c r="AF757" t="s">
        <v>48</v>
      </c>
      <c r="AG757" t="s">
        <v>48</v>
      </c>
      <c r="AH757" t="s">
        <v>48</v>
      </c>
      <c r="AI757" t="s">
        <v>50</v>
      </c>
      <c r="AJ757" t="s">
        <v>48</v>
      </c>
      <c r="AK757" t="s">
        <v>48</v>
      </c>
      <c r="AL757" t="s">
        <v>48</v>
      </c>
      <c r="AM757" t="s">
        <v>48</v>
      </c>
      <c r="AN757" t="s">
        <v>48</v>
      </c>
      <c r="AO757" t="s">
        <v>48</v>
      </c>
      <c r="AP757" t="s">
        <v>1301</v>
      </c>
      <c r="AQ757" s="1" t="s">
        <v>1301</v>
      </c>
      <c r="AR757" t="s">
        <v>51</v>
      </c>
      <c r="AS757" t="s">
        <v>1302</v>
      </c>
      <c r="AT757" t="s">
        <v>1127</v>
      </c>
      <c r="AW757" s="4">
        <f t="shared" si="416"/>
        <v>6</v>
      </c>
      <c r="AX757" s="4">
        <f t="shared" si="417"/>
        <v>4</v>
      </c>
      <c r="AY757" s="4">
        <f t="shared" si="418"/>
        <v>4</v>
      </c>
      <c r="AZ757" s="4">
        <f t="shared" si="419"/>
        <v>2</v>
      </c>
      <c r="BA757" s="4">
        <f t="shared" si="420"/>
        <v>4</v>
      </c>
      <c r="BB757" s="4">
        <f t="shared" si="421"/>
        <v>4</v>
      </c>
      <c r="BC757" s="4">
        <f t="shared" si="422"/>
        <v>4</v>
      </c>
      <c r="BD757" s="4">
        <f t="shared" si="423"/>
        <v>2</v>
      </c>
      <c r="BE757" s="4">
        <f t="shared" si="424"/>
        <v>4</v>
      </c>
      <c r="BF757" s="4">
        <f t="shared" si="425"/>
        <v>2</v>
      </c>
      <c r="BG757" s="4">
        <f t="shared" si="426"/>
        <v>4</v>
      </c>
      <c r="BH757" s="4">
        <f t="shared" si="427"/>
        <v>4</v>
      </c>
      <c r="BI757" s="4">
        <f t="shared" si="428"/>
        <v>4</v>
      </c>
      <c r="BJ757" s="4">
        <f t="shared" si="429"/>
        <v>2</v>
      </c>
      <c r="BK757" s="4">
        <f t="shared" si="430"/>
        <v>4</v>
      </c>
      <c r="BL757" s="4">
        <f t="shared" si="431"/>
        <v>2</v>
      </c>
      <c r="BM757" s="4">
        <f t="shared" si="432"/>
        <v>4</v>
      </c>
      <c r="BN757" s="4" t="str">
        <f t="shared" si="433"/>
        <v>0</v>
      </c>
      <c r="BO757" s="4">
        <f t="shared" si="434"/>
        <v>4</v>
      </c>
      <c r="BP757" s="4">
        <f t="shared" si="435"/>
        <v>4</v>
      </c>
      <c r="BQ757" s="4">
        <f t="shared" si="436"/>
        <v>6</v>
      </c>
      <c r="BR757" s="4">
        <f t="shared" si="437"/>
        <v>4</v>
      </c>
      <c r="BS757" s="4">
        <f t="shared" si="438"/>
        <v>4</v>
      </c>
      <c r="BT757" s="4">
        <f t="shared" si="439"/>
        <v>4</v>
      </c>
      <c r="BU757" s="4">
        <f t="shared" si="440"/>
        <v>4</v>
      </c>
      <c r="BV757" s="4">
        <f t="shared" si="441"/>
        <v>0</v>
      </c>
      <c r="BW757" s="4">
        <f t="shared" si="442"/>
        <v>6</v>
      </c>
      <c r="BX757" s="4">
        <f t="shared" si="443"/>
        <v>0</v>
      </c>
      <c r="BY757" s="4">
        <f t="shared" si="444"/>
        <v>0</v>
      </c>
      <c r="BZ757" s="37">
        <f t="shared" si="445"/>
        <v>96</v>
      </c>
      <c r="CA757" s="32" t="str">
        <f>VLOOKUP(J:J,'Agent wise'!A:C,3,0)</f>
        <v>Adharsh</v>
      </c>
      <c r="CB757" s="32">
        <f t="shared" si="446"/>
        <v>45928</v>
      </c>
      <c r="CC757" t="str">
        <f t="shared" si="447"/>
        <v>Excellent</v>
      </c>
      <c r="CJ757">
        <f t="shared" si="448"/>
        <v>28</v>
      </c>
      <c r="CK757">
        <f t="shared" si="449"/>
        <v>9</v>
      </c>
      <c r="CL757">
        <f t="shared" si="450"/>
        <v>2025</v>
      </c>
    </row>
    <row r="758" spans="1:90" ht="15" customHeight="1" x14ac:dyDescent="0.35">
      <c r="A758" s="32">
        <v>45928.473040937504</v>
      </c>
      <c r="B758" t="s">
        <v>138</v>
      </c>
      <c r="C758" s="32">
        <v>0</v>
      </c>
      <c r="D758" t="s">
        <v>139</v>
      </c>
      <c r="E758" s="32">
        <v>45928</v>
      </c>
      <c r="F758" t="s">
        <v>781</v>
      </c>
      <c r="G758" s="32">
        <v>45926</v>
      </c>
      <c r="H758">
        <v>9842016683</v>
      </c>
      <c r="I758">
        <v>164</v>
      </c>
      <c r="J758" t="s">
        <v>54</v>
      </c>
      <c r="K758" t="s">
        <v>52</v>
      </c>
      <c r="L758" t="s">
        <v>53</v>
      </c>
      <c r="M758" t="s">
        <v>48</v>
      </c>
      <c r="N758" t="s">
        <v>48</v>
      </c>
      <c r="O758" t="s">
        <v>48</v>
      </c>
      <c r="P758" t="s">
        <v>48</v>
      </c>
      <c r="Q758" t="s">
        <v>48</v>
      </c>
      <c r="R758" t="s">
        <v>48</v>
      </c>
      <c r="S758" t="s">
        <v>48</v>
      </c>
      <c r="T758" t="s">
        <v>48</v>
      </c>
      <c r="U758" t="s">
        <v>48</v>
      </c>
      <c r="V758" t="s">
        <v>48</v>
      </c>
      <c r="W758" t="s">
        <v>48</v>
      </c>
      <c r="X758" t="s">
        <v>48</v>
      </c>
      <c r="Y758" t="s">
        <v>48</v>
      </c>
      <c r="Z758" t="s">
        <v>48</v>
      </c>
      <c r="AA758" t="s">
        <v>48</v>
      </c>
      <c r="AB758" t="s">
        <v>48</v>
      </c>
      <c r="AC758" t="s">
        <v>48</v>
      </c>
      <c r="AD758" t="s">
        <v>49</v>
      </c>
      <c r="AE758" t="s">
        <v>48</v>
      </c>
      <c r="AF758" t="s">
        <v>48</v>
      </c>
      <c r="AG758" t="s">
        <v>48</v>
      </c>
      <c r="AH758" t="s">
        <v>48</v>
      </c>
      <c r="AI758" t="s">
        <v>50</v>
      </c>
      <c r="AJ758" t="s">
        <v>48</v>
      </c>
      <c r="AK758" t="s">
        <v>48</v>
      </c>
      <c r="AL758" t="s">
        <v>48</v>
      </c>
      <c r="AM758" t="s">
        <v>48</v>
      </c>
      <c r="AN758" t="s">
        <v>48</v>
      </c>
      <c r="AO758" t="s">
        <v>48</v>
      </c>
      <c r="AP758" t="s">
        <v>1301</v>
      </c>
      <c r="AQ758" s="1" t="s">
        <v>1301</v>
      </c>
      <c r="AR758" t="s">
        <v>51</v>
      </c>
      <c r="AS758" t="s">
        <v>782</v>
      </c>
      <c r="AT758" t="s">
        <v>783</v>
      </c>
      <c r="AW758" s="4">
        <f t="shared" si="416"/>
        <v>6</v>
      </c>
      <c r="AX758" s="4">
        <f t="shared" si="417"/>
        <v>4</v>
      </c>
      <c r="AY758" s="4">
        <f t="shared" si="418"/>
        <v>4</v>
      </c>
      <c r="AZ758" s="4">
        <f t="shared" si="419"/>
        <v>2</v>
      </c>
      <c r="BA758" s="4">
        <f t="shared" si="420"/>
        <v>4</v>
      </c>
      <c r="BB758" s="4">
        <f t="shared" si="421"/>
        <v>4</v>
      </c>
      <c r="BC758" s="4">
        <f t="shared" si="422"/>
        <v>4</v>
      </c>
      <c r="BD758" s="4">
        <f t="shared" si="423"/>
        <v>2</v>
      </c>
      <c r="BE758" s="4">
        <f t="shared" si="424"/>
        <v>4</v>
      </c>
      <c r="BF758" s="4">
        <f t="shared" si="425"/>
        <v>2</v>
      </c>
      <c r="BG758" s="4">
        <f t="shared" si="426"/>
        <v>4</v>
      </c>
      <c r="BH758" s="4">
        <f t="shared" si="427"/>
        <v>4</v>
      </c>
      <c r="BI758" s="4">
        <f t="shared" si="428"/>
        <v>4</v>
      </c>
      <c r="BJ758" s="4">
        <f t="shared" si="429"/>
        <v>2</v>
      </c>
      <c r="BK758" s="4">
        <f t="shared" si="430"/>
        <v>4</v>
      </c>
      <c r="BL758" s="4">
        <f t="shared" si="431"/>
        <v>2</v>
      </c>
      <c r="BM758" s="4">
        <f t="shared" si="432"/>
        <v>4</v>
      </c>
      <c r="BN758" s="4" t="str">
        <f t="shared" si="433"/>
        <v>0</v>
      </c>
      <c r="BO758" s="4">
        <f t="shared" si="434"/>
        <v>4</v>
      </c>
      <c r="BP758" s="4">
        <f t="shared" si="435"/>
        <v>4</v>
      </c>
      <c r="BQ758" s="4">
        <f t="shared" si="436"/>
        <v>6</v>
      </c>
      <c r="BR758" s="4">
        <f t="shared" si="437"/>
        <v>4</v>
      </c>
      <c r="BS758" s="4">
        <f t="shared" si="438"/>
        <v>4</v>
      </c>
      <c r="BT758" s="4">
        <f t="shared" si="439"/>
        <v>4</v>
      </c>
      <c r="BU758" s="4">
        <f t="shared" si="440"/>
        <v>4</v>
      </c>
      <c r="BV758" s="4">
        <f t="shared" si="441"/>
        <v>0</v>
      </c>
      <c r="BW758" s="4">
        <f t="shared" si="442"/>
        <v>6</v>
      </c>
      <c r="BX758" s="4">
        <f t="shared" si="443"/>
        <v>0</v>
      </c>
      <c r="BY758" s="4">
        <f t="shared" si="444"/>
        <v>0</v>
      </c>
      <c r="BZ758" s="37">
        <f t="shared" si="445"/>
        <v>96</v>
      </c>
      <c r="CA758" s="32" t="str">
        <f>VLOOKUP(J:J,'Agent wise'!A:C,3,0)</f>
        <v>Saran S</v>
      </c>
      <c r="CB758" s="32">
        <f t="shared" si="446"/>
        <v>45928</v>
      </c>
      <c r="CC758" t="str">
        <f t="shared" si="447"/>
        <v>Excellent</v>
      </c>
      <c r="CJ758">
        <f t="shared" si="448"/>
        <v>28</v>
      </c>
      <c r="CK758">
        <f t="shared" si="449"/>
        <v>9</v>
      </c>
      <c r="CL758">
        <f t="shared" si="450"/>
        <v>2025</v>
      </c>
    </row>
    <row r="759" spans="1:90" ht="15" customHeight="1" x14ac:dyDescent="0.35">
      <c r="A759" s="32">
        <v>45928.475177534725</v>
      </c>
      <c r="B759" t="s">
        <v>138</v>
      </c>
      <c r="C759" s="32">
        <v>0</v>
      </c>
      <c r="D759" t="s">
        <v>139</v>
      </c>
      <c r="E759" s="32">
        <v>45928</v>
      </c>
      <c r="F759" t="s">
        <v>781</v>
      </c>
      <c r="G759" s="32">
        <v>45926</v>
      </c>
      <c r="H759">
        <v>9443406827</v>
      </c>
      <c r="I759">
        <v>159</v>
      </c>
      <c r="J759" t="s">
        <v>90</v>
      </c>
      <c r="K759" t="s">
        <v>52</v>
      </c>
      <c r="L759" t="s">
        <v>53</v>
      </c>
      <c r="M759" t="s">
        <v>48</v>
      </c>
      <c r="N759" t="s">
        <v>48</v>
      </c>
      <c r="O759" t="s">
        <v>48</v>
      </c>
      <c r="P759" t="s">
        <v>48</v>
      </c>
      <c r="Q759" t="s">
        <v>48</v>
      </c>
      <c r="R759" t="s">
        <v>48</v>
      </c>
      <c r="S759" t="s">
        <v>48</v>
      </c>
      <c r="T759" t="s">
        <v>48</v>
      </c>
      <c r="U759" t="s">
        <v>48</v>
      </c>
      <c r="V759" t="s">
        <v>48</v>
      </c>
      <c r="W759" t="s">
        <v>48</v>
      </c>
      <c r="X759" t="s">
        <v>48</v>
      </c>
      <c r="Y759" t="s">
        <v>48</v>
      </c>
      <c r="Z759" t="s">
        <v>48</v>
      </c>
      <c r="AA759" t="s">
        <v>49</v>
      </c>
      <c r="AB759" t="s">
        <v>48</v>
      </c>
      <c r="AC759" t="s">
        <v>48</v>
      </c>
      <c r="AD759" t="s">
        <v>48</v>
      </c>
      <c r="AE759" t="s">
        <v>48</v>
      </c>
      <c r="AF759" t="s">
        <v>48</v>
      </c>
      <c r="AG759" t="s">
        <v>48</v>
      </c>
      <c r="AH759" t="s">
        <v>48</v>
      </c>
      <c r="AI759" t="s">
        <v>50</v>
      </c>
      <c r="AJ759" t="s">
        <v>48</v>
      </c>
      <c r="AK759" t="s">
        <v>48</v>
      </c>
      <c r="AL759" t="s">
        <v>48</v>
      </c>
      <c r="AM759" t="s">
        <v>48</v>
      </c>
      <c r="AN759" t="s">
        <v>48</v>
      </c>
      <c r="AO759" t="s">
        <v>48</v>
      </c>
      <c r="AP759" t="s">
        <v>1303</v>
      </c>
      <c r="AQ759" s="1" t="s">
        <v>1303</v>
      </c>
      <c r="AR759" t="s">
        <v>51</v>
      </c>
      <c r="AS759" t="s">
        <v>1304</v>
      </c>
      <c r="AT759" t="s">
        <v>1304</v>
      </c>
      <c r="AW759" s="4">
        <f t="shared" si="416"/>
        <v>6</v>
      </c>
      <c r="AX759" s="4">
        <f t="shared" si="417"/>
        <v>4</v>
      </c>
      <c r="AY759" s="4">
        <f t="shared" si="418"/>
        <v>4</v>
      </c>
      <c r="AZ759" s="4">
        <f t="shared" si="419"/>
        <v>2</v>
      </c>
      <c r="BA759" s="4">
        <f t="shared" si="420"/>
        <v>4</v>
      </c>
      <c r="BB759" s="4">
        <f t="shared" si="421"/>
        <v>4</v>
      </c>
      <c r="BC759" s="4">
        <f t="shared" si="422"/>
        <v>4</v>
      </c>
      <c r="BD759" s="4">
        <f t="shared" si="423"/>
        <v>2</v>
      </c>
      <c r="BE759" s="4">
        <f t="shared" si="424"/>
        <v>4</v>
      </c>
      <c r="BF759" s="4">
        <f t="shared" si="425"/>
        <v>2</v>
      </c>
      <c r="BG759" s="4">
        <f t="shared" si="426"/>
        <v>4</v>
      </c>
      <c r="BH759" s="4">
        <f t="shared" si="427"/>
        <v>4</v>
      </c>
      <c r="BI759" s="4">
        <f t="shared" si="428"/>
        <v>4</v>
      </c>
      <c r="BJ759" s="4">
        <f t="shared" si="429"/>
        <v>2</v>
      </c>
      <c r="BK759" s="4" t="str">
        <f t="shared" si="430"/>
        <v>0</v>
      </c>
      <c r="BL759" s="4">
        <f t="shared" si="431"/>
        <v>2</v>
      </c>
      <c r="BM759" s="4">
        <f t="shared" si="432"/>
        <v>4</v>
      </c>
      <c r="BN759" s="4">
        <f t="shared" si="433"/>
        <v>4</v>
      </c>
      <c r="BO759" s="4">
        <f t="shared" si="434"/>
        <v>4</v>
      </c>
      <c r="BP759" s="4">
        <f t="shared" si="435"/>
        <v>4</v>
      </c>
      <c r="BQ759" s="4">
        <f t="shared" si="436"/>
        <v>6</v>
      </c>
      <c r="BR759" s="4">
        <f t="shared" si="437"/>
        <v>4</v>
      </c>
      <c r="BS759" s="4">
        <f t="shared" si="438"/>
        <v>4</v>
      </c>
      <c r="BT759" s="4">
        <f t="shared" si="439"/>
        <v>4</v>
      </c>
      <c r="BU759" s="4">
        <f t="shared" si="440"/>
        <v>4</v>
      </c>
      <c r="BV759" s="4">
        <f t="shared" si="441"/>
        <v>0</v>
      </c>
      <c r="BW759" s="4">
        <f t="shared" si="442"/>
        <v>6</v>
      </c>
      <c r="BX759" s="4">
        <f t="shared" si="443"/>
        <v>0</v>
      </c>
      <c r="BY759" s="4">
        <f t="shared" si="444"/>
        <v>0</v>
      </c>
      <c r="BZ759" s="37">
        <f t="shared" si="445"/>
        <v>96</v>
      </c>
      <c r="CA759" s="32" t="str">
        <f>VLOOKUP(J:J,'Agent wise'!A:C,3,0)</f>
        <v xml:space="preserve">Shiny </v>
      </c>
      <c r="CB759" s="32">
        <f t="shared" si="446"/>
        <v>45928</v>
      </c>
      <c r="CC759" t="str">
        <f t="shared" si="447"/>
        <v>Excellent</v>
      </c>
      <c r="CJ759">
        <f t="shared" si="448"/>
        <v>28</v>
      </c>
      <c r="CK759">
        <f t="shared" si="449"/>
        <v>9</v>
      </c>
      <c r="CL759">
        <f t="shared" si="450"/>
        <v>2025</v>
      </c>
    </row>
    <row r="760" spans="1:90" ht="15" customHeight="1" x14ac:dyDescent="0.35">
      <c r="A760" s="32">
        <v>45928.476878680551</v>
      </c>
      <c r="B760" t="s">
        <v>138</v>
      </c>
      <c r="C760" s="32">
        <v>0</v>
      </c>
      <c r="D760" t="s">
        <v>139</v>
      </c>
      <c r="E760" s="32">
        <v>45928</v>
      </c>
      <c r="F760" t="s">
        <v>781</v>
      </c>
      <c r="G760" s="32">
        <v>45926</v>
      </c>
      <c r="H760">
        <v>9786661992</v>
      </c>
      <c r="I760">
        <v>174</v>
      </c>
      <c r="J760" t="s">
        <v>99</v>
      </c>
      <c r="K760" t="s">
        <v>52</v>
      </c>
      <c r="L760" t="s">
        <v>53</v>
      </c>
      <c r="M760" t="s">
        <v>48</v>
      </c>
      <c r="N760" t="s">
        <v>48</v>
      </c>
      <c r="O760" t="s">
        <v>48</v>
      </c>
      <c r="P760" t="s">
        <v>48</v>
      </c>
      <c r="Q760" t="s">
        <v>48</v>
      </c>
      <c r="R760" t="s">
        <v>48</v>
      </c>
      <c r="S760" t="s">
        <v>48</v>
      </c>
      <c r="T760" t="s">
        <v>48</v>
      </c>
      <c r="U760" t="s">
        <v>48</v>
      </c>
      <c r="V760" t="s">
        <v>48</v>
      </c>
      <c r="W760" t="s">
        <v>48</v>
      </c>
      <c r="X760" t="s">
        <v>48</v>
      </c>
      <c r="Y760" t="s">
        <v>48</v>
      </c>
      <c r="Z760" t="s">
        <v>48</v>
      </c>
      <c r="AA760" t="s">
        <v>48</v>
      </c>
      <c r="AB760" t="s">
        <v>48</v>
      </c>
      <c r="AC760" t="s">
        <v>48</v>
      </c>
      <c r="AD760" t="s">
        <v>49</v>
      </c>
      <c r="AE760" t="s">
        <v>48</v>
      </c>
      <c r="AF760" t="s">
        <v>48</v>
      </c>
      <c r="AG760" t="s">
        <v>48</v>
      </c>
      <c r="AH760" t="s">
        <v>48</v>
      </c>
      <c r="AI760" t="s">
        <v>50</v>
      </c>
      <c r="AJ760" t="s">
        <v>48</v>
      </c>
      <c r="AK760" t="s">
        <v>48</v>
      </c>
      <c r="AL760" t="s">
        <v>48</v>
      </c>
      <c r="AM760" t="s">
        <v>48</v>
      </c>
      <c r="AN760" t="s">
        <v>48</v>
      </c>
      <c r="AO760" t="s">
        <v>48</v>
      </c>
      <c r="AP760" t="s">
        <v>1305</v>
      </c>
      <c r="AQ760" s="1" t="s">
        <v>1305</v>
      </c>
      <c r="AR760" t="s">
        <v>51</v>
      </c>
      <c r="AS760" t="s">
        <v>1174</v>
      </c>
      <c r="AT760" t="s">
        <v>1174</v>
      </c>
      <c r="AW760" s="4">
        <f t="shared" si="416"/>
        <v>6</v>
      </c>
      <c r="AX760" s="4">
        <f t="shared" si="417"/>
        <v>4</v>
      </c>
      <c r="AY760" s="4">
        <f t="shared" si="418"/>
        <v>4</v>
      </c>
      <c r="AZ760" s="4">
        <f t="shared" si="419"/>
        <v>2</v>
      </c>
      <c r="BA760" s="4">
        <f t="shared" si="420"/>
        <v>4</v>
      </c>
      <c r="BB760" s="4">
        <f t="shared" si="421"/>
        <v>4</v>
      </c>
      <c r="BC760" s="4">
        <f t="shared" si="422"/>
        <v>4</v>
      </c>
      <c r="BD760" s="4">
        <f t="shared" si="423"/>
        <v>2</v>
      </c>
      <c r="BE760" s="4">
        <f t="shared" si="424"/>
        <v>4</v>
      </c>
      <c r="BF760" s="4">
        <f t="shared" si="425"/>
        <v>2</v>
      </c>
      <c r="BG760" s="4">
        <f t="shared" si="426"/>
        <v>4</v>
      </c>
      <c r="BH760" s="4">
        <f t="shared" si="427"/>
        <v>4</v>
      </c>
      <c r="BI760" s="4">
        <f t="shared" si="428"/>
        <v>4</v>
      </c>
      <c r="BJ760" s="4">
        <f t="shared" si="429"/>
        <v>2</v>
      </c>
      <c r="BK760" s="4">
        <f t="shared" si="430"/>
        <v>4</v>
      </c>
      <c r="BL760" s="4">
        <f t="shared" si="431"/>
        <v>2</v>
      </c>
      <c r="BM760" s="4">
        <f t="shared" si="432"/>
        <v>4</v>
      </c>
      <c r="BN760" s="4" t="str">
        <f t="shared" si="433"/>
        <v>0</v>
      </c>
      <c r="BO760" s="4">
        <f t="shared" si="434"/>
        <v>4</v>
      </c>
      <c r="BP760" s="4">
        <f t="shared" si="435"/>
        <v>4</v>
      </c>
      <c r="BQ760" s="4">
        <f t="shared" si="436"/>
        <v>6</v>
      </c>
      <c r="BR760" s="4">
        <f t="shared" si="437"/>
        <v>4</v>
      </c>
      <c r="BS760" s="4">
        <f t="shared" si="438"/>
        <v>4</v>
      </c>
      <c r="BT760" s="4">
        <f t="shared" si="439"/>
        <v>4</v>
      </c>
      <c r="BU760" s="4">
        <f t="shared" si="440"/>
        <v>4</v>
      </c>
      <c r="BV760" s="4">
        <f t="shared" si="441"/>
        <v>0</v>
      </c>
      <c r="BW760" s="4">
        <f t="shared" si="442"/>
        <v>6</v>
      </c>
      <c r="BX760" s="4">
        <f t="shared" si="443"/>
        <v>0</v>
      </c>
      <c r="BY760" s="4">
        <f t="shared" si="444"/>
        <v>0</v>
      </c>
      <c r="BZ760" s="37">
        <f t="shared" si="445"/>
        <v>96</v>
      </c>
      <c r="CA760" s="32" t="str">
        <f>VLOOKUP(J:J,'Agent wise'!A:C,3,0)</f>
        <v xml:space="preserve">Shiny </v>
      </c>
      <c r="CB760" s="32">
        <f t="shared" si="446"/>
        <v>45928</v>
      </c>
      <c r="CC760" t="str">
        <f t="shared" si="447"/>
        <v>Excellent</v>
      </c>
      <c r="CJ760">
        <f t="shared" si="448"/>
        <v>28</v>
      </c>
      <c r="CK760">
        <f t="shared" si="449"/>
        <v>9</v>
      </c>
      <c r="CL760">
        <f t="shared" si="450"/>
        <v>2025</v>
      </c>
    </row>
    <row r="761" spans="1:90" ht="15" customHeight="1" x14ac:dyDescent="0.35">
      <c r="A761" s="32">
        <v>45928.481908761576</v>
      </c>
      <c r="B761" t="s">
        <v>1214</v>
      </c>
      <c r="C761" s="32">
        <v>0</v>
      </c>
      <c r="D761" t="s">
        <v>144</v>
      </c>
      <c r="E761" s="32">
        <v>45928</v>
      </c>
      <c r="F761" t="s">
        <v>140</v>
      </c>
      <c r="G761" s="32">
        <v>45927</v>
      </c>
      <c r="H761">
        <v>7025455304</v>
      </c>
      <c r="I761">
        <v>417</v>
      </c>
      <c r="J761" t="s">
        <v>62</v>
      </c>
      <c r="K761" t="s">
        <v>46</v>
      </c>
      <c r="L761" t="s">
        <v>47</v>
      </c>
      <c r="M761" t="s">
        <v>48</v>
      </c>
      <c r="N761" t="s">
        <v>48</v>
      </c>
      <c r="O761" t="s">
        <v>48</v>
      </c>
      <c r="P761" t="s">
        <v>48</v>
      </c>
      <c r="Q761" t="s">
        <v>48</v>
      </c>
      <c r="R761" t="s">
        <v>48</v>
      </c>
      <c r="S761" t="s">
        <v>48</v>
      </c>
      <c r="T761" t="s">
        <v>48</v>
      </c>
      <c r="U761" t="s">
        <v>48</v>
      </c>
      <c r="V761" t="s">
        <v>48</v>
      </c>
      <c r="W761" t="s">
        <v>48</v>
      </c>
      <c r="X761" t="s">
        <v>48</v>
      </c>
      <c r="Y761" t="s">
        <v>48</v>
      </c>
      <c r="Z761" t="s">
        <v>48</v>
      </c>
      <c r="AA761" t="s">
        <v>48</v>
      </c>
      <c r="AB761" t="s">
        <v>48</v>
      </c>
      <c r="AC761" t="s">
        <v>50</v>
      </c>
      <c r="AD761" t="s">
        <v>48</v>
      </c>
      <c r="AE761" t="s">
        <v>48</v>
      </c>
      <c r="AF761" t="s">
        <v>50</v>
      </c>
      <c r="AG761" t="s">
        <v>48</v>
      </c>
      <c r="AH761" t="s">
        <v>50</v>
      </c>
      <c r="AI761" t="s">
        <v>49</v>
      </c>
      <c r="AJ761" t="s">
        <v>48</v>
      </c>
      <c r="AK761" t="s">
        <v>48</v>
      </c>
      <c r="AL761" t="s">
        <v>49</v>
      </c>
      <c r="AM761" t="s">
        <v>48</v>
      </c>
      <c r="AN761" t="s">
        <v>48</v>
      </c>
      <c r="AO761" t="s">
        <v>48</v>
      </c>
      <c r="AP761" t="s">
        <v>1306</v>
      </c>
      <c r="AQ761" s="1" t="s">
        <v>1307</v>
      </c>
      <c r="AR761" t="s">
        <v>120</v>
      </c>
      <c r="AS761" t="s">
        <v>410</v>
      </c>
      <c r="AT761" t="s">
        <v>538</v>
      </c>
      <c r="AW761" s="4">
        <f t="shared" si="416"/>
        <v>6</v>
      </c>
      <c r="AX761" s="4">
        <f t="shared" si="417"/>
        <v>4</v>
      </c>
      <c r="AY761" s="4">
        <f t="shared" si="418"/>
        <v>4</v>
      </c>
      <c r="AZ761" s="4">
        <f t="shared" si="419"/>
        <v>2</v>
      </c>
      <c r="BA761" s="4">
        <f t="shared" si="420"/>
        <v>4</v>
      </c>
      <c r="BB761" s="4">
        <f t="shared" si="421"/>
        <v>4</v>
      </c>
      <c r="BC761" s="4">
        <f t="shared" si="422"/>
        <v>4</v>
      </c>
      <c r="BD761" s="4">
        <f t="shared" si="423"/>
        <v>2</v>
      </c>
      <c r="BE761" s="4">
        <f t="shared" si="424"/>
        <v>4</v>
      </c>
      <c r="BF761" s="4">
        <f t="shared" si="425"/>
        <v>2</v>
      </c>
      <c r="BG761" s="4">
        <f t="shared" si="426"/>
        <v>4</v>
      </c>
      <c r="BH761" s="4">
        <f t="shared" si="427"/>
        <v>4</v>
      </c>
      <c r="BI761" s="4">
        <f t="shared" si="428"/>
        <v>4</v>
      </c>
      <c r="BJ761" s="4">
        <f t="shared" si="429"/>
        <v>2</v>
      </c>
      <c r="BK761" s="4">
        <f t="shared" si="430"/>
        <v>4</v>
      </c>
      <c r="BL761" s="4">
        <f t="shared" si="431"/>
        <v>2</v>
      </c>
      <c r="BM761" s="4">
        <f t="shared" si="432"/>
        <v>4</v>
      </c>
      <c r="BN761" s="4">
        <f t="shared" si="433"/>
        <v>4</v>
      </c>
      <c r="BO761" s="4">
        <f t="shared" si="434"/>
        <v>4</v>
      </c>
      <c r="BP761" s="4">
        <f t="shared" si="435"/>
        <v>4</v>
      </c>
      <c r="BQ761" s="4">
        <f t="shared" si="436"/>
        <v>6</v>
      </c>
      <c r="BR761" s="4">
        <f t="shared" si="437"/>
        <v>4</v>
      </c>
      <c r="BS761" s="4" t="str">
        <f t="shared" si="438"/>
        <v>0</v>
      </c>
      <c r="BT761" s="4">
        <f t="shared" si="439"/>
        <v>4</v>
      </c>
      <c r="BU761" s="4">
        <f t="shared" si="440"/>
        <v>4</v>
      </c>
      <c r="BV761" s="4" t="str">
        <f t="shared" si="441"/>
        <v>0</v>
      </c>
      <c r="BW761" s="4">
        <f t="shared" si="442"/>
        <v>6</v>
      </c>
      <c r="BX761" s="4">
        <f t="shared" si="443"/>
        <v>0</v>
      </c>
      <c r="BY761" s="4">
        <f t="shared" si="444"/>
        <v>0</v>
      </c>
      <c r="BZ761" s="37">
        <f t="shared" si="445"/>
        <v>96</v>
      </c>
      <c r="CA761" s="32" t="str">
        <f>VLOOKUP(J:J,'Agent wise'!A:C,3,0)</f>
        <v>Saran S</v>
      </c>
      <c r="CB761" s="32">
        <f t="shared" si="446"/>
        <v>45928</v>
      </c>
      <c r="CC761" t="str">
        <f t="shared" si="447"/>
        <v>Excellent</v>
      </c>
      <c r="CJ761">
        <f t="shared" si="448"/>
        <v>28</v>
      </c>
      <c r="CK761">
        <f t="shared" si="449"/>
        <v>9</v>
      </c>
      <c r="CL761">
        <f t="shared" si="450"/>
        <v>2025</v>
      </c>
    </row>
    <row r="762" spans="1:90" ht="15" customHeight="1" x14ac:dyDescent="0.35">
      <c r="A762" s="32">
        <v>45928.481951388894</v>
      </c>
      <c r="B762" t="s">
        <v>138</v>
      </c>
      <c r="C762" s="32">
        <v>0</v>
      </c>
      <c r="D762" t="s">
        <v>139</v>
      </c>
      <c r="E762" s="32">
        <v>45928</v>
      </c>
      <c r="F762" t="s">
        <v>781</v>
      </c>
      <c r="G762" s="32">
        <v>45926</v>
      </c>
      <c r="H762">
        <v>9578559928</v>
      </c>
      <c r="I762">
        <v>165</v>
      </c>
      <c r="J762" t="s">
        <v>1308</v>
      </c>
      <c r="K762" t="s">
        <v>52</v>
      </c>
      <c r="L762" t="s">
        <v>53</v>
      </c>
      <c r="M762" t="s">
        <v>48</v>
      </c>
      <c r="N762" t="s">
        <v>48</v>
      </c>
      <c r="O762" t="s">
        <v>48</v>
      </c>
      <c r="P762" t="s">
        <v>48</v>
      </c>
      <c r="Q762" t="s">
        <v>48</v>
      </c>
      <c r="R762" t="s">
        <v>49</v>
      </c>
      <c r="S762" t="s">
        <v>48</v>
      </c>
      <c r="T762" t="s">
        <v>48</v>
      </c>
      <c r="U762" t="s">
        <v>48</v>
      </c>
      <c r="V762" t="s">
        <v>48</v>
      </c>
      <c r="W762" t="s">
        <v>48</v>
      </c>
      <c r="X762" t="s">
        <v>48</v>
      </c>
      <c r="Y762" t="s">
        <v>48</v>
      </c>
      <c r="Z762" t="s">
        <v>48</v>
      </c>
      <c r="AA762" t="s">
        <v>48</v>
      </c>
      <c r="AB762" t="s">
        <v>48</v>
      </c>
      <c r="AC762" t="s">
        <v>48</v>
      </c>
      <c r="AD762" t="s">
        <v>48</v>
      </c>
      <c r="AE762" t="s">
        <v>48</v>
      </c>
      <c r="AF762" t="s">
        <v>48</v>
      </c>
      <c r="AG762" t="s">
        <v>48</v>
      </c>
      <c r="AH762" t="s">
        <v>48</v>
      </c>
      <c r="AI762" t="s">
        <v>50</v>
      </c>
      <c r="AJ762" t="s">
        <v>48</v>
      </c>
      <c r="AK762" t="s">
        <v>48</v>
      </c>
      <c r="AL762" t="s">
        <v>48</v>
      </c>
      <c r="AM762" t="s">
        <v>48</v>
      </c>
      <c r="AN762" t="s">
        <v>48</v>
      </c>
      <c r="AO762" t="s">
        <v>48</v>
      </c>
      <c r="AP762" t="s">
        <v>639</v>
      </c>
      <c r="AQ762" s="1" t="s">
        <v>639</v>
      </c>
      <c r="AR762" t="s">
        <v>51</v>
      </c>
      <c r="AS762" t="s">
        <v>782</v>
      </c>
      <c r="AT762" t="s">
        <v>783</v>
      </c>
      <c r="AW762" s="4">
        <f t="shared" si="416"/>
        <v>6</v>
      </c>
      <c r="AX762" s="4">
        <f t="shared" si="417"/>
        <v>4</v>
      </c>
      <c r="AY762" s="4">
        <f t="shared" si="418"/>
        <v>4</v>
      </c>
      <c r="AZ762" s="4">
        <f t="shared" si="419"/>
        <v>2</v>
      </c>
      <c r="BA762" s="4">
        <f t="shared" si="420"/>
        <v>4</v>
      </c>
      <c r="BB762" s="4" t="str">
        <f t="shared" si="421"/>
        <v>0</v>
      </c>
      <c r="BC762" s="4">
        <f t="shared" si="422"/>
        <v>4</v>
      </c>
      <c r="BD762" s="4">
        <f t="shared" si="423"/>
        <v>2</v>
      </c>
      <c r="BE762" s="4">
        <f t="shared" si="424"/>
        <v>4</v>
      </c>
      <c r="BF762" s="4">
        <f t="shared" si="425"/>
        <v>2</v>
      </c>
      <c r="BG762" s="4">
        <f t="shared" si="426"/>
        <v>4</v>
      </c>
      <c r="BH762" s="4">
        <f t="shared" si="427"/>
        <v>4</v>
      </c>
      <c r="BI762" s="4">
        <f t="shared" si="428"/>
        <v>4</v>
      </c>
      <c r="BJ762" s="4">
        <f t="shared" si="429"/>
        <v>2</v>
      </c>
      <c r="BK762" s="4">
        <f t="shared" si="430"/>
        <v>4</v>
      </c>
      <c r="BL762" s="4">
        <f t="shared" si="431"/>
        <v>2</v>
      </c>
      <c r="BM762" s="4">
        <f t="shared" si="432"/>
        <v>4</v>
      </c>
      <c r="BN762" s="4">
        <f t="shared" si="433"/>
        <v>4</v>
      </c>
      <c r="BO762" s="4">
        <f t="shared" si="434"/>
        <v>4</v>
      </c>
      <c r="BP762" s="4">
        <f t="shared" si="435"/>
        <v>4</v>
      </c>
      <c r="BQ762" s="4">
        <f t="shared" si="436"/>
        <v>6</v>
      </c>
      <c r="BR762" s="4">
        <f t="shared" si="437"/>
        <v>4</v>
      </c>
      <c r="BS762" s="4">
        <f t="shared" si="438"/>
        <v>4</v>
      </c>
      <c r="BT762" s="4">
        <f t="shared" si="439"/>
        <v>4</v>
      </c>
      <c r="BU762" s="4">
        <f t="shared" si="440"/>
        <v>4</v>
      </c>
      <c r="BV762" s="4">
        <f t="shared" si="441"/>
        <v>0</v>
      </c>
      <c r="BW762" s="4">
        <f t="shared" si="442"/>
        <v>6</v>
      </c>
      <c r="BX762" s="4">
        <f t="shared" si="443"/>
        <v>0</v>
      </c>
      <c r="BY762" s="4">
        <f t="shared" si="444"/>
        <v>0</v>
      </c>
      <c r="BZ762" s="37">
        <f t="shared" si="445"/>
        <v>96</v>
      </c>
      <c r="CA762" s="32" t="e">
        <f>VLOOKUP(J:J,'Agent wise'!A:C,3,0)</f>
        <v>#N/A</v>
      </c>
      <c r="CB762" s="32">
        <f t="shared" si="446"/>
        <v>45928</v>
      </c>
      <c r="CC762" t="str">
        <f t="shared" si="447"/>
        <v>Excellent</v>
      </c>
      <c r="CJ762">
        <f t="shared" si="448"/>
        <v>28</v>
      </c>
      <c r="CK762">
        <f t="shared" si="449"/>
        <v>9</v>
      </c>
      <c r="CL762">
        <f t="shared" si="450"/>
        <v>2025</v>
      </c>
    </row>
    <row r="763" spans="1:90" ht="15" customHeight="1" x14ac:dyDescent="0.35">
      <c r="A763" s="32">
        <v>45928.487006469906</v>
      </c>
      <c r="B763" t="s">
        <v>138</v>
      </c>
      <c r="C763" s="32">
        <v>0</v>
      </c>
      <c r="D763" t="s">
        <v>139</v>
      </c>
      <c r="E763" s="32">
        <v>45928</v>
      </c>
      <c r="F763" t="s">
        <v>781</v>
      </c>
      <c r="G763" s="32">
        <v>45926</v>
      </c>
      <c r="H763">
        <v>9444423843</v>
      </c>
      <c r="I763">
        <v>147</v>
      </c>
      <c r="J763" t="s">
        <v>1309</v>
      </c>
      <c r="K763" t="s">
        <v>52</v>
      </c>
      <c r="L763" t="s">
        <v>53</v>
      </c>
      <c r="M763" t="s">
        <v>48</v>
      </c>
      <c r="N763" t="s">
        <v>48</v>
      </c>
      <c r="O763" t="s">
        <v>48</v>
      </c>
      <c r="P763" t="s">
        <v>48</v>
      </c>
      <c r="Q763" t="s">
        <v>48</v>
      </c>
      <c r="R763" t="s">
        <v>48</v>
      </c>
      <c r="S763" t="s">
        <v>48</v>
      </c>
      <c r="T763" t="s">
        <v>48</v>
      </c>
      <c r="U763" t="s">
        <v>48</v>
      </c>
      <c r="V763" t="s">
        <v>48</v>
      </c>
      <c r="W763" t="s">
        <v>48</v>
      </c>
      <c r="X763" t="s">
        <v>48</v>
      </c>
      <c r="Y763" t="s">
        <v>48</v>
      </c>
      <c r="Z763" t="s">
        <v>48</v>
      </c>
      <c r="AA763" t="s">
        <v>49</v>
      </c>
      <c r="AB763" t="s">
        <v>48</v>
      </c>
      <c r="AC763" t="s">
        <v>48</v>
      </c>
      <c r="AD763" t="s">
        <v>49</v>
      </c>
      <c r="AE763" t="s">
        <v>48</v>
      </c>
      <c r="AF763" t="s">
        <v>48</v>
      </c>
      <c r="AG763" t="s">
        <v>48</v>
      </c>
      <c r="AH763" t="s">
        <v>48</v>
      </c>
      <c r="AI763" t="s">
        <v>50</v>
      </c>
      <c r="AJ763" t="s">
        <v>48</v>
      </c>
      <c r="AK763" t="s">
        <v>48</v>
      </c>
      <c r="AL763" t="s">
        <v>48</v>
      </c>
      <c r="AM763" t="s">
        <v>48</v>
      </c>
      <c r="AN763" t="s">
        <v>48</v>
      </c>
      <c r="AO763" t="s">
        <v>48</v>
      </c>
      <c r="AP763" t="s">
        <v>1310</v>
      </c>
      <c r="AQ763" s="1" t="s">
        <v>1310</v>
      </c>
      <c r="AR763" t="s">
        <v>51</v>
      </c>
      <c r="AS763" t="s">
        <v>1304</v>
      </c>
      <c r="AT763" t="s">
        <v>783</v>
      </c>
      <c r="AW763" s="4">
        <f t="shared" si="416"/>
        <v>6</v>
      </c>
      <c r="AX763" s="4">
        <f t="shared" si="417"/>
        <v>4</v>
      </c>
      <c r="AY763" s="4">
        <f t="shared" si="418"/>
        <v>4</v>
      </c>
      <c r="AZ763" s="4">
        <f t="shared" si="419"/>
        <v>2</v>
      </c>
      <c r="BA763" s="4">
        <f t="shared" si="420"/>
        <v>4</v>
      </c>
      <c r="BB763" s="4">
        <f t="shared" si="421"/>
        <v>4</v>
      </c>
      <c r="BC763" s="4">
        <f t="shared" si="422"/>
        <v>4</v>
      </c>
      <c r="BD763" s="4">
        <f t="shared" si="423"/>
        <v>2</v>
      </c>
      <c r="BE763" s="4">
        <f t="shared" si="424"/>
        <v>4</v>
      </c>
      <c r="BF763" s="4">
        <f t="shared" si="425"/>
        <v>2</v>
      </c>
      <c r="BG763" s="4">
        <f t="shared" si="426"/>
        <v>4</v>
      </c>
      <c r="BH763" s="4">
        <f t="shared" si="427"/>
        <v>4</v>
      </c>
      <c r="BI763" s="4">
        <f t="shared" si="428"/>
        <v>4</v>
      </c>
      <c r="BJ763" s="4">
        <f t="shared" si="429"/>
        <v>2</v>
      </c>
      <c r="BK763" s="4" t="str">
        <f t="shared" si="430"/>
        <v>0</v>
      </c>
      <c r="BL763" s="4">
        <f t="shared" si="431"/>
        <v>2</v>
      </c>
      <c r="BM763" s="4">
        <f t="shared" si="432"/>
        <v>4</v>
      </c>
      <c r="BN763" s="4" t="str">
        <f t="shared" si="433"/>
        <v>0</v>
      </c>
      <c r="BO763" s="4">
        <f t="shared" si="434"/>
        <v>4</v>
      </c>
      <c r="BP763" s="4">
        <f t="shared" si="435"/>
        <v>4</v>
      </c>
      <c r="BQ763" s="4">
        <f t="shared" si="436"/>
        <v>6</v>
      </c>
      <c r="BR763" s="4">
        <f t="shared" si="437"/>
        <v>4</v>
      </c>
      <c r="BS763" s="4">
        <f t="shared" si="438"/>
        <v>4</v>
      </c>
      <c r="BT763" s="4">
        <f t="shared" si="439"/>
        <v>4</v>
      </c>
      <c r="BU763" s="4">
        <f t="shared" si="440"/>
        <v>4</v>
      </c>
      <c r="BV763" s="4">
        <f t="shared" si="441"/>
        <v>0</v>
      </c>
      <c r="BW763" s="4">
        <f t="shared" si="442"/>
        <v>6</v>
      </c>
      <c r="BX763" s="4">
        <f t="shared" si="443"/>
        <v>0</v>
      </c>
      <c r="BY763" s="4">
        <f t="shared" si="444"/>
        <v>0</v>
      </c>
      <c r="BZ763" s="37">
        <f t="shared" si="445"/>
        <v>92</v>
      </c>
      <c r="CA763" s="32" t="e">
        <f>VLOOKUP(J:J,'Agent wise'!A:C,3,0)</f>
        <v>#N/A</v>
      </c>
      <c r="CB763" s="32">
        <f t="shared" si="446"/>
        <v>45928</v>
      </c>
      <c r="CC763" t="str">
        <f t="shared" si="447"/>
        <v>Good</v>
      </c>
      <c r="CJ763">
        <f t="shared" si="448"/>
        <v>28</v>
      </c>
      <c r="CK763">
        <f t="shared" si="449"/>
        <v>9</v>
      </c>
      <c r="CL763">
        <f t="shared" si="450"/>
        <v>2025</v>
      </c>
    </row>
    <row r="764" spans="1:90" ht="15" customHeight="1" x14ac:dyDescent="0.35">
      <c r="A764" s="32">
        <v>45928.488988206023</v>
      </c>
      <c r="B764" t="s">
        <v>1214</v>
      </c>
      <c r="C764" s="32">
        <v>0</v>
      </c>
      <c r="D764" t="s">
        <v>144</v>
      </c>
      <c r="E764" s="32">
        <v>45928</v>
      </c>
      <c r="F764" t="s">
        <v>140</v>
      </c>
      <c r="G764" s="32">
        <v>45927</v>
      </c>
      <c r="H764">
        <v>9400219480</v>
      </c>
      <c r="I764">
        <v>389</v>
      </c>
      <c r="J764" t="s">
        <v>87</v>
      </c>
      <c r="K764" t="s">
        <v>46</v>
      </c>
      <c r="L764" t="s">
        <v>47</v>
      </c>
      <c r="M764" t="s">
        <v>48</v>
      </c>
      <c r="N764" t="s">
        <v>48</v>
      </c>
      <c r="O764" t="s">
        <v>48</v>
      </c>
      <c r="P764" t="s">
        <v>48</v>
      </c>
      <c r="Q764" t="s">
        <v>48</v>
      </c>
      <c r="R764" t="s">
        <v>48</v>
      </c>
      <c r="S764" t="s">
        <v>48</v>
      </c>
      <c r="T764" t="s">
        <v>48</v>
      </c>
      <c r="U764" t="s">
        <v>48</v>
      </c>
      <c r="V764" t="s">
        <v>48</v>
      </c>
      <c r="W764" t="s">
        <v>48</v>
      </c>
      <c r="X764" t="s">
        <v>48</v>
      </c>
      <c r="Y764" t="s">
        <v>48</v>
      </c>
      <c r="Z764" t="s">
        <v>48</v>
      </c>
      <c r="AA764" t="s">
        <v>48</v>
      </c>
      <c r="AB764" t="s">
        <v>49</v>
      </c>
      <c r="AC764" t="s">
        <v>50</v>
      </c>
      <c r="AD764" t="s">
        <v>48</v>
      </c>
      <c r="AE764" t="s">
        <v>48</v>
      </c>
      <c r="AF764" t="s">
        <v>48</v>
      </c>
      <c r="AG764" t="s">
        <v>48</v>
      </c>
      <c r="AH764" t="s">
        <v>50</v>
      </c>
      <c r="AI764" t="s">
        <v>50</v>
      </c>
      <c r="AJ764" t="s">
        <v>48</v>
      </c>
      <c r="AK764" t="s">
        <v>48</v>
      </c>
      <c r="AL764" t="s">
        <v>49</v>
      </c>
      <c r="AM764" t="s">
        <v>48</v>
      </c>
      <c r="AN764" t="s">
        <v>48</v>
      </c>
      <c r="AO764" t="s">
        <v>48</v>
      </c>
      <c r="AP764" t="s">
        <v>1311</v>
      </c>
      <c r="AQ764" s="1" t="s">
        <v>1312</v>
      </c>
      <c r="AR764" t="s">
        <v>51</v>
      </c>
      <c r="AS764" t="s">
        <v>396</v>
      </c>
      <c r="AT764" t="s">
        <v>149</v>
      </c>
      <c r="AW764" s="4">
        <f t="shared" si="416"/>
        <v>6</v>
      </c>
      <c r="AX764" s="4">
        <f t="shared" si="417"/>
        <v>4</v>
      </c>
      <c r="AY764" s="4">
        <f t="shared" si="418"/>
        <v>4</v>
      </c>
      <c r="AZ764" s="4">
        <f t="shared" si="419"/>
        <v>2</v>
      </c>
      <c r="BA764" s="4">
        <f t="shared" si="420"/>
        <v>4</v>
      </c>
      <c r="BB764" s="4">
        <f t="shared" si="421"/>
        <v>4</v>
      </c>
      <c r="BC764" s="4">
        <f t="shared" si="422"/>
        <v>4</v>
      </c>
      <c r="BD764" s="4">
        <f t="shared" si="423"/>
        <v>2</v>
      </c>
      <c r="BE764" s="4">
        <f t="shared" si="424"/>
        <v>4</v>
      </c>
      <c r="BF764" s="4">
        <f t="shared" si="425"/>
        <v>2</v>
      </c>
      <c r="BG764" s="4">
        <f t="shared" si="426"/>
        <v>4</v>
      </c>
      <c r="BH764" s="4">
        <f t="shared" si="427"/>
        <v>4</v>
      </c>
      <c r="BI764" s="4">
        <f t="shared" si="428"/>
        <v>4</v>
      </c>
      <c r="BJ764" s="4">
        <f t="shared" si="429"/>
        <v>2</v>
      </c>
      <c r="BK764" s="4">
        <f t="shared" si="430"/>
        <v>4</v>
      </c>
      <c r="BL764" s="4" t="str">
        <f t="shared" si="431"/>
        <v>0</v>
      </c>
      <c r="BM764" s="4">
        <f t="shared" si="432"/>
        <v>4</v>
      </c>
      <c r="BN764" s="4">
        <f t="shared" si="433"/>
        <v>4</v>
      </c>
      <c r="BO764" s="4">
        <f t="shared" si="434"/>
        <v>4</v>
      </c>
      <c r="BP764" s="4">
        <f t="shared" si="435"/>
        <v>4</v>
      </c>
      <c r="BQ764" s="4">
        <f t="shared" si="436"/>
        <v>6</v>
      </c>
      <c r="BR764" s="4">
        <f t="shared" si="437"/>
        <v>4</v>
      </c>
      <c r="BS764" s="4">
        <f t="shared" si="438"/>
        <v>4</v>
      </c>
      <c r="BT764" s="4">
        <f t="shared" si="439"/>
        <v>4</v>
      </c>
      <c r="BU764" s="4">
        <f t="shared" si="440"/>
        <v>4</v>
      </c>
      <c r="BV764" s="4" t="str">
        <f t="shared" si="441"/>
        <v>0</v>
      </c>
      <c r="BW764" s="4">
        <f t="shared" si="442"/>
        <v>6</v>
      </c>
      <c r="BX764" s="4">
        <f t="shared" si="443"/>
        <v>0</v>
      </c>
      <c r="BY764" s="4">
        <f t="shared" si="444"/>
        <v>0</v>
      </c>
      <c r="BZ764" s="37">
        <f t="shared" si="445"/>
        <v>98</v>
      </c>
      <c r="CA764" s="32" t="str">
        <f>VLOOKUP(J:J,'Agent wise'!A:C,3,0)</f>
        <v>Adharsh</v>
      </c>
      <c r="CB764" s="32">
        <f t="shared" si="446"/>
        <v>45928</v>
      </c>
      <c r="CC764" t="str">
        <f t="shared" si="447"/>
        <v>Excellent</v>
      </c>
      <c r="CJ764">
        <f t="shared" si="448"/>
        <v>28</v>
      </c>
      <c r="CK764">
        <f t="shared" si="449"/>
        <v>9</v>
      </c>
      <c r="CL764">
        <f t="shared" si="450"/>
        <v>2025</v>
      </c>
    </row>
    <row r="765" spans="1:90" ht="15" customHeight="1" x14ac:dyDescent="0.35">
      <c r="A765" s="32">
        <v>45928.492698437505</v>
      </c>
      <c r="B765" t="s">
        <v>1214</v>
      </c>
      <c r="C765" s="32">
        <v>0</v>
      </c>
      <c r="D765" t="s">
        <v>144</v>
      </c>
      <c r="E765" s="32">
        <v>45928</v>
      </c>
      <c r="F765" t="s">
        <v>140</v>
      </c>
      <c r="G765" s="32">
        <v>45927</v>
      </c>
      <c r="H765">
        <v>7356496440</v>
      </c>
      <c r="I765">
        <v>135</v>
      </c>
      <c r="J765" t="s">
        <v>118</v>
      </c>
      <c r="K765" t="s">
        <v>46</v>
      </c>
      <c r="L765" t="s">
        <v>47</v>
      </c>
      <c r="M765" t="s">
        <v>48</v>
      </c>
      <c r="N765" t="s">
        <v>48</v>
      </c>
      <c r="O765" t="s">
        <v>48</v>
      </c>
      <c r="P765" t="s">
        <v>48</v>
      </c>
      <c r="Q765" t="s">
        <v>48</v>
      </c>
      <c r="R765" t="s">
        <v>48</v>
      </c>
      <c r="S765" t="s">
        <v>48</v>
      </c>
      <c r="T765" t="s">
        <v>48</v>
      </c>
      <c r="U765" t="s">
        <v>48</v>
      </c>
      <c r="V765" t="s">
        <v>48</v>
      </c>
      <c r="W765" t="s">
        <v>48</v>
      </c>
      <c r="X765" t="s">
        <v>48</v>
      </c>
      <c r="Y765" t="s">
        <v>48</v>
      </c>
      <c r="Z765" t="s">
        <v>48</v>
      </c>
      <c r="AA765" t="s">
        <v>48</v>
      </c>
      <c r="AB765" t="s">
        <v>48</v>
      </c>
      <c r="AC765" t="s">
        <v>50</v>
      </c>
      <c r="AD765" t="s">
        <v>50</v>
      </c>
      <c r="AE765" t="s">
        <v>48</v>
      </c>
      <c r="AF765" t="s">
        <v>50</v>
      </c>
      <c r="AG765" t="s">
        <v>48</v>
      </c>
      <c r="AH765" t="s">
        <v>50</v>
      </c>
      <c r="AI765" t="s">
        <v>50</v>
      </c>
      <c r="AJ765" t="s">
        <v>48</v>
      </c>
      <c r="AK765" t="s">
        <v>48</v>
      </c>
      <c r="AL765" t="s">
        <v>48</v>
      </c>
      <c r="AM765" t="s">
        <v>48</v>
      </c>
      <c r="AN765" t="s">
        <v>48</v>
      </c>
      <c r="AO765" t="s">
        <v>48</v>
      </c>
      <c r="AP765" t="s">
        <v>119</v>
      </c>
      <c r="AQ765" s="1" t="s">
        <v>1313</v>
      </c>
      <c r="AR765" t="s">
        <v>51</v>
      </c>
      <c r="AS765" t="s">
        <v>874</v>
      </c>
      <c r="AT765" t="s">
        <v>160</v>
      </c>
      <c r="AW765" s="4">
        <f t="shared" si="416"/>
        <v>6</v>
      </c>
      <c r="AX765" s="4">
        <f t="shared" si="417"/>
        <v>4</v>
      </c>
      <c r="AY765" s="4">
        <f t="shared" si="418"/>
        <v>4</v>
      </c>
      <c r="AZ765" s="4">
        <f t="shared" si="419"/>
        <v>2</v>
      </c>
      <c r="BA765" s="4">
        <f t="shared" si="420"/>
        <v>4</v>
      </c>
      <c r="BB765" s="4">
        <f t="shared" si="421"/>
        <v>4</v>
      </c>
      <c r="BC765" s="4">
        <f t="shared" si="422"/>
        <v>4</v>
      </c>
      <c r="BD765" s="4">
        <f t="shared" si="423"/>
        <v>2</v>
      </c>
      <c r="BE765" s="4">
        <f t="shared" si="424"/>
        <v>4</v>
      </c>
      <c r="BF765" s="4">
        <f t="shared" si="425"/>
        <v>2</v>
      </c>
      <c r="BG765" s="4">
        <f t="shared" si="426"/>
        <v>4</v>
      </c>
      <c r="BH765" s="4">
        <f t="shared" si="427"/>
        <v>4</v>
      </c>
      <c r="BI765" s="4">
        <f t="shared" si="428"/>
        <v>4</v>
      </c>
      <c r="BJ765" s="4">
        <f t="shared" si="429"/>
        <v>2</v>
      </c>
      <c r="BK765" s="4">
        <f t="shared" si="430"/>
        <v>4</v>
      </c>
      <c r="BL765" s="4">
        <f t="shared" si="431"/>
        <v>2</v>
      </c>
      <c r="BM765" s="4">
        <f t="shared" si="432"/>
        <v>4</v>
      </c>
      <c r="BN765" s="4">
        <f t="shared" si="433"/>
        <v>4</v>
      </c>
      <c r="BO765" s="4">
        <f t="shared" si="434"/>
        <v>4</v>
      </c>
      <c r="BP765" s="4">
        <f t="shared" si="435"/>
        <v>4</v>
      </c>
      <c r="BQ765" s="4">
        <f t="shared" si="436"/>
        <v>6</v>
      </c>
      <c r="BR765" s="4">
        <f t="shared" si="437"/>
        <v>4</v>
      </c>
      <c r="BS765" s="4">
        <f t="shared" si="438"/>
        <v>4</v>
      </c>
      <c r="BT765" s="4">
        <f t="shared" si="439"/>
        <v>4</v>
      </c>
      <c r="BU765" s="4">
        <f t="shared" si="440"/>
        <v>4</v>
      </c>
      <c r="BV765" s="4">
        <f t="shared" si="441"/>
        <v>0</v>
      </c>
      <c r="BW765" s="4">
        <f t="shared" si="442"/>
        <v>6</v>
      </c>
      <c r="BX765" s="4">
        <f t="shared" si="443"/>
        <v>0</v>
      </c>
      <c r="BY765" s="4">
        <f t="shared" si="444"/>
        <v>0</v>
      </c>
      <c r="BZ765" s="37">
        <f t="shared" si="445"/>
        <v>100</v>
      </c>
      <c r="CA765" s="32" t="str">
        <f>VLOOKUP(J:J,'Agent wise'!A:C,3,0)</f>
        <v>Adharsh</v>
      </c>
      <c r="CB765" s="32">
        <f t="shared" si="446"/>
        <v>45928</v>
      </c>
      <c r="CC765" t="str">
        <f t="shared" si="447"/>
        <v>Excellent</v>
      </c>
      <c r="CJ765">
        <f t="shared" si="448"/>
        <v>28</v>
      </c>
      <c r="CK765">
        <f t="shared" si="449"/>
        <v>9</v>
      </c>
      <c r="CL765">
        <f t="shared" si="450"/>
        <v>2025</v>
      </c>
    </row>
    <row r="766" spans="1:90" ht="15" customHeight="1" x14ac:dyDescent="0.35">
      <c r="A766" s="32">
        <v>45928.4938191088</v>
      </c>
      <c r="B766" t="s">
        <v>138</v>
      </c>
      <c r="C766" s="32">
        <v>0</v>
      </c>
      <c r="D766" t="s">
        <v>139</v>
      </c>
      <c r="E766" s="32">
        <v>45928</v>
      </c>
      <c r="F766" t="s">
        <v>781</v>
      </c>
      <c r="G766" s="32">
        <v>45926</v>
      </c>
      <c r="H766">
        <v>9488791774</v>
      </c>
      <c r="I766">
        <v>173</v>
      </c>
      <c r="J766" t="s">
        <v>1314</v>
      </c>
      <c r="K766" t="s">
        <v>52</v>
      </c>
      <c r="L766" t="s">
        <v>53</v>
      </c>
      <c r="M766" t="s">
        <v>48</v>
      </c>
      <c r="N766" t="s">
        <v>48</v>
      </c>
      <c r="O766" t="s">
        <v>48</v>
      </c>
      <c r="P766" t="s">
        <v>48</v>
      </c>
      <c r="Q766" t="s">
        <v>48</v>
      </c>
      <c r="R766" t="s">
        <v>49</v>
      </c>
      <c r="S766" t="s">
        <v>48</v>
      </c>
      <c r="T766" t="s">
        <v>48</v>
      </c>
      <c r="U766" t="s">
        <v>48</v>
      </c>
      <c r="V766" t="s">
        <v>48</v>
      </c>
      <c r="W766" t="s">
        <v>48</v>
      </c>
      <c r="X766" t="s">
        <v>48</v>
      </c>
      <c r="Y766" t="s">
        <v>48</v>
      </c>
      <c r="Z766" t="s">
        <v>48</v>
      </c>
      <c r="AA766" t="s">
        <v>49</v>
      </c>
      <c r="AB766" t="s">
        <v>49</v>
      </c>
      <c r="AC766" t="s">
        <v>48</v>
      </c>
      <c r="AD766" t="s">
        <v>48</v>
      </c>
      <c r="AE766" t="s">
        <v>48</v>
      </c>
      <c r="AF766" t="s">
        <v>48</v>
      </c>
      <c r="AG766" t="s">
        <v>48</v>
      </c>
      <c r="AH766" t="s">
        <v>48</v>
      </c>
      <c r="AI766" t="s">
        <v>50</v>
      </c>
      <c r="AJ766" t="s">
        <v>48</v>
      </c>
      <c r="AK766" t="s">
        <v>48</v>
      </c>
      <c r="AL766" t="s">
        <v>48</v>
      </c>
      <c r="AM766" t="s">
        <v>48</v>
      </c>
      <c r="AN766" t="s">
        <v>48</v>
      </c>
      <c r="AO766" t="s">
        <v>48</v>
      </c>
      <c r="AP766" t="s">
        <v>1315</v>
      </c>
      <c r="AQ766" s="1" t="s">
        <v>1315</v>
      </c>
      <c r="AR766" t="s">
        <v>51</v>
      </c>
      <c r="AS766" t="s">
        <v>782</v>
      </c>
      <c r="AT766" t="s">
        <v>783</v>
      </c>
      <c r="AW766" s="4">
        <f t="shared" ref="AW766:AW823" si="451">IF(OR(M766="YES", M766="Not Applicable"), AW$1, "0")</f>
        <v>6</v>
      </c>
      <c r="AX766" s="4">
        <f t="shared" ref="AX766:AX823" si="452">IF(OR(N766="YES", N766="Not Applicable"), AX$1, "0")</f>
        <v>4</v>
      </c>
      <c r="AY766" s="4">
        <f t="shared" ref="AY766:AY823" si="453">IF(OR(O766="YES", O766="Not Applicable"), AY$1, "0")</f>
        <v>4</v>
      </c>
      <c r="AZ766" s="4">
        <f t="shared" ref="AZ766:AZ823" si="454">IF(OR(P766="YES", P766="Not Applicable"), AZ$1, "0")</f>
        <v>2</v>
      </c>
      <c r="BA766" s="4">
        <f t="shared" ref="BA766:BA823" si="455">IF(OR(Q766="YES", Q766="Not Applicable"), BA$1, "0")</f>
        <v>4</v>
      </c>
      <c r="BB766" s="4" t="str">
        <f t="shared" ref="BB766:BB823" si="456">IF(OR(R766="YES", R766="Not Applicable"), BB$1, "0")</f>
        <v>0</v>
      </c>
      <c r="BC766" s="4">
        <f t="shared" ref="BC766:BC823" si="457">IF(OR(S766="YES", S766="Not Applicable"), BC$1, "0")</f>
        <v>4</v>
      </c>
      <c r="BD766" s="4">
        <f t="shared" ref="BD766:BD823" si="458">IF(OR(T766="YES", T766="Not Applicable"), BD$1, "0")</f>
        <v>2</v>
      </c>
      <c r="BE766" s="4">
        <f t="shared" ref="BE766:BE823" si="459">IF(OR(U766="YES", U766="Not Applicable"), BE$1, "0")</f>
        <v>4</v>
      </c>
      <c r="BF766" s="4">
        <f t="shared" ref="BF766:BF823" si="460">IF(OR(V766="YES", V766="Not Applicable"), BF$1, "0")</f>
        <v>2</v>
      </c>
      <c r="BG766" s="4">
        <f t="shared" ref="BG766:BG823" si="461">IF(OR(W766="YES", W766="Not Applicable"), BG$1, "0")</f>
        <v>4</v>
      </c>
      <c r="BH766" s="4">
        <f t="shared" ref="BH766:BH823" si="462">IF(OR(X766="YES", X766="Not Applicable"), BH$1, "0")</f>
        <v>4</v>
      </c>
      <c r="BI766" s="4">
        <f t="shared" ref="BI766:BI823" si="463">IF(OR(Y766="YES", Y766="Not Applicable"), BI$1, "0")</f>
        <v>4</v>
      </c>
      <c r="BJ766" s="4">
        <f t="shared" ref="BJ766:BJ823" si="464">IF(OR(Z766="YES", Z766="Not Applicable"), BJ$1, "0")</f>
        <v>2</v>
      </c>
      <c r="BK766" s="4" t="str">
        <f t="shared" ref="BK766:BK823" si="465">IF(OR(AA766="YES", AA766="Not Applicable"), BK$1, "0")</f>
        <v>0</v>
      </c>
      <c r="BL766" s="4" t="str">
        <f t="shared" ref="BL766:BL823" si="466">IF(OR(AB766="YES", AB766="Not Applicable"), BL$1, "0")</f>
        <v>0</v>
      </c>
      <c r="BM766" s="4">
        <f t="shared" ref="BM766:BM823" si="467">IF(OR(AC766="YES", AC766="Not Applicable"), BM$1, "0")</f>
        <v>4</v>
      </c>
      <c r="BN766" s="4">
        <f t="shared" ref="BN766:BN823" si="468">IF(OR(AD766="YES", AD766="Not Applicable"), BN$1, "0")</f>
        <v>4</v>
      </c>
      <c r="BO766" s="4">
        <f t="shared" ref="BO766:BO823" si="469">IF(OR(AE766="YES", AE766="Not Applicable"), BO$1, "0")</f>
        <v>4</v>
      </c>
      <c r="BP766" s="4">
        <f t="shared" ref="BP766:BP823" si="470">IF(OR(AF766="YES", AF766="Not Applicable"), BP$1, "0")</f>
        <v>4</v>
      </c>
      <c r="BQ766" s="4">
        <f t="shared" ref="BQ766:BQ823" si="471">IF(OR(AG766="YES", AG766="Not Applicable"), BQ$1, "0")</f>
        <v>6</v>
      </c>
      <c r="BR766" s="4">
        <f t="shared" ref="BR766:BR823" si="472">IF(OR(AH766="YES", AH766="Not Applicable"), BR$1, "0")</f>
        <v>4</v>
      </c>
      <c r="BS766" s="4">
        <f t="shared" ref="BS766:BS823" si="473">IF(OR(AI766="YES", AI766="Not Applicable"), BS$1, "0")</f>
        <v>4</v>
      </c>
      <c r="BT766" s="4">
        <f t="shared" ref="BT766:BT823" si="474">IF(OR(AJ766="YES", AJ766="Not Applicable"), BT$1, "0")</f>
        <v>4</v>
      </c>
      <c r="BU766" s="4">
        <f t="shared" ref="BU766:BU823" si="475">IF(OR(AK766="YES", AK766="Not Applicable"), BU$1, "0")</f>
        <v>4</v>
      </c>
      <c r="BV766" s="4">
        <f t="shared" ref="BV766:BV823" si="476">IF(OR(AL766="YES", AL766="Not Applicable"), BV$1, "0")</f>
        <v>0</v>
      </c>
      <c r="BW766" s="4">
        <f t="shared" ref="BW766:BW823" si="477">IF(OR(AM766="YES", AM766="Not Applicable"), BW$1, "0")</f>
        <v>6</v>
      </c>
      <c r="BX766" s="4">
        <f t="shared" ref="BX766:BX823" si="478">IF(OR(AN766="YES", AN766="Not Applicable"), BX$1, "0")</f>
        <v>0</v>
      </c>
      <c r="BY766" s="4">
        <f t="shared" ref="BY766:BY823" si="479">IF(OR(AO766="YES", AO766="Not Applicable"), BY$1, "0")</f>
        <v>0</v>
      </c>
      <c r="BZ766" s="37">
        <f t="shared" ref="BZ766:BZ823" si="480">SUM(AW766:BY766)</f>
        <v>90</v>
      </c>
      <c r="CA766" s="32" t="e">
        <f>VLOOKUP(J:J,'Agent wise'!A:C,3,0)</f>
        <v>#N/A</v>
      </c>
      <c r="CB766" s="32">
        <f t="shared" ref="CB766:CB823" si="481">DATE(CL766,CK766,CJ766)</f>
        <v>45928</v>
      </c>
      <c r="CC766" t="str">
        <f t="shared" ref="CC766:CC823" si="482">IF(BZ766&gt;=94.5, "Excellent", IF(BZ766&gt;89.5, "Good", IF(BZ766&gt;84.5, "Average", "FC")))</f>
        <v>Good</v>
      </c>
      <c r="CJ766">
        <f t="shared" ref="CJ766:CJ823" si="483">DAY(E766)</f>
        <v>28</v>
      </c>
      <c r="CK766">
        <f t="shared" ref="CK766:CK823" si="484">MONTH(E766)</f>
        <v>9</v>
      </c>
      <c r="CL766">
        <f t="shared" ref="CL766:CL823" si="485">YEAR(E766)</f>
        <v>2025</v>
      </c>
    </row>
    <row r="767" spans="1:90" ht="15" customHeight="1" x14ac:dyDescent="0.35">
      <c r="A767" s="32">
        <v>45928.499517997683</v>
      </c>
      <c r="B767" t="s">
        <v>1214</v>
      </c>
      <c r="C767" s="32">
        <v>0</v>
      </c>
      <c r="D767" t="s">
        <v>144</v>
      </c>
      <c r="E767" s="32">
        <v>45928</v>
      </c>
      <c r="F767" t="s">
        <v>140</v>
      </c>
      <c r="G767" s="32">
        <v>45927</v>
      </c>
      <c r="H767">
        <v>9385845833</v>
      </c>
      <c r="I767">
        <v>250</v>
      </c>
      <c r="J767" t="s">
        <v>99</v>
      </c>
      <c r="K767" t="s">
        <v>52</v>
      </c>
      <c r="L767" t="s">
        <v>53</v>
      </c>
      <c r="M767" t="s">
        <v>49</v>
      </c>
      <c r="N767" t="s">
        <v>48</v>
      </c>
      <c r="O767" t="s">
        <v>48</v>
      </c>
      <c r="P767" t="s">
        <v>48</v>
      </c>
      <c r="Q767" t="s">
        <v>48</v>
      </c>
      <c r="R767" t="s">
        <v>48</v>
      </c>
      <c r="S767" t="s">
        <v>48</v>
      </c>
      <c r="T767" t="s">
        <v>48</v>
      </c>
      <c r="U767" t="s">
        <v>48</v>
      </c>
      <c r="V767" t="s">
        <v>48</v>
      </c>
      <c r="W767" t="s">
        <v>48</v>
      </c>
      <c r="X767" t="s">
        <v>48</v>
      </c>
      <c r="Y767" t="s">
        <v>48</v>
      </c>
      <c r="Z767" t="s">
        <v>48</v>
      </c>
      <c r="AA767" t="s">
        <v>48</v>
      </c>
      <c r="AB767" t="s">
        <v>48</v>
      </c>
      <c r="AC767" t="s">
        <v>50</v>
      </c>
      <c r="AD767" t="s">
        <v>48</v>
      </c>
      <c r="AE767" t="s">
        <v>48</v>
      </c>
      <c r="AF767" t="s">
        <v>50</v>
      </c>
      <c r="AG767" t="s">
        <v>48</v>
      </c>
      <c r="AH767" t="s">
        <v>50</v>
      </c>
      <c r="AI767" t="s">
        <v>50</v>
      </c>
      <c r="AJ767" t="s">
        <v>48</v>
      </c>
      <c r="AK767" t="s">
        <v>48</v>
      </c>
      <c r="AL767" t="s">
        <v>48</v>
      </c>
      <c r="AM767" t="s">
        <v>48</v>
      </c>
      <c r="AN767" t="s">
        <v>48</v>
      </c>
      <c r="AO767" t="s">
        <v>48</v>
      </c>
      <c r="AP767" t="s">
        <v>1316</v>
      </c>
      <c r="AQ767" s="1" t="s">
        <v>1317</v>
      </c>
      <c r="AR767" t="s">
        <v>51</v>
      </c>
      <c r="AS767" t="s">
        <v>1318</v>
      </c>
      <c r="AT767" t="s">
        <v>1072</v>
      </c>
      <c r="AW767" s="4" t="str">
        <f t="shared" si="451"/>
        <v>0</v>
      </c>
      <c r="AX767" s="4">
        <f t="shared" si="452"/>
        <v>4</v>
      </c>
      <c r="AY767" s="4">
        <f t="shared" si="453"/>
        <v>4</v>
      </c>
      <c r="AZ767" s="4">
        <f t="shared" si="454"/>
        <v>2</v>
      </c>
      <c r="BA767" s="4">
        <f t="shared" si="455"/>
        <v>4</v>
      </c>
      <c r="BB767" s="4">
        <f t="shared" si="456"/>
        <v>4</v>
      </c>
      <c r="BC767" s="4">
        <f t="shared" si="457"/>
        <v>4</v>
      </c>
      <c r="BD767" s="4">
        <f t="shared" si="458"/>
        <v>2</v>
      </c>
      <c r="BE767" s="4">
        <f t="shared" si="459"/>
        <v>4</v>
      </c>
      <c r="BF767" s="4">
        <f t="shared" si="460"/>
        <v>2</v>
      </c>
      <c r="BG767" s="4">
        <f t="shared" si="461"/>
        <v>4</v>
      </c>
      <c r="BH767" s="4">
        <f t="shared" si="462"/>
        <v>4</v>
      </c>
      <c r="BI767" s="4">
        <f t="shared" si="463"/>
        <v>4</v>
      </c>
      <c r="BJ767" s="4">
        <f t="shared" si="464"/>
        <v>2</v>
      </c>
      <c r="BK767" s="4">
        <f t="shared" si="465"/>
        <v>4</v>
      </c>
      <c r="BL767" s="4">
        <f t="shared" si="466"/>
        <v>2</v>
      </c>
      <c r="BM767" s="4">
        <f t="shared" si="467"/>
        <v>4</v>
      </c>
      <c r="BN767" s="4">
        <f t="shared" si="468"/>
        <v>4</v>
      </c>
      <c r="BO767" s="4">
        <f t="shared" si="469"/>
        <v>4</v>
      </c>
      <c r="BP767" s="4">
        <f t="shared" si="470"/>
        <v>4</v>
      </c>
      <c r="BQ767" s="4">
        <f t="shared" si="471"/>
        <v>6</v>
      </c>
      <c r="BR767" s="4">
        <f t="shared" si="472"/>
        <v>4</v>
      </c>
      <c r="BS767" s="4">
        <f t="shared" si="473"/>
        <v>4</v>
      </c>
      <c r="BT767" s="4">
        <f t="shared" si="474"/>
        <v>4</v>
      </c>
      <c r="BU767" s="4">
        <f t="shared" si="475"/>
        <v>4</v>
      </c>
      <c r="BV767" s="4">
        <f t="shared" si="476"/>
        <v>0</v>
      </c>
      <c r="BW767" s="4">
        <f t="shared" si="477"/>
        <v>6</v>
      </c>
      <c r="BX767" s="4">
        <f t="shared" si="478"/>
        <v>0</v>
      </c>
      <c r="BY767" s="4">
        <f t="shared" si="479"/>
        <v>0</v>
      </c>
      <c r="BZ767" s="37">
        <f t="shared" si="480"/>
        <v>94</v>
      </c>
      <c r="CA767" s="32" t="str">
        <f>VLOOKUP(J:J,'Agent wise'!A:C,3,0)</f>
        <v xml:space="preserve">Shiny </v>
      </c>
      <c r="CB767" s="32">
        <f t="shared" si="481"/>
        <v>45928</v>
      </c>
      <c r="CC767" t="str">
        <f t="shared" si="482"/>
        <v>Good</v>
      </c>
      <c r="CJ767">
        <f t="shared" si="483"/>
        <v>28</v>
      </c>
      <c r="CK767">
        <f t="shared" si="484"/>
        <v>9</v>
      </c>
      <c r="CL767">
        <f t="shared" si="485"/>
        <v>2025</v>
      </c>
    </row>
    <row r="768" spans="1:90" ht="15" customHeight="1" x14ac:dyDescent="0.35">
      <c r="A768" s="32">
        <v>45928.507805694448</v>
      </c>
      <c r="B768" t="s">
        <v>1214</v>
      </c>
      <c r="C768" s="32">
        <v>0</v>
      </c>
      <c r="D768" t="s">
        <v>144</v>
      </c>
      <c r="E768" s="32">
        <v>45928</v>
      </c>
      <c r="F768" t="s">
        <v>140</v>
      </c>
      <c r="G768" s="32">
        <v>45927</v>
      </c>
      <c r="H768">
        <v>9442929545</v>
      </c>
      <c r="I768">
        <v>94</v>
      </c>
      <c r="J768" t="s">
        <v>102</v>
      </c>
      <c r="K768" t="s">
        <v>52</v>
      </c>
      <c r="L768" t="s">
        <v>53</v>
      </c>
      <c r="M768" t="s">
        <v>48</v>
      </c>
      <c r="N768" t="s">
        <v>48</v>
      </c>
      <c r="O768" t="s">
        <v>48</v>
      </c>
      <c r="P768" t="s">
        <v>48</v>
      </c>
      <c r="Q768" t="s">
        <v>48</v>
      </c>
      <c r="R768" t="s">
        <v>48</v>
      </c>
      <c r="S768" t="s">
        <v>48</v>
      </c>
      <c r="T768" t="s">
        <v>48</v>
      </c>
      <c r="U768" t="s">
        <v>48</v>
      </c>
      <c r="V768" t="s">
        <v>48</v>
      </c>
      <c r="W768" t="s">
        <v>48</v>
      </c>
      <c r="X768" t="s">
        <v>48</v>
      </c>
      <c r="Y768" t="s">
        <v>48</v>
      </c>
      <c r="Z768" t="s">
        <v>48</v>
      </c>
      <c r="AA768" t="s">
        <v>48</v>
      </c>
      <c r="AB768" t="s">
        <v>49</v>
      </c>
      <c r="AC768" t="s">
        <v>50</v>
      </c>
      <c r="AD768" t="s">
        <v>48</v>
      </c>
      <c r="AE768" t="s">
        <v>48</v>
      </c>
      <c r="AF768" t="s">
        <v>50</v>
      </c>
      <c r="AG768" t="s">
        <v>48</v>
      </c>
      <c r="AH768" t="s">
        <v>50</v>
      </c>
      <c r="AI768" t="s">
        <v>50</v>
      </c>
      <c r="AJ768" t="s">
        <v>50</v>
      </c>
      <c r="AK768" t="s">
        <v>48</v>
      </c>
      <c r="AL768" t="s">
        <v>49</v>
      </c>
      <c r="AM768" t="s">
        <v>48</v>
      </c>
      <c r="AN768" t="s">
        <v>49</v>
      </c>
      <c r="AO768" t="s">
        <v>49</v>
      </c>
      <c r="AP768" t="s">
        <v>1319</v>
      </c>
      <c r="AQ768" s="1" t="s">
        <v>1320</v>
      </c>
      <c r="AR768" t="s">
        <v>51</v>
      </c>
      <c r="AS768" t="s">
        <v>697</v>
      </c>
      <c r="AT768" t="s">
        <v>149</v>
      </c>
      <c r="AW768" s="4">
        <f t="shared" si="451"/>
        <v>6</v>
      </c>
      <c r="AX768" s="4">
        <f t="shared" si="452"/>
        <v>4</v>
      </c>
      <c r="AY768" s="4">
        <f t="shared" si="453"/>
        <v>4</v>
      </c>
      <c r="AZ768" s="4">
        <f t="shared" si="454"/>
        <v>2</v>
      </c>
      <c r="BA768" s="4">
        <f t="shared" si="455"/>
        <v>4</v>
      </c>
      <c r="BB768" s="4">
        <f t="shared" si="456"/>
        <v>4</v>
      </c>
      <c r="BC768" s="4">
        <f t="shared" si="457"/>
        <v>4</v>
      </c>
      <c r="BD768" s="4">
        <f t="shared" si="458"/>
        <v>2</v>
      </c>
      <c r="BE768" s="4">
        <f t="shared" si="459"/>
        <v>4</v>
      </c>
      <c r="BF768" s="4">
        <f t="shared" si="460"/>
        <v>2</v>
      </c>
      <c r="BG768" s="4">
        <f t="shared" si="461"/>
        <v>4</v>
      </c>
      <c r="BH768" s="4">
        <f t="shared" si="462"/>
        <v>4</v>
      </c>
      <c r="BI768" s="4">
        <f t="shared" si="463"/>
        <v>4</v>
      </c>
      <c r="BJ768" s="4">
        <f t="shared" si="464"/>
        <v>2</v>
      </c>
      <c r="BK768" s="4">
        <f t="shared" si="465"/>
        <v>4</v>
      </c>
      <c r="BL768" s="4" t="str">
        <f t="shared" si="466"/>
        <v>0</v>
      </c>
      <c r="BM768" s="4">
        <f t="shared" si="467"/>
        <v>4</v>
      </c>
      <c r="BN768" s="4">
        <f t="shared" si="468"/>
        <v>4</v>
      </c>
      <c r="BO768" s="4">
        <f t="shared" si="469"/>
        <v>4</v>
      </c>
      <c r="BP768" s="4">
        <f t="shared" si="470"/>
        <v>4</v>
      </c>
      <c r="BQ768" s="4">
        <f t="shared" si="471"/>
        <v>6</v>
      </c>
      <c r="BR768" s="4">
        <f t="shared" si="472"/>
        <v>4</v>
      </c>
      <c r="BS768" s="4">
        <f t="shared" si="473"/>
        <v>4</v>
      </c>
      <c r="BT768" s="4">
        <f t="shared" si="474"/>
        <v>4</v>
      </c>
      <c r="BU768" s="4">
        <f t="shared" si="475"/>
        <v>4</v>
      </c>
      <c r="BV768" s="4" t="str">
        <f t="shared" si="476"/>
        <v>0</v>
      </c>
      <c r="BW768" s="4">
        <f t="shared" si="477"/>
        <v>6</v>
      </c>
      <c r="BX768" s="4" t="str">
        <f t="shared" si="478"/>
        <v>0</v>
      </c>
      <c r="BY768" s="4" t="str">
        <f t="shared" si="479"/>
        <v>0</v>
      </c>
      <c r="BZ768" s="37">
        <f t="shared" si="480"/>
        <v>98</v>
      </c>
      <c r="CA768" s="32" t="str">
        <f>VLOOKUP(J:J,'Agent wise'!A:C,3,0)</f>
        <v>Adharsh</v>
      </c>
      <c r="CB768" s="32">
        <f t="shared" si="481"/>
        <v>45928</v>
      </c>
      <c r="CC768" t="str">
        <f t="shared" si="482"/>
        <v>Excellent</v>
      </c>
      <c r="CJ768">
        <f t="shared" si="483"/>
        <v>28</v>
      </c>
      <c r="CK768">
        <f t="shared" si="484"/>
        <v>9</v>
      </c>
      <c r="CL768">
        <f t="shared" si="485"/>
        <v>2025</v>
      </c>
    </row>
    <row r="769" spans="1:90" ht="15" customHeight="1" x14ac:dyDescent="0.35">
      <c r="A769" s="32">
        <v>45928.512599884256</v>
      </c>
      <c r="B769" t="s">
        <v>138</v>
      </c>
      <c r="C769" s="32">
        <v>0</v>
      </c>
      <c r="D769" t="s">
        <v>139</v>
      </c>
      <c r="E769" s="32">
        <v>45928</v>
      </c>
      <c r="F769" t="s">
        <v>781</v>
      </c>
      <c r="G769" s="32">
        <v>45926</v>
      </c>
      <c r="H769">
        <v>9655041437</v>
      </c>
      <c r="I769">
        <v>163</v>
      </c>
      <c r="J769" t="s">
        <v>96</v>
      </c>
      <c r="K769" t="s">
        <v>52</v>
      </c>
      <c r="L769" t="s">
        <v>53</v>
      </c>
      <c r="M769" t="s">
        <v>48</v>
      </c>
      <c r="N769" t="s">
        <v>48</v>
      </c>
      <c r="O769" t="s">
        <v>48</v>
      </c>
      <c r="P769" t="s">
        <v>48</v>
      </c>
      <c r="Q769" t="s">
        <v>48</v>
      </c>
      <c r="R769" t="s">
        <v>48</v>
      </c>
      <c r="S769" t="s">
        <v>48</v>
      </c>
      <c r="T769" t="s">
        <v>48</v>
      </c>
      <c r="U769" t="s">
        <v>48</v>
      </c>
      <c r="V769" t="s">
        <v>48</v>
      </c>
      <c r="W769" t="s">
        <v>48</v>
      </c>
      <c r="X769" t="s">
        <v>48</v>
      </c>
      <c r="Y769" t="s">
        <v>48</v>
      </c>
      <c r="Z769" t="s">
        <v>48</v>
      </c>
      <c r="AA769" t="s">
        <v>49</v>
      </c>
      <c r="AB769" t="s">
        <v>48</v>
      </c>
      <c r="AC769" t="s">
        <v>48</v>
      </c>
      <c r="AD769" t="s">
        <v>49</v>
      </c>
      <c r="AE769" t="s">
        <v>48</v>
      </c>
      <c r="AF769" t="s">
        <v>48</v>
      </c>
      <c r="AG769" t="s">
        <v>48</v>
      </c>
      <c r="AH769" t="s">
        <v>48</v>
      </c>
      <c r="AI769" t="s">
        <v>50</v>
      </c>
      <c r="AJ769" t="s">
        <v>48</v>
      </c>
      <c r="AK769" t="s">
        <v>48</v>
      </c>
      <c r="AL769" t="s">
        <v>48</v>
      </c>
      <c r="AM769" t="s">
        <v>48</v>
      </c>
      <c r="AN769" t="s">
        <v>48</v>
      </c>
      <c r="AO769" t="s">
        <v>48</v>
      </c>
      <c r="AP769" t="s">
        <v>1321</v>
      </c>
      <c r="AQ769" s="1" t="s">
        <v>1321</v>
      </c>
      <c r="AR769" t="s">
        <v>51</v>
      </c>
      <c r="AS769" t="s">
        <v>1304</v>
      </c>
      <c r="AT769" t="s">
        <v>783</v>
      </c>
      <c r="AW769" s="4">
        <f t="shared" si="451"/>
        <v>6</v>
      </c>
      <c r="AX769" s="4">
        <f t="shared" si="452"/>
        <v>4</v>
      </c>
      <c r="AY769" s="4">
        <f t="shared" si="453"/>
        <v>4</v>
      </c>
      <c r="AZ769" s="4">
        <f t="shared" si="454"/>
        <v>2</v>
      </c>
      <c r="BA769" s="4">
        <f t="shared" si="455"/>
        <v>4</v>
      </c>
      <c r="BB769" s="4">
        <f t="shared" si="456"/>
        <v>4</v>
      </c>
      <c r="BC769" s="4">
        <f t="shared" si="457"/>
        <v>4</v>
      </c>
      <c r="BD769" s="4">
        <f t="shared" si="458"/>
        <v>2</v>
      </c>
      <c r="BE769" s="4">
        <f t="shared" si="459"/>
        <v>4</v>
      </c>
      <c r="BF769" s="4">
        <f t="shared" si="460"/>
        <v>2</v>
      </c>
      <c r="BG769" s="4">
        <f t="shared" si="461"/>
        <v>4</v>
      </c>
      <c r="BH769" s="4">
        <f t="shared" si="462"/>
        <v>4</v>
      </c>
      <c r="BI769" s="4">
        <f t="shared" si="463"/>
        <v>4</v>
      </c>
      <c r="BJ769" s="4">
        <f t="shared" si="464"/>
        <v>2</v>
      </c>
      <c r="BK769" s="4" t="str">
        <f t="shared" si="465"/>
        <v>0</v>
      </c>
      <c r="BL769" s="4">
        <f t="shared" si="466"/>
        <v>2</v>
      </c>
      <c r="BM769" s="4">
        <f t="shared" si="467"/>
        <v>4</v>
      </c>
      <c r="BN769" s="4" t="str">
        <f t="shared" si="468"/>
        <v>0</v>
      </c>
      <c r="BO769" s="4">
        <f t="shared" si="469"/>
        <v>4</v>
      </c>
      <c r="BP769" s="4">
        <f t="shared" si="470"/>
        <v>4</v>
      </c>
      <c r="BQ769" s="4">
        <f t="shared" si="471"/>
        <v>6</v>
      </c>
      <c r="BR769" s="4">
        <f t="shared" si="472"/>
        <v>4</v>
      </c>
      <c r="BS769" s="4">
        <f t="shared" si="473"/>
        <v>4</v>
      </c>
      <c r="BT769" s="4">
        <f t="shared" si="474"/>
        <v>4</v>
      </c>
      <c r="BU769" s="4">
        <f t="shared" si="475"/>
        <v>4</v>
      </c>
      <c r="BV769" s="4">
        <f t="shared" si="476"/>
        <v>0</v>
      </c>
      <c r="BW769" s="4">
        <f t="shared" si="477"/>
        <v>6</v>
      </c>
      <c r="BX769" s="4">
        <f t="shared" si="478"/>
        <v>0</v>
      </c>
      <c r="BY769" s="4">
        <f t="shared" si="479"/>
        <v>0</v>
      </c>
      <c r="BZ769" s="37">
        <f t="shared" si="480"/>
        <v>92</v>
      </c>
      <c r="CA769" s="32" t="str">
        <f>VLOOKUP(J:J,'Agent wise'!A:C,3,0)</f>
        <v xml:space="preserve">Shiny </v>
      </c>
      <c r="CB769" s="32">
        <f t="shared" si="481"/>
        <v>45928</v>
      </c>
      <c r="CC769" t="str">
        <f t="shared" si="482"/>
        <v>Good</v>
      </c>
      <c r="CJ769">
        <f t="shared" si="483"/>
        <v>28</v>
      </c>
      <c r="CK769">
        <f t="shared" si="484"/>
        <v>9</v>
      </c>
      <c r="CL769">
        <f t="shared" si="485"/>
        <v>2025</v>
      </c>
    </row>
    <row r="770" spans="1:90" ht="15" customHeight="1" x14ac:dyDescent="0.35">
      <c r="A770" s="32">
        <v>45928.519748854167</v>
      </c>
      <c r="B770" t="s">
        <v>138</v>
      </c>
      <c r="C770" s="32">
        <v>0</v>
      </c>
      <c r="D770" t="s">
        <v>139</v>
      </c>
      <c r="E770" s="32">
        <v>45928</v>
      </c>
      <c r="F770" t="s">
        <v>781</v>
      </c>
      <c r="G770" s="32">
        <v>45926</v>
      </c>
      <c r="H770">
        <v>9488293126</v>
      </c>
      <c r="I770">
        <v>181</v>
      </c>
      <c r="J770" t="s">
        <v>1322</v>
      </c>
      <c r="K770" t="s">
        <v>52</v>
      </c>
      <c r="L770" t="s">
        <v>53</v>
      </c>
      <c r="M770" t="s">
        <v>48</v>
      </c>
      <c r="N770" t="s">
        <v>48</v>
      </c>
      <c r="O770" t="s">
        <v>48</v>
      </c>
      <c r="P770" t="s">
        <v>48</v>
      </c>
      <c r="Q770" t="s">
        <v>48</v>
      </c>
      <c r="R770" t="s">
        <v>49</v>
      </c>
      <c r="S770" t="s">
        <v>48</v>
      </c>
      <c r="T770" t="s">
        <v>48</v>
      </c>
      <c r="U770" t="s">
        <v>48</v>
      </c>
      <c r="V770" t="s">
        <v>48</v>
      </c>
      <c r="W770" t="s">
        <v>48</v>
      </c>
      <c r="X770" t="s">
        <v>48</v>
      </c>
      <c r="Y770" t="s">
        <v>48</v>
      </c>
      <c r="Z770" t="s">
        <v>48</v>
      </c>
      <c r="AA770" t="s">
        <v>48</v>
      </c>
      <c r="AB770" t="s">
        <v>48</v>
      </c>
      <c r="AC770" t="s">
        <v>48</v>
      </c>
      <c r="AD770" t="s">
        <v>48</v>
      </c>
      <c r="AE770" t="s">
        <v>48</v>
      </c>
      <c r="AF770" t="s">
        <v>48</v>
      </c>
      <c r="AG770" t="s">
        <v>48</v>
      </c>
      <c r="AH770" t="s">
        <v>48</v>
      </c>
      <c r="AI770" t="s">
        <v>50</v>
      </c>
      <c r="AJ770" t="s">
        <v>48</v>
      </c>
      <c r="AK770" t="s">
        <v>48</v>
      </c>
      <c r="AL770" t="s">
        <v>48</v>
      </c>
      <c r="AM770" t="s">
        <v>48</v>
      </c>
      <c r="AN770" t="s">
        <v>48</v>
      </c>
      <c r="AO770" t="s">
        <v>48</v>
      </c>
      <c r="AP770" t="s">
        <v>1323</v>
      </c>
      <c r="AQ770" s="1" t="s">
        <v>1323</v>
      </c>
      <c r="AR770" t="s">
        <v>51</v>
      </c>
      <c r="AS770" t="s">
        <v>1324</v>
      </c>
      <c r="AT770" t="s">
        <v>1325</v>
      </c>
      <c r="AW770" s="4">
        <f t="shared" si="451"/>
        <v>6</v>
      </c>
      <c r="AX770" s="4">
        <f t="shared" si="452"/>
        <v>4</v>
      </c>
      <c r="AY770" s="4">
        <f t="shared" si="453"/>
        <v>4</v>
      </c>
      <c r="AZ770" s="4">
        <f t="shared" si="454"/>
        <v>2</v>
      </c>
      <c r="BA770" s="4">
        <f t="shared" si="455"/>
        <v>4</v>
      </c>
      <c r="BB770" s="4" t="str">
        <f t="shared" si="456"/>
        <v>0</v>
      </c>
      <c r="BC770" s="4">
        <f t="shared" si="457"/>
        <v>4</v>
      </c>
      <c r="BD770" s="4">
        <f t="shared" si="458"/>
        <v>2</v>
      </c>
      <c r="BE770" s="4">
        <f t="shared" si="459"/>
        <v>4</v>
      </c>
      <c r="BF770" s="4">
        <f t="shared" si="460"/>
        <v>2</v>
      </c>
      <c r="BG770" s="4">
        <f t="shared" si="461"/>
        <v>4</v>
      </c>
      <c r="BH770" s="4">
        <f t="shared" si="462"/>
        <v>4</v>
      </c>
      <c r="BI770" s="4">
        <f t="shared" si="463"/>
        <v>4</v>
      </c>
      <c r="BJ770" s="4">
        <f t="shared" si="464"/>
        <v>2</v>
      </c>
      <c r="BK770" s="4">
        <f t="shared" si="465"/>
        <v>4</v>
      </c>
      <c r="BL770" s="4">
        <f t="shared" si="466"/>
        <v>2</v>
      </c>
      <c r="BM770" s="4">
        <f t="shared" si="467"/>
        <v>4</v>
      </c>
      <c r="BN770" s="4">
        <f t="shared" si="468"/>
        <v>4</v>
      </c>
      <c r="BO770" s="4">
        <f t="shared" si="469"/>
        <v>4</v>
      </c>
      <c r="BP770" s="4">
        <f t="shared" si="470"/>
        <v>4</v>
      </c>
      <c r="BQ770" s="4">
        <f t="shared" si="471"/>
        <v>6</v>
      </c>
      <c r="BR770" s="4">
        <f t="shared" si="472"/>
        <v>4</v>
      </c>
      <c r="BS770" s="4">
        <f t="shared" si="473"/>
        <v>4</v>
      </c>
      <c r="BT770" s="4">
        <f t="shared" si="474"/>
        <v>4</v>
      </c>
      <c r="BU770" s="4">
        <f t="shared" si="475"/>
        <v>4</v>
      </c>
      <c r="BV770" s="4">
        <f t="shared" si="476"/>
        <v>0</v>
      </c>
      <c r="BW770" s="4">
        <f t="shared" si="477"/>
        <v>6</v>
      </c>
      <c r="BX770" s="4">
        <f t="shared" si="478"/>
        <v>0</v>
      </c>
      <c r="BY770" s="4">
        <f t="shared" si="479"/>
        <v>0</v>
      </c>
      <c r="BZ770" s="37">
        <f t="shared" si="480"/>
        <v>96</v>
      </c>
      <c r="CA770" s="32" t="e">
        <f>VLOOKUP(J:J,'Agent wise'!A:C,3,0)</f>
        <v>#N/A</v>
      </c>
      <c r="CB770" s="32">
        <f t="shared" si="481"/>
        <v>45928</v>
      </c>
      <c r="CC770" t="str">
        <f t="shared" si="482"/>
        <v>Excellent</v>
      </c>
      <c r="CJ770">
        <f t="shared" si="483"/>
        <v>28</v>
      </c>
      <c r="CK770">
        <f t="shared" si="484"/>
        <v>9</v>
      </c>
      <c r="CL770">
        <f t="shared" si="485"/>
        <v>2025</v>
      </c>
    </row>
    <row r="771" spans="1:90" ht="15" customHeight="1" x14ac:dyDescent="0.35">
      <c r="A771" s="32">
        <v>45928.541902245372</v>
      </c>
      <c r="B771" t="s">
        <v>138</v>
      </c>
      <c r="C771" s="32">
        <v>0</v>
      </c>
      <c r="D771" t="s">
        <v>139</v>
      </c>
      <c r="E771" s="32">
        <v>45928</v>
      </c>
      <c r="F771" t="s">
        <v>781</v>
      </c>
      <c r="G771" s="32">
        <v>45926</v>
      </c>
      <c r="H771">
        <v>9976847283</v>
      </c>
      <c r="I771">
        <v>154</v>
      </c>
      <c r="J771" t="s">
        <v>1326</v>
      </c>
      <c r="K771" t="s">
        <v>52</v>
      </c>
      <c r="L771" t="s">
        <v>53</v>
      </c>
      <c r="M771" t="s">
        <v>48</v>
      </c>
      <c r="N771" t="s">
        <v>48</v>
      </c>
      <c r="O771" t="s">
        <v>48</v>
      </c>
      <c r="P771" t="s">
        <v>48</v>
      </c>
      <c r="Q771" t="s">
        <v>48</v>
      </c>
      <c r="R771" t="s">
        <v>49</v>
      </c>
      <c r="S771" t="s">
        <v>48</v>
      </c>
      <c r="T771" t="s">
        <v>48</v>
      </c>
      <c r="U771" t="s">
        <v>48</v>
      </c>
      <c r="V771" t="s">
        <v>48</v>
      </c>
      <c r="W771" t="s">
        <v>48</v>
      </c>
      <c r="X771" t="s">
        <v>48</v>
      </c>
      <c r="Y771" t="s">
        <v>48</v>
      </c>
      <c r="Z771" t="s">
        <v>48</v>
      </c>
      <c r="AA771" t="s">
        <v>48</v>
      </c>
      <c r="AB771" t="s">
        <v>49</v>
      </c>
      <c r="AC771" t="s">
        <v>49</v>
      </c>
      <c r="AD771" t="s">
        <v>48</v>
      </c>
      <c r="AE771" t="s">
        <v>48</v>
      </c>
      <c r="AF771" t="s">
        <v>48</v>
      </c>
      <c r="AG771" t="s">
        <v>48</v>
      </c>
      <c r="AH771" t="s">
        <v>48</v>
      </c>
      <c r="AI771" t="s">
        <v>50</v>
      </c>
      <c r="AJ771" t="s">
        <v>48</v>
      </c>
      <c r="AK771" t="s">
        <v>48</v>
      </c>
      <c r="AL771" t="s">
        <v>48</v>
      </c>
      <c r="AM771" t="s">
        <v>48</v>
      </c>
      <c r="AN771" t="s">
        <v>48</v>
      </c>
      <c r="AO771" t="s">
        <v>48</v>
      </c>
      <c r="AP771" t="s">
        <v>1327</v>
      </c>
      <c r="AQ771" s="1" t="s">
        <v>1328</v>
      </c>
      <c r="AR771" t="s">
        <v>51</v>
      </c>
      <c r="AS771" t="s">
        <v>1304</v>
      </c>
      <c r="AT771" t="s">
        <v>1329</v>
      </c>
      <c r="AW771" s="4">
        <f t="shared" si="451"/>
        <v>6</v>
      </c>
      <c r="AX771" s="4">
        <f t="shared" si="452"/>
        <v>4</v>
      </c>
      <c r="AY771" s="4">
        <f t="shared" si="453"/>
        <v>4</v>
      </c>
      <c r="AZ771" s="4">
        <f t="shared" si="454"/>
        <v>2</v>
      </c>
      <c r="BA771" s="4">
        <f t="shared" si="455"/>
        <v>4</v>
      </c>
      <c r="BB771" s="4" t="str">
        <f t="shared" si="456"/>
        <v>0</v>
      </c>
      <c r="BC771" s="4">
        <f t="shared" si="457"/>
        <v>4</v>
      </c>
      <c r="BD771" s="4">
        <f t="shared" si="458"/>
        <v>2</v>
      </c>
      <c r="BE771" s="4">
        <f t="shared" si="459"/>
        <v>4</v>
      </c>
      <c r="BF771" s="4">
        <f t="shared" si="460"/>
        <v>2</v>
      </c>
      <c r="BG771" s="4">
        <f t="shared" si="461"/>
        <v>4</v>
      </c>
      <c r="BH771" s="4">
        <f t="shared" si="462"/>
        <v>4</v>
      </c>
      <c r="BI771" s="4">
        <f t="shared" si="463"/>
        <v>4</v>
      </c>
      <c r="BJ771" s="4">
        <f t="shared" si="464"/>
        <v>2</v>
      </c>
      <c r="BK771" s="4">
        <f t="shared" si="465"/>
        <v>4</v>
      </c>
      <c r="BL771" s="4" t="str">
        <f t="shared" si="466"/>
        <v>0</v>
      </c>
      <c r="BM771" s="4" t="str">
        <f t="shared" si="467"/>
        <v>0</v>
      </c>
      <c r="BN771" s="4">
        <f t="shared" si="468"/>
        <v>4</v>
      </c>
      <c r="BO771" s="4">
        <f t="shared" si="469"/>
        <v>4</v>
      </c>
      <c r="BP771" s="4">
        <f t="shared" si="470"/>
        <v>4</v>
      </c>
      <c r="BQ771" s="4">
        <f t="shared" si="471"/>
        <v>6</v>
      </c>
      <c r="BR771" s="4">
        <f t="shared" si="472"/>
        <v>4</v>
      </c>
      <c r="BS771" s="4">
        <f t="shared" si="473"/>
        <v>4</v>
      </c>
      <c r="BT771" s="4">
        <f t="shared" si="474"/>
        <v>4</v>
      </c>
      <c r="BU771" s="4">
        <f t="shared" si="475"/>
        <v>4</v>
      </c>
      <c r="BV771" s="4">
        <f t="shared" si="476"/>
        <v>0</v>
      </c>
      <c r="BW771" s="4">
        <f t="shared" si="477"/>
        <v>6</v>
      </c>
      <c r="BX771" s="4">
        <f t="shared" si="478"/>
        <v>0</v>
      </c>
      <c r="BY771" s="4">
        <f t="shared" si="479"/>
        <v>0</v>
      </c>
      <c r="BZ771" s="37">
        <f t="shared" si="480"/>
        <v>90</v>
      </c>
      <c r="CA771" s="32" t="e">
        <f>VLOOKUP(J:J,'Agent wise'!A:C,3,0)</f>
        <v>#N/A</v>
      </c>
      <c r="CB771" s="32">
        <f t="shared" si="481"/>
        <v>45928</v>
      </c>
      <c r="CC771" t="str">
        <f t="shared" si="482"/>
        <v>Good</v>
      </c>
      <c r="CJ771">
        <f t="shared" si="483"/>
        <v>28</v>
      </c>
      <c r="CK771">
        <f t="shared" si="484"/>
        <v>9</v>
      </c>
      <c r="CL771">
        <f t="shared" si="485"/>
        <v>2025</v>
      </c>
    </row>
    <row r="772" spans="1:90" ht="15" customHeight="1" x14ac:dyDescent="0.35">
      <c r="A772" s="32">
        <v>45928.543945289348</v>
      </c>
      <c r="B772" t="s">
        <v>138</v>
      </c>
      <c r="C772" s="32">
        <v>0</v>
      </c>
      <c r="D772" t="s">
        <v>139</v>
      </c>
      <c r="E772" s="32">
        <v>45928</v>
      </c>
      <c r="F772" t="s">
        <v>781</v>
      </c>
      <c r="G772" s="32">
        <v>45927</v>
      </c>
      <c r="H772">
        <v>9688954562</v>
      </c>
      <c r="I772">
        <v>176</v>
      </c>
      <c r="J772" t="s">
        <v>1330</v>
      </c>
      <c r="K772" t="s">
        <v>52</v>
      </c>
      <c r="L772" t="s">
        <v>53</v>
      </c>
      <c r="M772" t="s">
        <v>48</v>
      </c>
      <c r="N772" t="s">
        <v>48</v>
      </c>
      <c r="O772" t="s">
        <v>48</v>
      </c>
      <c r="P772" t="s">
        <v>48</v>
      </c>
      <c r="Q772" t="s">
        <v>48</v>
      </c>
      <c r="R772" t="s">
        <v>48</v>
      </c>
      <c r="S772" t="s">
        <v>48</v>
      </c>
      <c r="T772" t="s">
        <v>48</v>
      </c>
      <c r="U772" t="s">
        <v>48</v>
      </c>
      <c r="V772" t="s">
        <v>48</v>
      </c>
      <c r="W772" t="s">
        <v>48</v>
      </c>
      <c r="X772" t="s">
        <v>48</v>
      </c>
      <c r="Y772" t="s">
        <v>48</v>
      </c>
      <c r="Z772" t="s">
        <v>48</v>
      </c>
      <c r="AA772" t="s">
        <v>49</v>
      </c>
      <c r="AB772" t="s">
        <v>48</v>
      </c>
      <c r="AC772" t="s">
        <v>48</v>
      </c>
      <c r="AD772" t="s">
        <v>48</v>
      </c>
      <c r="AE772" t="s">
        <v>48</v>
      </c>
      <c r="AF772" t="s">
        <v>48</v>
      </c>
      <c r="AG772" t="s">
        <v>48</v>
      </c>
      <c r="AH772" t="s">
        <v>48</v>
      </c>
      <c r="AI772" t="s">
        <v>50</v>
      </c>
      <c r="AJ772" t="s">
        <v>48</v>
      </c>
      <c r="AK772" t="s">
        <v>48</v>
      </c>
      <c r="AL772" t="s">
        <v>48</v>
      </c>
      <c r="AM772" t="s">
        <v>48</v>
      </c>
      <c r="AN772" t="s">
        <v>48</v>
      </c>
      <c r="AO772" t="s">
        <v>48</v>
      </c>
      <c r="AP772" t="s">
        <v>141</v>
      </c>
      <c r="AQ772" s="1" t="s">
        <v>141</v>
      </c>
      <c r="AR772" t="s">
        <v>51</v>
      </c>
      <c r="AS772" t="s">
        <v>1302</v>
      </c>
      <c r="AT772" t="s">
        <v>1127</v>
      </c>
      <c r="AW772" s="4">
        <f t="shared" si="451"/>
        <v>6</v>
      </c>
      <c r="AX772" s="4">
        <f t="shared" si="452"/>
        <v>4</v>
      </c>
      <c r="AY772" s="4">
        <f t="shared" si="453"/>
        <v>4</v>
      </c>
      <c r="AZ772" s="4">
        <f t="shared" si="454"/>
        <v>2</v>
      </c>
      <c r="BA772" s="4">
        <f t="shared" si="455"/>
        <v>4</v>
      </c>
      <c r="BB772" s="4">
        <f t="shared" si="456"/>
        <v>4</v>
      </c>
      <c r="BC772" s="4">
        <f t="shared" si="457"/>
        <v>4</v>
      </c>
      <c r="BD772" s="4">
        <f t="shared" si="458"/>
        <v>2</v>
      </c>
      <c r="BE772" s="4">
        <f t="shared" si="459"/>
        <v>4</v>
      </c>
      <c r="BF772" s="4">
        <f t="shared" si="460"/>
        <v>2</v>
      </c>
      <c r="BG772" s="4">
        <f t="shared" si="461"/>
        <v>4</v>
      </c>
      <c r="BH772" s="4">
        <f t="shared" si="462"/>
        <v>4</v>
      </c>
      <c r="BI772" s="4">
        <f t="shared" si="463"/>
        <v>4</v>
      </c>
      <c r="BJ772" s="4">
        <f t="shared" si="464"/>
        <v>2</v>
      </c>
      <c r="BK772" s="4" t="str">
        <f t="shared" si="465"/>
        <v>0</v>
      </c>
      <c r="BL772" s="4">
        <f t="shared" si="466"/>
        <v>2</v>
      </c>
      <c r="BM772" s="4">
        <f t="shared" si="467"/>
        <v>4</v>
      </c>
      <c r="BN772" s="4">
        <f t="shared" si="468"/>
        <v>4</v>
      </c>
      <c r="BO772" s="4">
        <f t="shared" si="469"/>
        <v>4</v>
      </c>
      <c r="BP772" s="4">
        <f t="shared" si="470"/>
        <v>4</v>
      </c>
      <c r="BQ772" s="4">
        <f t="shared" si="471"/>
        <v>6</v>
      </c>
      <c r="BR772" s="4">
        <f t="shared" si="472"/>
        <v>4</v>
      </c>
      <c r="BS772" s="4">
        <f t="shared" si="473"/>
        <v>4</v>
      </c>
      <c r="BT772" s="4">
        <f t="shared" si="474"/>
        <v>4</v>
      </c>
      <c r="BU772" s="4">
        <f t="shared" si="475"/>
        <v>4</v>
      </c>
      <c r="BV772" s="4">
        <f t="shared" si="476"/>
        <v>0</v>
      </c>
      <c r="BW772" s="4">
        <f t="shared" si="477"/>
        <v>6</v>
      </c>
      <c r="BX772" s="4">
        <f t="shared" si="478"/>
        <v>0</v>
      </c>
      <c r="BY772" s="4">
        <f t="shared" si="479"/>
        <v>0</v>
      </c>
      <c r="BZ772" s="37">
        <f t="shared" si="480"/>
        <v>96</v>
      </c>
      <c r="CA772" s="32" t="e">
        <f>VLOOKUP(J:J,'Agent wise'!A:C,3,0)</f>
        <v>#N/A</v>
      </c>
      <c r="CB772" s="32">
        <f t="shared" si="481"/>
        <v>45928</v>
      </c>
      <c r="CC772" t="str">
        <f t="shared" si="482"/>
        <v>Excellent</v>
      </c>
      <c r="CJ772">
        <f t="shared" si="483"/>
        <v>28</v>
      </c>
      <c r="CK772">
        <f t="shared" si="484"/>
        <v>9</v>
      </c>
      <c r="CL772">
        <f t="shared" si="485"/>
        <v>2025</v>
      </c>
    </row>
    <row r="773" spans="1:90" ht="15" customHeight="1" x14ac:dyDescent="0.35">
      <c r="A773" s="32">
        <v>45928.553938101853</v>
      </c>
      <c r="B773" t="s">
        <v>138</v>
      </c>
      <c r="C773" s="32">
        <v>0</v>
      </c>
      <c r="D773" t="s">
        <v>139</v>
      </c>
      <c r="E773" s="32">
        <v>45928</v>
      </c>
      <c r="F773" t="s">
        <v>781</v>
      </c>
      <c r="G773" s="32">
        <v>45927</v>
      </c>
      <c r="H773">
        <v>8985044241</v>
      </c>
      <c r="I773">
        <v>157</v>
      </c>
      <c r="J773" t="s">
        <v>95</v>
      </c>
      <c r="K773" t="s">
        <v>52</v>
      </c>
      <c r="L773" t="s">
        <v>53</v>
      </c>
      <c r="M773" t="s">
        <v>48</v>
      </c>
      <c r="N773" t="s">
        <v>48</v>
      </c>
      <c r="O773" t="s">
        <v>48</v>
      </c>
      <c r="P773" t="s">
        <v>48</v>
      </c>
      <c r="Q773" t="s">
        <v>48</v>
      </c>
      <c r="R773" t="s">
        <v>49</v>
      </c>
      <c r="S773" t="s">
        <v>48</v>
      </c>
      <c r="T773" t="s">
        <v>48</v>
      </c>
      <c r="U773" t="s">
        <v>48</v>
      </c>
      <c r="V773" t="s">
        <v>48</v>
      </c>
      <c r="W773" t="s">
        <v>48</v>
      </c>
      <c r="X773" t="s">
        <v>48</v>
      </c>
      <c r="Y773" t="s">
        <v>48</v>
      </c>
      <c r="Z773" t="s">
        <v>48</v>
      </c>
      <c r="AA773" t="s">
        <v>48</v>
      </c>
      <c r="AB773" t="s">
        <v>48</v>
      </c>
      <c r="AC773" t="s">
        <v>48</v>
      </c>
      <c r="AD773" t="s">
        <v>49</v>
      </c>
      <c r="AE773" t="s">
        <v>48</v>
      </c>
      <c r="AF773" t="s">
        <v>48</v>
      </c>
      <c r="AG773" t="s">
        <v>48</v>
      </c>
      <c r="AH773" t="s">
        <v>48</v>
      </c>
      <c r="AI773" t="s">
        <v>50</v>
      </c>
      <c r="AJ773" t="s">
        <v>48</v>
      </c>
      <c r="AK773" t="s">
        <v>48</v>
      </c>
      <c r="AL773" t="s">
        <v>48</v>
      </c>
      <c r="AM773" t="s">
        <v>48</v>
      </c>
      <c r="AN773" t="s">
        <v>48</v>
      </c>
      <c r="AO773" t="s">
        <v>48</v>
      </c>
      <c r="AP773" t="s">
        <v>1331</v>
      </c>
      <c r="AQ773" s="1" t="s">
        <v>1331</v>
      </c>
      <c r="AR773" t="s">
        <v>51</v>
      </c>
      <c r="AS773" t="s">
        <v>1092</v>
      </c>
      <c r="AT773" t="s">
        <v>1093</v>
      </c>
      <c r="AW773" s="4">
        <f t="shared" si="451"/>
        <v>6</v>
      </c>
      <c r="AX773" s="4">
        <f t="shared" si="452"/>
        <v>4</v>
      </c>
      <c r="AY773" s="4">
        <f t="shared" si="453"/>
        <v>4</v>
      </c>
      <c r="AZ773" s="4">
        <f t="shared" si="454"/>
        <v>2</v>
      </c>
      <c r="BA773" s="4">
        <f t="shared" si="455"/>
        <v>4</v>
      </c>
      <c r="BB773" s="4" t="str">
        <f t="shared" si="456"/>
        <v>0</v>
      </c>
      <c r="BC773" s="4">
        <f t="shared" si="457"/>
        <v>4</v>
      </c>
      <c r="BD773" s="4">
        <f t="shared" si="458"/>
        <v>2</v>
      </c>
      <c r="BE773" s="4">
        <f t="shared" si="459"/>
        <v>4</v>
      </c>
      <c r="BF773" s="4">
        <f t="shared" si="460"/>
        <v>2</v>
      </c>
      <c r="BG773" s="4">
        <f t="shared" si="461"/>
        <v>4</v>
      </c>
      <c r="BH773" s="4">
        <f t="shared" si="462"/>
        <v>4</v>
      </c>
      <c r="BI773" s="4">
        <f t="shared" si="463"/>
        <v>4</v>
      </c>
      <c r="BJ773" s="4">
        <f t="shared" si="464"/>
        <v>2</v>
      </c>
      <c r="BK773" s="4">
        <f t="shared" si="465"/>
        <v>4</v>
      </c>
      <c r="BL773" s="4">
        <f t="shared" si="466"/>
        <v>2</v>
      </c>
      <c r="BM773" s="4">
        <f t="shared" si="467"/>
        <v>4</v>
      </c>
      <c r="BN773" s="4" t="str">
        <f t="shared" si="468"/>
        <v>0</v>
      </c>
      <c r="BO773" s="4">
        <f t="shared" si="469"/>
        <v>4</v>
      </c>
      <c r="BP773" s="4">
        <f t="shared" si="470"/>
        <v>4</v>
      </c>
      <c r="BQ773" s="4">
        <f t="shared" si="471"/>
        <v>6</v>
      </c>
      <c r="BR773" s="4">
        <f t="shared" si="472"/>
        <v>4</v>
      </c>
      <c r="BS773" s="4">
        <f t="shared" si="473"/>
        <v>4</v>
      </c>
      <c r="BT773" s="4">
        <f t="shared" si="474"/>
        <v>4</v>
      </c>
      <c r="BU773" s="4">
        <f t="shared" si="475"/>
        <v>4</v>
      </c>
      <c r="BV773" s="4">
        <f t="shared" si="476"/>
        <v>0</v>
      </c>
      <c r="BW773" s="4">
        <f t="shared" si="477"/>
        <v>6</v>
      </c>
      <c r="BX773" s="4">
        <f t="shared" si="478"/>
        <v>0</v>
      </c>
      <c r="BY773" s="4">
        <f t="shared" si="479"/>
        <v>0</v>
      </c>
      <c r="BZ773" s="37">
        <f t="shared" si="480"/>
        <v>92</v>
      </c>
      <c r="CA773" s="32" t="str">
        <f>VLOOKUP(J:J,'Agent wise'!A:C,3,0)</f>
        <v>Adharsh</v>
      </c>
      <c r="CB773" s="32">
        <f t="shared" si="481"/>
        <v>45928</v>
      </c>
      <c r="CC773" t="str">
        <f t="shared" si="482"/>
        <v>Good</v>
      </c>
      <c r="CJ773">
        <f t="shared" si="483"/>
        <v>28</v>
      </c>
      <c r="CK773">
        <f t="shared" si="484"/>
        <v>9</v>
      </c>
      <c r="CL773">
        <f t="shared" si="485"/>
        <v>2025</v>
      </c>
    </row>
    <row r="774" spans="1:90" ht="15" customHeight="1" x14ac:dyDescent="0.35">
      <c r="A774" s="32">
        <v>45928.555833379629</v>
      </c>
      <c r="B774" t="s">
        <v>138</v>
      </c>
      <c r="C774" s="32">
        <v>0</v>
      </c>
      <c r="D774" t="s">
        <v>139</v>
      </c>
      <c r="E774" s="32">
        <v>45928</v>
      </c>
      <c r="F774" t="s">
        <v>781</v>
      </c>
      <c r="G774" s="32">
        <v>45927</v>
      </c>
      <c r="H774">
        <v>7200076651</v>
      </c>
      <c r="I774">
        <v>130</v>
      </c>
      <c r="J774" t="s">
        <v>54</v>
      </c>
      <c r="K774" t="s">
        <v>52</v>
      </c>
      <c r="L774" t="s">
        <v>53</v>
      </c>
      <c r="M774" t="s">
        <v>48</v>
      </c>
      <c r="N774" t="s">
        <v>48</v>
      </c>
      <c r="O774" t="s">
        <v>48</v>
      </c>
      <c r="P774" t="s">
        <v>48</v>
      </c>
      <c r="Q774" t="s">
        <v>48</v>
      </c>
      <c r="R774" t="s">
        <v>48</v>
      </c>
      <c r="S774" t="s">
        <v>48</v>
      </c>
      <c r="T774" t="s">
        <v>48</v>
      </c>
      <c r="U774" t="s">
        <v>48</v>
      </c>
      <c r="V774" t="s">
        <v>48</v>
      </c>
      <c r="W774" t="s">
        <v>48</v>
      </c>
      <c r="X774" t="s">
        <v>48</v>
      </c>
      <c r="Y774" t="s">
        <v>48</v>
      </c>
      <c r="Z774" t="s">
        <v>48</v>
      </c>
      <c r="AA774" t="s">
        <v>48</v>
      </c>
      <c r="AB774" t="s">
        <v>48</v>
      </c>
      <c r="AC774" t="s">
        <v>48</v>
      </c>
      <c r="AD774" t="s">
        <v>48</v>
      </c>
      <c r="AE774" t="s">
        <v>48</v>
      </c>
      <c r="AF774" t="s">
        <v>48</v>
      </c>
      <c r="AG774" t="s">
        <v>48</v>
      </c>
      <c r="AH774" t="s">
        <v>48</v>
      </c>
      <c r="AI774" t="s">
        <v>50</v>
      </c>
      <c r="AJ774" t="s">
        <v>49</v>
      </c>
      <c r="AK774" t="s">
        <v>48</v>
      </c>
      <c r="AL774" t="s">
        <v>48</v>
      </c>
      <c r="AM774" t="s">
        <v>48</v>
      </c>
      <c r="AN774" t="s">
        <v>48</v>
      </c>
      <c r="AO774" t="s">
        <v>48</v>
      </c>
      <c r="AP774" t="s">
        <v>1332</v>
      </c>
      <c r="AQ774" s="1" t="s">
        <v>1332</v>
      </c>
      <c r="AR774" t="s">
        <v>51</v>
      </c>
      <c r="AS774" t="s">
        <v>1092</v>
      </c>
      <c r="AT774" t="s">
        <v>1093</v>
      </c>
      <c r="AW774" s="4">
        <f t="shared" si="451"/>
        <v>6</v>
      </c>
      <c r="AX774" s="4">
        <f t="shared" si="452"/>
        <v>4</v>
      </c>
      <c r="AY774" s="4">
        <f t="shared" si="453"/>
        <v>4</v>
      </c>
      <c r="AZ774" s="4">
        <f t="shared" si="454"/>
        <v>2</v>
      </c>
      <c r="BA774" s="4">
        <f t="shared" si="455"/>
        <v>4</v>
      </c>
      <c r="BB774" s="4">
        <f t="shared" si="456"/>
        <v>4</v>
      </c>
      <c r="BC774" s="4">
        <f t="shared" si="457"/>
        <v>4</v>
      </c>
      <c r="BD774" s="4">
        <f t="shared" si="458"/>
        <v>2</v>
      </c>
      <c r="BE774" s="4">
        <f t="shared" si="459"/>
        <v>4</v>
      </c>
      <c r="BF774" s="4">
        <f t="shared" si="460"/>
        <v>2</v>
      </c>
      <c r="BG774" s="4">
        <f t="shared" si="461"/>
        <v>4</v>
      </c>
      <c r="BH774" s="4">
        <f t="shared" si="462"/>
        <v>4</v>
      </c>
      <c r="BI774" s="4">
        <f t="shared" si="463"/>
        <v>4</v>
      </c>
      <c r="BJ774" s="4">
        <f t="shared" si="464"/>
        <v>2</v>
      </c>
      <c r="BK774" s="4">
        <f t="shared" si="465"/>
        <v>4</v>
      </c>
      <c r="BL774" s="4">
        <f t="shared" si="466"/>
        <v>2</v>
      </c>
      <c r="BM774" s="4">
        <f t="shared" si="467"/>
        <v>4</v>
      </c>
      <c r="BN774" s="4">
        <f t="shared" si="468"/>
        <v>4</v>
      </c>
      <c r="BO774" s="4">
        <f t="shared" si="469"/>
        <v>4</v>
      </c>
      <c r="BP774" s="4">
        <f t="shared" si="470"/>
        <v>4</v>
      </c>
      <c r="BQ774" s="4">
        <f t="shared" si="471"/>
        <v>6</v>
      </c>
      <c r="BR774" s="4">
        <f t="shared" si="472"/>
        <v>4</v>
      </c>
      <c r="BS774" s="4">
        <f t="shared" si="473"/>
        <v>4</v>
      </c>
      <c r="BT774" s="4" t="str">
        <f t="shared" si="474"/>
        <v>0</v>
      </c>
      <c r="BU774" s="4">
        <f t="shared" si="475"/>
        <v>4</v>
      </c>
      <c r="BV774" s="4">
        <f t="shared" si="476"/>
        <v>0</v>
      </c>
      <c r="BW774" s="4">
        <f t="shared" si="477"/>
        <v>6</v>
      </c>
      <c r="BX774" s="4">
        <f t="shared" si="478"/>
        <v>0</v>
      </c>
      <c r="BY774" s="4">
        <f t="shared" si="479"/>
        <v>0</v>
      </c>
      <c r="BZ774" s="37">
        <f t="shared" si="480"/>
        <v>96</v>
      </c>
      <c r="CA774" s="32" t="str">
        <f>VLOOKUP(J:J,'Agent wise'!A:C,3,0)</f>
        <v>Saran S</v>
      </c>
      <c r="CB774" s="32">
        <f t="shared" si="481"/>
        <v>45928</v>
      </c>
      <c r="CC774" t="str">
        <f t="shared" si="482"/>
        <v>Excellent</v>
      </c>
      <c r="CJ774">
        <f t="shared" si="483"/>
        <v>28</v>
      </c>
      <c r="CK774">
        <f t="shared" si="484"/>
        <v>9</v>
      </c>
      <c r="CL774">
        <f t="shared" si="485"/>
        <v>2025</v>
      </c>
    </row>
    <row r="775" spans="1:90" ht="15" customHeight="1" x14ac:dyDescent="0.35">
      <c r="A775" s="32">
        <v>45928.558712557875</v>
      </c>
      <c r="B775" t="s">
        <v>1214</v>
      </c>
      <c r="C775" s="32">
        <v>0</v>
      </c>
      <c r="D775" t="s">
        <v>144</v>
      </c>
      <c r="E775" s="32">
        <v>45928</v>
      </c>
      <c r="F775" t="s">
        <v>140</v>
      </c>
      <c r="G775" s="32">
        <v>45927</v>
      </c>
      <c r="H775">
        <v>7305132110</v>
      </c>
      <c r="I775">
        <v>175</v>
      </c>
      <c r="J775" t="s">
        <v>134</v>
      </c>
      <c r="K775" t="s">
        <v>52</v>
      </c>
      <c r="L775" t="s">
        <v>53</v>
      </c>
      <c r="M775" t="s">
        <v>48</v>
      </c>
      <c r="N775" t="s">
        <v>48</v>
      </c>
      <c r="O775" t="s">
        <v>48</v>
      </c>
      <c r="P775" t="s">
        <v>48</v>
      </c>
      <c r="Q775" t="s">
        <v>48</v>
      </c>
      <c r="R775" t="s">
        <v>48</v>
      </c>
      <c r="S775" t="s">
        <v>48</v>
      </c>
      <c r="T775" t="s">
        <v>48</v>
      </c>
      <c r="U775" t="s">
        <v>48</v>
      </c>
      <c r="V775" t="s">
        <v>48</v>
      </c>
      <c r="W775" t="s">
        <v>48</v>
      </c>
      <c r="X775" t="s">
        <v>48</v>
      </c>
      <c r="Y775" t="s">
        <v>48</v>
      </c>
      <c r="Z775" t="s">
        <v>48</v>
      </c>
      <c r="AA775" t="s">
        <v>49</v>
      </c>
      <c r="AB775" t="s">
        <v>48</v>
      </c>
      <c r="AC775" t="s">
        <v>49</v>
      </c>
      <c r="AD775" t="s">
        <v>48</v>
      </c>
      <c r="AE775" t="s">
        <v>49</v>
      </c>
      <c r="AF775" t="s">
        <v>50</v>
      </c>
      <c r="AG775" t="s">
        <v>48</v>
      </c>
      <c r="AH775" t="s">
        <v>48</v>
      </c>
      <c r="AI775" t="s">
        <v>50</v>
      </c>
      <c r="AJ775" t="s">
        <v>48</v>
      </c>
      <c r="AK775" t="s">
        <v>48</v>
      </c>
      <c r="AL775" t="s">
        <v>49</v>
      </c>
      <c r="AM775" t="s">
        <v>48</v>
      </c>
      <c r="AN775" t="s">
        <v>48</v>
      </c>
      <c r="AO775" t="s">
        <v>48</v>
      </c>
      <c r="AP775" t="s">
        <v>1333</v>
      </c>
      <c r="AQ775" s="1" t="s">
        <v>1334</v>
      </c>
      <c r="AR775" t="s">
        <v>51</v>
      </c>
      <c r="AS775" t="s">
        <v>874</v>
      </c>
      <c r="AT775" t="s">
        <v>538</v>
      </c>
      <c r="AW775" s="4">
        <f t="shared" si="451"/>
        <v>6</v>
      </c>
      <c r="AX775" s="4">
        <f t="shared" si="452"/>
        <v>4</v>
      </c>
      <c r="AY775" s="4">
        <f t="shared" si="453"/>
        <v>4</v>
      </c>
      <c r="AZ775" s="4">
        <f t="shared" si="454"/>
        <v>2</v>
      </c>
      <c r="BA775" s="4">
        <f t="shared" si="455"/>
        <v>4</v>
      </c>
      <c r="BB775" s="4">
        <f t="shared" si="456"/>
        <v>4</v>
      </c>
      <c r="BC775" s="4">
        <f t="shared" si="457"/>
        <v>4</v>
      </c>
      <c r="BD775" s="4">
        <f t="shared" si="458"/>
        <v>2</v>
      </c>
      <c r="BE775" s="4">
        <f t="shared" si="459"/>
        <v>4</v>
      </c>
      <c r="BF775" s="4">
        <f t="shared" si="460"/>
        <v>2</v>
      </c>
      <c r="BG775" s="4">
        <f t="shared" si="461"/>
        <v>4</v>
      </c>
      <c r="BH775" s="4">
        <f t="shared" si="462"/>
        <v>4</v>
      </c>
      <c r="BI775" s="4">
        <f t="shared" si="463"/>
        <v>4</v>
      </c>
      <c r="BJ775" s="4">
        <f t="shared" si="464"/>
        <v>2</v>
      </c>
      <c r="BK775" s="4" t="str">
        <f t="shared" si="465"/>
        <v>0</v>
      </c>
      <c r="BL775" s="4">
        <f t="shared" si="466"/>
        <v>2</v>
      </c>
      <c r="BM775" s="4" t="str">
        <f t="shared" si="467"/>
        <v>0</v>
      </c>
      <c r="BN775" s="4">
        <f t="shared" si="468"/>
        <v>4</v>
      </c>
      <c r="BO775" s="4" t="str">
        <f t="shared" si="469"/>
        <v>0</v>
      </c>
      <c r="BP775" s="4">
        <f t="shared" si="470"/>
        <v>4</v>
      </c>
      <c r="BQ775" s="4">
        <f t="shared" si="471"/>
        <v>6</v>
      </c>
      <c r="BR775" s="4">
        <f t="shared" si="472"/>
        <v>4</v>
      </c>
      <c r="BS775" s="4">
        <f t="shared" si="473"/>
        <v>4</v>
      </c>
      <c r="BT775" s="4">
        <f t="shared" si="474"/>
        <v>4</v>
      </c>
      <c r="BU775" s="4">
        <f t="shared" si="475"/>
        <v>4</v>
      </c>
      <c r="BV775" s="4" t="str">
        <f t="shared" si="476"/>
        <v>0</v>
      </c>
      <c r="BW775" s="4">
        <f t="shared" si="477"/>
        <v>6</v>
      </c>
      <c r="BX775" s="4">
        <f t="shared" si="478"/>
        <v>0</v>
      </c>
      <c r="BY775" s="4">
        <f t="shared" si="479"/>
        <v>0</v>
      </c>
      <c r="BZ775" s="37">
        <f t="shared" si="480"/>
        <v>88</v>
      </c>
      <c r="CA775" s="32" t="str">
        <f>VLOOKUP(J:J,'Agent wise'!A:C,3,0)</f>
        <v>Saran S</v>
      </c>
      <c r="CB775" s="32">
        <f t="shared" si="481"/>
        <v>45928</v>
      </c>
      <c r="CC775" t="str">
        <f t="shared" si="482"/>
        <v>Average</v>
      </c>
      <c r="CJ775">
        <f t="shared" si="483"/>
        <v>28</v>
      </c>
      <c r="CK775">
        <f t="shared" si="484"/>
        <v>9</v>
      </c>
      <c r="CL775">
        <f t="shared" si="485"/>
        <v>2025</v>
      </c>
    </row>
    <row r="776" spans="1:90" ht="15" customHeight="1" x14ac:dyDescent="0.35">
      <c r="A776" s="32">
        <v>45928.563341006942</v>
      </c>
      <c r="B776" t="s">
        <v>1214</v>
      </c>
      <c r="C776" s="32">
        <v>0</v>
      </c>
      <c r="D776" t="s">
        <v>144</v>
      </c>
      <c r="E776" s="32">
        <v>45928</v>
      </c>
      <c r="F776" t="s">
        <v>140</v>
      </c>
      <c r="G776" s="32">
        <v>45927</v>
      </c>
      <c r="H776">
        <v>9092248848</v>
      </c>
      <c r="I776">
        <v>302</v>
      </c>
      <c r="J776" t="s">
        <v>279</v>
      </c>
      <c r="K776" t="s">
        <v>52</v>
      </c>
      <c r="L776" t="s">
        <v>53</v>
      </c>
      <c r="M776" t="s">
        <v>49</v>
      </c>
      <c r="N776" t="s">
        <v>48</v>
      </c>
      <c r="O776" t="s">
        <v>48</v>
      </c>
      <c r="P776" t="s">
        <v>48</v>
      </c>
      <c r="Q776" t="s">
        <v>48</v>
      </c>
      <c r="R776" t="s">
        <v>48</v>
      </c>
      <c r="S776" t="s">
        <v>48</v>
      </c>
      <c r="T776" t="s">
        <v>48</v>
      </c>
      <c r="U776" t="s">
        <v>48</v>
      </c>
      <c r="V776" t="s">
        <v>48</v>
      </c>
      <c r="W776" t="s">
        <v>48</v>
      </c>
      <c r="X776" t="s">
        <v>48</v>
      </c>
      <c r="Y776" t="s">
        <v>48</v>
      </c>
      <c r="Z776" t="s">
        <v>48</v>
      </c>
      <c r="AA776" t="s">
        <v>48</v>
      </c>
      <c r="AB776" t="s">
        <v>49</v>
      </c>
      <c r="AC776" t="s">
        <v>49</v>
      </c>
      <c r="AD776" t="s">
        <v>50</v>
      </c>
      <c r="AE776" t="s">
        <v>48</v>
      </c>
      <c r="AF776" t="s">
        <v>50</v>
      </c>
      <c r="AG776" t="s">
        <v>48</v>
      </c>
      <c r="AH776" t="s">
        <v>50</v>
      </c>
      <c r="AI776" t="s">
        <v>50</v>
      </c>
      <c r="AJ776" t="s">
        <v>48</v>
      </c>
      <c r="AK776" t="s">
        <v>48</v>
      </c>
      <c r="AL776" t="s">
        <v>49</v>
      </c>
      <c r="AM776" t="s">
        <v>48</v>
      </c>
      <c r="AN776" t="s">
        <v>48</v>
      </c>
      <c r="AO776" t="s">
        <v>48</v>
      </c>
      <c r="AP776" t="s">
        <v>1335</v>
      </c>
      <c r="AQ776" s="1" t="s">
        <v>1336</v>
      </c>
      <c r="AR776" t="s">
        <v>51</v>
      </c>
      <c r="AS776" t="s">
        <v>1337</v>
      </c>
      <c r="AT776" t="s">
        <v>123</v>
      </c>
      <c r="AW776" s="4" t="str">
        <f t="shared" si="451"/>
        <v>0</v>
      </c>
      <c r="AX776" s="4">
        <f t="shared" si="452"/>
        <v>4</v>
      </c>
      <c r="AY776" s="4">
        <f t="shared" si="453"/>
        <v>4</v>
      </c>
      <c r="AZ776" s="4">
        <f t="shared" si="454"/>
        <v>2</v>
      </c>
      <c r="BA776" s="4">
        <f t="shared" si="455"/>
        <v>4</v>
      </c>
      <c r="BB776" s="4">
        <f t="shared" si="456"/>
        <v>4</v>
      </c>
      <c r="BC776" s="4">
        <f t="shared" si="457"/>
        <v>4</v>
      </c>
      <c r="BD776" s="4">
        <f t="shared" si="458"/>
        <v>2</v>
      </c>
      <c r="BE776" s="4">
        <f t="shared" si="459"/>
        <v>4</v>
      </c>
      <c r="BF776" s="4">
        <f t="shared" si="460"/>
        <v>2</v>
      </c>
      <c r="BG776" s="4">
        <f t="shared" si="461"/>
        <v>4</v>
      </c>
      <c r="BH776" s="4">
        <f t="shared" si="462"/>
        <v>4</v>
      </c>
      <c r="BI776" s="4">
        <f t="shared" si="463"/>
        <v>4</v>
      </c>
      <c r="BJ776" s="4">
        <f t="shared" si="464"/>
        <v>2</v>
      </c>
      <c r="BK776" s="4">
        <f t="shared" si="465"/>
        <v>4</v>
      </c>
      <c r="BL776" s="4" t="str">
        <f t="shared" si="466"/>
        <v>0</v>
      </c>
      <c r="BM776" s="4" t="str">
        <f t="shared" si="467"/>
        <v>0</v>
      </c>
      <c r="BN776" s="4">
        <f t="shared" si="468"/>
        <v>4</v>
      </c>
      <c r="BO776" s="4">
        <f t="shared" si="469"/>
        <v>4</v>
      </c>
      <c r="BP776" s="4">
        <f t="shared" si="470"/>
        <v>4</v>
      </c>
      <c r="BQ776" s="4">
        <f t="shared" si="471"/>
        <v>6</v>
      </c>
      <c r="BR776" s="4">
        <f t="shared" si="472"/>
        <v>4</v>
      </c>
      <c r="BS776" s="4">
        <f t="shared" si="473"/>
        <v>4</v>
      </c>
      <c r="BT776" s="4">
        <f t="shared" si="474"/>
        <v>4</v>
      </c>
      <c r="BU776" s="4">
        <f t="shared" si="475"/>
        <v>4</v>
      </c>
      <c r="BV776" s="4" t="str">
        <f t="shared" si="476"/>
        <v>0</v>
      </c>
      <c r="BW776" s="4">
        <f t="shared" si="477"/>
        <v>6</v>
      </c>
      <c r="BX776" s="4">
        <f t="shared" si="478"/>
        <v>0</v>
      </c>
      <c r="BY776" s="4">
        <f t="shared" si="479"/>
        <v>0</v>
      </c>
      <c r="BZ776" s="37">
        <f t="shared" si="480"/>
        <v>88</v>
      </c>
      <c r="CA776" s="32" t="str">
        <f>VLOOKUP(J:J,'Agent wise'!A:C,3,0)</f>
        <v xml:space="preserve">Shiny </v>
      </c>
      <c r="CB776" s="32">
        <f t="shared" si="481"/>
        <v>45928</v>
      </c>
      <c r="CC776" t="str">
        <f t="shared" si="482"/>
        <v>Average</v>
      </c>
      <c r="CJ776">
        <f t="shared" si="483"/>
        <v>28</v>
      </c>
      <c r="CK776">
        <f t="shared" si="484"/>
        <v>9</v>
      </c>
      <c r="CL776">
        <f t="shared" si="485"/>
        <v>2025</v>
      </c>
    </row>
    <row r="777" spans="1:90" ht="15" customHeight="1" x14ac:dyDescent="0.35">
      <c r="A777" s="32">
        <v>45928.586051053237</v>
      </c>
      <c r="B777" t="s">
        <v>1214</v>
      </c>
      <c r="C777" s="32">
        <v>0</v>
      </c>
      <c r="D777" t="s">
        <v>144</v>
      </c>
      <c r="E777" s="32">
        <v>45928</v>
      </c>
      <c r="F777" t="s">
        <v>140</v>
      </c>
      <c r="G777" s="32">
        <v>45927</v>
      </c>
      <c r="H777">
        <v>9442399365</v>
      </c>
      <c r="I777">
        <v>216</v>
      </c>
      <c r="J777" t="s">
        <v>281</v>
      </c>
      <c r="K777" t="s">
        <v>52</v>
      </c>
      <c r="L777" t="s">
        <v>53</v>
      </c>
      <c r="M777" t="s">
        <v>48</v>
      </c>
      <c r="N777" t="s">
        <v>48</v>
      </c>
      <c r="O777" t="s">
        <v>48</v>
      </c>
      <c r="P777" t="s">
        <v>48</v>
      </c>
      <c r="Q777" t="s">
        <v>48</v>
      </c>
      <c r="R777" t="s">
        <v>48</v>
      </c>
      <c r="S777" t="s">
        <v>48</v>
      </c>
      <c r="T777" t="s">
        <v>48</v>
      </c>
      <c r="U777" t="s">
        <v>48</v>
      </c>
      <c r="V777" t="s">
        <v>48</v>
      </c>
      <c r="W777" t="s">
        <v>48</v>
      </c>
      <c r="X777" t="s">
        <v>48</v>
      </c>
      <c r="Y777" t="s">
        <v>48</v>
      </c>
      <c r="Z777" t="s">
        <v>48</v>
      </c>
      <c r="AA777" t="s">
        <v>48</v>
      </c>
      <c r="AB777" t="s">
        <v>49</v>
      </c>
      <c r="AC777" t="s">
        <v>50</v>
      </c>
      <c r="AD777" t="s">
        <v>48</v>
      </c>
      <c r="AE777" t="s">
        <v>48</v>
      </c>
      <c r="AF777" t="s">
        <v>50</v>
      </c>
      <c r="AG777" t="s">
        <v>48</v>
      </c>
      <c r="AH777" t="s">
        <v>50</v>
      </c>
      <c r="AI777" t="s">
        <v>50</v>
      </c>
      <c r="AJ777" t="s">
        <v>48</v>
      </c>
      <c r="AK777" t="s">
        <v>48</v>
      </c>
      <c r="AL777" t="s">
        <v>48</v>
      </c>
      <c r="AM777" t="s">
        <v>48</v>
      </c>
      <c r="AN777" t="s">
        <v>48</v>
      </c>
      <c r="AO777" t="s">
        <v>48</v>
      </c>
      <c r="AP777" t="s">
        <v>152</v>
      </c>
      <c r="AQ777" s="1" t="s">
        <v>1338</v>
      </c>
      <c r="AR777" t="s">
        <v>51</v>
      </c>
      <c r="AS777" t="s">
        <v>129</v>
      </c>
      <c r="AT777" t="s">
        <v>149</v>
      </c>
      <c r="AW777" s="4">
        <f t="shared" si="451"/>
        <v>6</v>
      </c>
      <c r="AX777" s="4">
        <f t="shared" si="452"/>
        <v>4</v>
      </c>
      <c r="AY777" s="4">
        <f t="shared" si="453"/>
        <v>4</v>
      </c>
      <c r="AZ777" s="4">
        <f t="shared" si="454"/>
        <v>2</v>
      </c>
      <c r="BA777" s="4">
        <f t="shared" si="455"/>
        <v>4</v>
      </c>
      <c r="BB777" s="4">
        <f t="shared" si="456"/>
        <v>4</v>
      </c>
      <c r="BC777" s="4">
        <f t="shared" si="457"/>
        <v>4</v>
      </c>
      <c r="BD777" s="4">
        <f t="shared" si="458"/>
        <v>2</v>
      </c>
      <c r="BE777" s="4">
        <f t="shared" si="459"/>
        <v>4</v>
      </c>
      <c r="BF777" s="4">
        <f t="shared" si="460"/>
        <v>2</v>
      </c>
      <c r="BG777" s="4">
        <f t="shared" si="461"/>
        <v>4</v>
      </c>
      <c r="BH777" s="4">
        <f t="shared" si="462"/>
        <v>4</v>
      </c>
      <c r="BI777" s="4">
        <f t="shared" si="463"/>
        <v>4</v>
      </c>
      <c r="BJ777" s="4">
        <f t="shared" si="464"/>
        <v>2</v>
      </c>
      <c r="BK777" s="4">
        <f t="shared" si="465"/>
        <v>4</v>
      </c>
      <c r="BL777" s="4" t="str">
        <f t="shared" si="466"/>
        <v>0</v>
      </c>
      <c r="BM777" s="4">
        <f t="shared" si="467"/>
        <v>4</v>
      </c>
      <c r="BN777" s="4">
        <f t="shared" si="468"/>
        <v>4</v>
      </c>
      <c r="BO777" s="4">
        <f t="shared" si="469"/>
        <v>4</v>
      </c>
      <c r="BP777" s="4">
        <f t="shared" si="470"/>
        <v>4</v>
      </c>
      <c r="BQ777" s="4">
        <f t="shared" si="471"/>
        <v>6</v>
      </c>
      <c r="BR777" s="4">
        <f t="shared" si="472"/>
        <v>4</v>
      </c>
      <c r="BS777" s="4">
        <f t="shared" si="473"/>
        <v>4</v>
      </c>
      <c r="BT777" s="4">
        <f t="shared" si="474"/>
        <v>4</v>
      </c>
      <c r="BU777" s="4">
        <f t="shared" si="475"/>
        <v>4</v>
      </c>
      <c r="BV777" s="4">
        <f t="shared" si="476"/>
        <v>0</v>
      </c>
      <c r="BW777" s="4">
        <f t="shared" si="477"/>
        <v>6</v>
      </c>
      <c r="BX777" s="4">
        <f t="shared" si="478"/>
        <v>0</v>
      </c>
      <c r="BY777" s="4">
        <f t="shared" si="479"/>
        <v>0</v>
      </c>
      <c r="BZ777" s="37">
        <f t="shared" si="480"/>
        <v>98</v>
      </c>
      <c r="CA777" s="32" t="str">
        <f>VLOOKUP(J:J,'Agent wise'!A:C,3,0)</f>
        <v>Adharsh</v>
      </c>
      <c r="CB777" s="32">
        <f t="shared" si="481"/>
        <v>45928</v>
      </c>
      <c r="CC777" t="str">
        <f t="shared" si="482"/>
        <v>Excellent</v>
      </c>
      <c r="CJ777">
        <f t="shared" si="483"/>
        <v>28</v>
      </c>
      <c r="CK777">
        <f t="shared" si="484"/>
        <v>9</v>
      </c>
      <c r="CL777">
        <f t="shared" si="485"/>
        <v>2025</v>
      </c>
    </row>
    <row r="778" spans="1:90" ht="15" customHeight="1" x14ac:dyDescent="0.35">
      <c r="A778" s="32">
        <v>45928.589900636573</v>
      </c>
      <c r="B778" t="s">
        <v>1214</v>
      </c>
      <c r="C778" s="32">
        <v>0</v>
      </c>
      <c r="D778" t="s">
        <v>144</v>
      </c>
      <c r="E778" s="32">
        <v>45928</v>
      </c>
      <c r="F778" t="s">
        <v>140</v>
      </c>
      <c r="G778" s="32">
        <v>45927</v>
      </c>
      <c r="H778">
        <v>9443088645</v>
      </c>
      <c r="I778">
        <v>223</v>
      </c>
      <c r="J778" t="s">
        <v>292</v>
      </c>
      <c r="K778" t="s">
        <v>52</v>
      </c>
      <c r="L778" t="s">
        <v>53</v>
      </c>
      <c r="M778" t="s">
        <v>48</v>
      </c>
      <c r="N778" t="s">
        <v>48</v>
      </c>
      <c r="O778" t="s">
        <v>48</v>
      </c>
      <c r="P778" t="s">
        <v>48</v>
      </c>
      <c r="Q778" t="s">
        <v>48</v>
      </c>
      <c r="R778" t="s">
        <v>48</v>
      </c>
      <c r="S778" t="s">
        <v>48</v>
      </c>
      <c r="T778" t="s">
        <v>48</v>
      </c>
      <c r="U778" t="s">
        <v>48</v>
      </c>
      <c r="V778" t="s">
        <v>48</v>
      </c>
      <c r="W778" t="s">
        <v>48</v>
      </c>
      <c r="X778" t="s">
        <v>48</v>
      </c>
      <c r="Y778" t="s">
        <v>48</v>
      </c>
      <c r="Z778" t="s">
        <v>48</v>
      </c>
      <c r="AA778" t="s">
        <v>48</v>
      </c>
      <c r="AB778" t="s">
        <v>49</v>
      </c>
      <c r="AC778" t="s">
        <v>50</v>
      </c>
      <c r="AD778" t="s">
        <v>48</v>
      </c>
      <c r="AE778" t="s">
        <v>48</v>
      </c>
      <c r="AF778" t="s">
        <v>50</v>
      </c>
      <c r="AG778" t="s">
        <v>48</v>
      </c>
      <c r="AH778" t="s">
        <v>50</v>
      </c>
      <c r="AI778" t="s">
        <v>50</v>
      </c>
      <c r="AJ778" t="s">
        <v>48</v>
      </c>
      <c r="AK778" t="s">
        <v>48</v>
      </c>
      <c r="AL778" t="s">
        <v>48</v>
      </c>
      <c r="AM778" t="s">
        <v>48</v>
      </c>
      <c r="AN778" t="s">
        <v>48</v>
      </c>
      <c r="AO778" t="s">
        <v>48</v>
      </c>
      <c r="AP778" t="s">
        <v>152</v>
      </c>
      <c r="AQ778" s="1" t="s">
        <v>580</v>
      </c>
      <c r="AR778" t="s">
        <v>51</v>
      </c>
      <c r="AS778" t="s">
        <v>129</v>
      </c>
      <c r="AT778" t="s">
        <v>160</v>
      </c>
      <c r="AW778" s="4">
        <f t="shared" si="451"/>
        <v>6</v>
      </c>
      <c r="AX778" s="4">
        <f t="shared" si="452"/>
        <v>4</v>
      </c>
      <c r="AY778" s="4">
        <f t="shared" si="453"/>
        <v>4</v>
      </c>
      <c r="AZ778" s="4">
        <f t="shared" si="454"/>
        <v>2</v>
      </c>
      <c r="BA778" s="4">
        <f t="shared" si="455"/>
        <v>4</v>
      </c>
      <c r="BB778" s="4">
        <f t="shared" si="456"/>
        <v>4</v>
      </c>
      <c r="BC778" s="4">
        <f t="shared" si="457"/>
        <v>4</v>
      </c>
      <c r="BD778" s="4">
        <f t="shared" si="458"/>
        <v>2</v>
      </c>
      <c r="BE778" s="4">
        <f t="shared" si="459"/>
        <v>4</v>
      </c>
      <c r="BF778" s="4">
        <f t="shared" si="460"/>
        <v>2</v>
      </c>
      <c r="BG778" s="4">
        <f t="shared" si="461"/>
        <v>4</v>
      </c>
      <c r="BH778" s="4">
        <f t="shared" si="462"/>
        <v>4</v>
      </c>
      <c r="BI778" s="4">
        <f t="shared" si="463"/>
        <v>4</v>
      </c>
      <c r="BJ778" s="4">
        <f t="shared" si="464"/>
        <v>2</v>
      </c>
      <c r="BK778" s="4">
        <f t="shared" si="465"/>
        <v>4</v>
      </c>
      <c r="BL778" s="4" t="str">
        <f t="shared" si="466"/>
        <v>0</v>
      </c>
      <c r="BM778" s="4">
        <f t="shared" si="467"/>
        <v>4</v>
      </c>
      <c r="BN778" s="4">
        <f t="shared" si="468"/>
        <v>4</v>
      </c>
      <c r="BO778" s="4">
        <f t="shared" si="469"/>
        <v>4</v>
      </c>
      <c r="BP778" s="4">
        <f t="shared" si="470"/>
        <v>4</v>
      </c>
      <c r="BQ778" s="4">
        <f t="shared" si="471"/>
        <v>6</v>
      </c>
      <c r="BR778" s="4">
        <f t="shared" si="472"/>
        <v>4</v>
      </c>
      <c r="BS778" s="4">
        <f t="shared" si="473"/>
        <v>4</v>
      </c>
      <c r="BT778" s="4">
        <f t="shared" si="474"/>
        <v>4</v>
      </c>
      <c r="BU778" s="4">
        <f t="shared" si="475"/>
        <v>4</v>
      </c>
      <c r="BV778" s="4">
        <f t="shared" si="476"/>
        <v>0</v>
      </c>
      <c r="BW778" s="4">
        <f t="shared" si="477"/>
        <v>6</v>
      </c>
      <c r="BX778" s="4">
        <f t="shared" si="478"/>
        <v>0</v>
      </c>
      <c r="BY778" s="4">
        <f t="shared" si="479"/>
        <v>0</v>
      </c>
      <c r="BZ778" s="37">
        <f t="shared" si="480"/>
        <v>98</v>
      </c>
      <c r="CA778" s="32" t="str">
        <f>VLOOKUP(J:J,'Agent wise'!A:C,3,0)</f>
        <v xml:space="preserve">Shiny </v>
      </c>
      <c r="CB778" s="32">
        <f t="shared" si="481"/>
        <v>45928</v>
      </c>
      <c r="CC778" t="str">
        <f t="shared" si="482"/>
        <v>Excellent</v>
      </c>
      <c r="CJ778">
        <f t="shared" si="483"/>
        <v>28</v>
      </c>
      <c r="CK778">
        <f t="shared" si="484"/>
        <v>9</v>
      </c>
      <c r="CL778">
        <f t="shared" si="485"/>
        <v>2025</v>
      </c>
    </row>
    <row r="779" spans="1:90" ht="15" customHeight="1" x14ac:dyDescent="0.35">
      <c r="A779" s="32">
        <v>45928.60150336806</v>
      </c>
      <c r="B779" t="s">
        <v>138</v>
      </c>
      <c r="C779" s="32">
        <v>0</v>
      </c>
      <c r="D779" t="s">
        <v>139</v>
      </c>
      <c r="E779" s="32">
        <v>45928</v>
      </c>
      <c r="F779" t="s">
        <v>781</v>
      </c>
      <c r="G779" s="32">
        <v>45927</v>
      </c>
      <c r="H779">
        <v>9442488694</v>
      </c>
      <c r="I779">
        <v>188</v>
      </c>
      <c r="J779" t="s">
        <v>115</v>
      </c>
      <c r="K779" t="s">
        <v>52</v>
      </c>
      <c r="L779" t="s">
        <v>53</v>
      </c>
      <c r="M779" t="s">
        <v>48</v>
      </c>
      <c r="N779" t="s">
        <v>48</v>
      </c>
      <c r="O779" t="s">
        <v>48</v>
      </c>
      <c r="P779" t="s">
        <v>48</v>
      </c>
      <c r="Q779" t="s">
        <v>48</v>
      </c>
      <c r="R779" t="s">
        <v>48</v>
      </c>
      <c r="S779" t="s">
        <v>48</v>
      </c>
      <c r="T779" t="s">
        <v>48</v>
      </c>
      <c r="U779" t="s">
        <v>48</v>
      </c>
      <c r="V779" t="s">
        <v>48</v>
      </c>
      <c r="W779" t="s">
        <v>48</v>
      </c>
      <c r="X779" t="s">
        <v>48</v>
      </c>
      <c r="Y779" t="s">
        <v>48</v>
      </c>
      <c r="Z779" t="s">
        <v>48</v>
      </c>
      <c r="AA779" t="s">
        <v>49</v>
      </c>
      <c r="AB779" t="s">
        <v>48</v>
      </c>
      <c r="AC779" t="s">
        <v>48</v>
      </c>
      <c r="AD779" t="s">
        <v>48</v>
      </c>
      <c r="AE779" t="s">
        <v>48</v>
      </c>
      <c r="AF779" t="s">
        <v>48</v>
      </c>
      <c r="AG779" t="s">
        <v>48</v>
      </c>
      <c r="AH779" t="s">
        <v>48</v>
      </c>
      <c r="AI779" t="s">
        <v>50</v>
      </c>
      <c r="AJ779" t="s">
        <v>48</v>
      </c>
      <c r="AK779" t="s">
        <v>48</v>
      </c>
      <c r="AL779" t="s">
        <v>48</v>
      </c>
      <c r="AM779" t="s">
        <v>48</v>
      </c>
      <c r="AN779" t="s">
        <v>48</v>
      </c>
      <c r="AO779" t="s">
        <v>48</v>
      </c>
      <c r="AP779" t="s">
        <v>141</v>
      </c>
      <c r="AQ779" s="1" t="s">
        <v>141</v>
      </c>
      <c r="AR779" t="s">
        <v>51</v>
      </c>
      <c r="AS779" t="s">
        <v>782</v>
      </c>
      <c r="AT779" t="s">
        <v>783</v>
      </c>
      <c r="AW779" s="4">
        <f t="shared" si="451"/>
        <v>6</v>
      </c>
      <c r="AX779" s="4">
        <f t="shared" si="452"/>
        <v>4</v>
      </c>
      <c r="AY779" s="4">
        <f t="shared" si="453"/>
        <v>4</v>
      </c>
      <c r="AZ779" s="4">
        <f t="shared" si="454"/>
        <v>2</v>
      </c>
      <c r="BA779" s="4">
        <f t="shared" si="455"/>
        <v>4</v>
      </c>
      <c r="BB779" s="4">
        <f t="shared" si="456"/>
        <v>4</v>
      </c>
      <c r="BC779" s="4">
        <f t="shared" si="457"/>
        <v>4</v>
      </c>
      <c r="BD779" s="4">
        <f t="shared" si="458"/>
        <v>2</v>
      </c>
      <c r="BE779" s="4">
        <f t="shared" si="459"/>
        <v>4</v>
      </c>
      <c r="BF779" s="4">
        <f t="shared" si="460"/>
        <v>2</v>
      </c>
      <c r="BG779" s="4">
        <f t="shared" si="461"/>
        <v>4</v>
      </c>
      <c r="BH779" s="4">
        <f t="shared" si="462"/>
        <v>4</v>
      </c>
      <c r="BI779" s="4">
        <f t="shared" si="463"/>
        <v>4</v>
      </c>
      <c r="BJ779" s="4">
        <f t="shared" si="464"/>
        <v>2</v>
      </c>
      <c r="BK779" s="4" t="str">
        <f t="shared" si="465"/>
        <v>0</v>
      </c>
      <c r="BL779" s="4">
        <f t="shared" si="466"/>
        <v>2</v>
      </c>
      <c r="BM779" s="4">
        <f t="shared" si="467"/>
        <v>4</v>
      </c>
      <c r="BN779" s="4">
        <f t="shared" si="468"/>
        <v>4</v>
      </c>
      <c r="BO779" s="4">
        <f t="shared" si="469"/>
        <v>4</v>
      </c>
      <c r="BP779" s="4">
        <f t="shared" si="470"/>
        <v>4</v>
      </c>
      <c r="BQ779" s="4">
        <f t="shared" si="471"/>
        <v>6</v>
      </c>
      <c r="BR779" s="4">
        <f t="shared" si="472"/>
        <v>4</v>
      </c>
      <c r="BS779" s="4">
        <f t="shared" si="473"/>
        <v>4</v>
      </c>
      <c r="BT779" s="4">
        <f t="shared" si="474"/>
        <v>4</v>
      </c>
      <c r="BU779" s="4">
        <f t="shared" si="475"/>
        <v>4</v>
      </c>
      <c r="BV779" s="4">
        <f t="shared" si="476"/>
        <v>0</v>
      </c>
      <c r="BW779" s="4">
        <f t="shared" si="477"/>
        <v>6</v>
      </c>
      <c r="BX779" s="4">
        <f t="shared" si="478"/>
        <v>0</v>
      </c>
      <c r="BY779" s="4">
        <f t="shared" si="479"/>
        <v>0</v>
      </c>
      <c r="BZ779" s="37">
        <f t="shared" si="480"/>
        <v>96</v>
      </c>
      <c r="CA779" s="32" t="str">
        <f>VLOOKUP(J:J,'Agent wise'!A:C,3,0)</f>
        <v>Saran S</v>
      </c>
      <c r="CB779" s="32">
        <f t="shared" si="481"/>
        <v>45928</v>
      </c>
      <c r="CC779" t="str">
        <f t="shared" si="482"/>
        <v>Excellent</v>
      </c>
      <c r="CJ779">
        <f t="shared" si="483"/>
        <v>28</v>
      </c>
      <c r="CK779">
        <f t="shared" si="484"/>
        <v>9</v>
      </c>
      <c r="CL779">
        <f t="shared" si="485"/>
        <v>2025</v>
      </c>
    </row>
    <row r="780" spans="1:90" ht="15" customHeight="1" x14ac:dyDescent="0.35">
      <c r="A780" s="32">
        <v>45928.603676724539</v>
      </c>
      <c r="B780" t="s">
        <v>1214</v>
      </c>
      <c r="C780" s="32">
        <v>0</v>
      </c>
      <c r="D780" t="s">
        <v>144</v>
      </c>
      <c r="E780" s="32">
        <v>45928</v>
      </c>
      <c r="F780" t="s">
        <v>140</v>
      </c>
      <c r="G780" s="32">
        <v>45927</v>
      </c>
      <c r="H780">
        <v>6382142418</v>
      </c>
      <c r="I780">
        <v>151</v>
      </c>
      <c r="J780" t="s">
        <v>124</v>
      </c>
      <c r="K780" t="s">
        <v>52</v>
      </c>
      <c r="L780" t="s">
        <v>53</v>
      </c>
      <c r="M780" t="s">
        <v>48</v>
      </c>
      <c r="N780" t="s">
        <v>48</v>
      </c>
      <c r="O780" t="s">
        <v>48</v>
      </c>
      <c r="P780" t="s">
        <v>48</v>
      </c>
      <c r="Q780" t="s">
        <v>48</v>
      </c>
      <c r="R780" t="s">
        <v>48</v>
      </c>
      <c r="S780" t="s">
        <v>48</v>
      </c>
      <c r="T780" t="s">
        <v>48</v>
      </c>
      <c r="U780" t="s">
        <v>48</v>
      </c>
      <c r="V780" t="s">
        <v>48</v>
      </c>
      <c r="W780" t="s">
        <v>48</v>
      </c>
      <c r="X780" t="s">
        <v>48</v>
      </c>
      <c r="Y780" t="s">
        <v>48</v>
      </c>
      <c r="Z780" t="s">
        <v>48</v>
      </c>
      <c r="AA780" t="s">
        <v>48</v>
      </c>
      <c r="AB780" t="s">
        <v>48</v>
      </c>
      <c r="AC780" t="s">
        <v>50</v>
      </c>
      <c r="AD780" t="s">
        <v>48</v>
      </c>
      <c r="AE780" t="s">
        <v>48</v>
      </c>
      <c r="AF780" t="s">
        <v>50</v>
      </c>
      <c r="AG780" t="s">
        <v>48</v>
      </c>
      <c r="AH780" t="s">
        <v>50</v>
      </c>
      <c r="AI780" t="s">
        <v>50</v>
      </c>
      <c r="AJ780" t="s">
        <v>48</v>
      </c>
      <c r="AK780" t="s">
        <v>48</v>
      </c>
      <c r="AL780" t="s">
        <v>49</v>
      </c>
      <c r="AM780" t="s">
        <v>48</v>
      </c>
      <c r="AN780" t="s">
        <v>48</v>
      </c>
      <c r="AO780" t="s">
        <v>48</v>
      </c>
      <c r="AP780" t="s">
        <v>412</v>
      </c>
      <c r="AQ780" s="1" t="s">
        <v>580</v>
      </c>
      <c r="AR780" t="s">
        <v>51</v>
      </c>
      <c r="AS780" t="s">
        <v>68</v>
      </c>
      <c r="AT780" t="s">
        <v>69</v>
      </c>
      <c r="AW780" s="4">
        <f t="shared" si="451"/>
        <v>6</v>
      </c>
      <c r="AX780" s="4">
        <f t="shared" si="452"/>
        <v>4</v>
      </c>
      <c r="AY780" s="4">
        <f t="shared" si="453"/>
        <v>4</v>
      </c>
      <c r="AZ780" s="4">
        <f t="shared" si="454"/>
        <v>2</v>
      </c>
      <c r="BA780" s="4">
        <f t="shared" si="455"/>
        <v>4</v>
      </c>
      <c r="BB780" s="4">
        <f t="shared" si="456"/>
        <v>4</v>
      </c>
      <c r="BC780" s="4">
        <f t="shared" si="457"/>
        <v>4</v>
      </c>
      <c r="BD780" s="4">
        <f t="shared" si="458"/>
        <v>2</v>
      </c>
      <c r="BE780" s="4">
        <f t="shared" si="459"/>
        <v>4</v>
      </c>
      <c r="BF780" s="4">
        <f t="shared" si="460"/>
        <v>2</v>
      </c>
      <c r="BG780" s="4">
        <f t="shared" si="461"/>
        <v>4</v>
      </c>
      <c r="BH780" s="4">
        <f t="shared" si="462"/>
        <v>4</v>
      </c>
      <c r="BI780" s="4">
        <f t="shared" si="463"/>
        <v>4</v>
      </c>
      <c r="BJ780" s="4">
        <f t="shared" si="464"/>
        <v>2</v>
      </c>
      <c r="BK780" s="4">
        <f t="shared" si="465"/>
        <v>4</v>
      </c>
      <c r="BL780" s="4">
        <f t="shared" si="466"/>
        <v>2</v>
      </c>
      <c r="BM780" s="4">
        <f t="shared" si="467"/>
        <v>4</v>
      </c>
      <c r="BN780" s="4">
        <f t="shared" si="468"/>
        <v>4</v>
      </c>
      <c r="BO780" s="4">
        <f t="shared" si="469"/>
        <v>4</v>
      </c>
      <c r="BP780" s="4">
        <f t="shared" si="470"/>
        <v>4</v>
      </c>
      <c r="BQ780" s="4">
        <f t="shared" si="471"/>
        <v>6</v>
      </c>
      <c r="BR780" s="4">
        <f t="shared" si="472"/>
        <v>4</v>
      </c>
      <c r="BS780" s="4">
        <f t="shared" si="473"/>
        <v>4</v>
      </c>
      <c r="BT780" s="4">
        <f t="shared" si="474"/>
        <v>4</v>
      </c>
      <c r="BU780" s="4">
        <f t="shared" si="475"/>
        <v>4</v>
      </c>
      <c r="BV780" s="4" t="str">
        <f t="shared" si="476"/>
        <v>0</v>
      </c>
      <c r="BW780" s="4">
        <f t="shared" si="477"/>
        <v>6</v>
      </c>
      <c r="BX780" s="4">
        <f t="shared" si="478"/>
        <v>0</v>
      </c>
      <c r="BY780" s="4">
        <f t="shared" si="479"/>
        <v>0</v>
      </c>
      <c r="BZ780" s="37">
        <f t="shared" si="480"/>
        <v>100</v>
      </c>
      <c r="CA780" s="32" t="str">
        <f>VLOOKUP(J:J,'Agent wise'!A:C,3,0)</f>
        <v xml:space="preserve">Shiny </v>
      </c>
      <c r="CB780" s="32">
        <f t="shared" si="481"/>
        <v>45928</v>
      </c>
      <c r="CC780" t="str">
        <f t="shared" si="482"/>
        <v>Excellent</v>
      </c>
      <c r="CJ780">
        <f t="shared" si="483"/>
        <v>28</v>
      </c>
      <c r="CK780">
        <f t="shared" si="484"/>
        <v>9</v>
      </c>
      <c r="CL780">
        <f t="shared" si="485"/>
        <v>2025</v>
      </c>
    </row>
    <row r="781" spans="1:90" ht="15" customHeight="1" x14ac:dyDescent="0.35">
      <c r="A781" s="32">
        <v>45928.605119965279</v>
      </c>
      <c r="B781" t="s">
        <v>138</v>
      </c>
      <c r="C781" s="32">
        <v>0</v>
      </c>
      <c r="D781" t="s">
        <v>139</v>
      </c>
      <c r="E781" s="32">
        <v>45928</v>
      </c>
      <c r="F781" t="s">
        <v>781</v>
      </c>
      <c r="G781" s="32">
        <v>45927</v>
      </c>
      <c r="H781">
        <v>7639033323</v>
      </c>
      <c r="I781">
        <v>194</v>
      </c>
      <c r="J781" t="s">
        <v>75</v>
      </c>
      <c r="K781" t="s">
        <v>52</v>
      </c>
      <c r="L781" t="s">
        <v>53</v>
      </c>
      <c r="M781" t="s">
        <v>48</v>
      </c>
      <c r="N781" t="s">
        <v>48</v>
      </c>
      <c r="O781" t="s">
        <v>48</v>
      </c>
      <c r="P781" t="s">
        <v>48</v>
      </c>
      <c r="Q781" t="s">
        <v>48</v>
      </c>
      <c r="R781" t="s">
        <v>49</v>
      </c>
      <c r="S781" t="s">
        <v>48</v>
      </c>
      <c r="T781" t="s">
        <v>48</v>
      </c>
      <c r="U781" t="s">
        <v>48</v>
      </c>
      <c r="V781" t="s">
        <v>48</v>
      </c>
      <c r="W781" t="s">
        <v>48</v>
      </c>
      <c r="X781" t="s">
        <v>48</v>
      </c>
      <c r="Y781" t="s">
        <v>48</v>
      </c>
      <c r="Z781" t="s">
        <v>48</v>
      </c>
      <c r="AA781" t="s">
        <v>48</v>
      </c>
      <c r="AB781" t="s">
        <v>48</v>
      </c>
      <c r="AC781" t="s">
        <v>48</v>
      </c>
      <c r="AD781" t="s">
        <v>48</v>
      </c>
      <c r="AE781" t="s">
        <v>48</v>
      </c>
      <c r="AF781" t="s">
        <v>48</v>
      </c>
      <c r="AG781" t="s">
        <v>48</v>
      </c>
      <c r="AH781" t="s">
        <v>48</v>
      </c>
      <c r="AI781" t="s">
        <v>50</v>
      </c>
      <c r="AJ781" t="s">
        <v>48</v>
      </c>
      <c r="AK781" t="s">
        <v>48</v>
      </c>
      <c r="AL781" t="s">
        <v>48</v>
      </c>
      <c r="AM781" t="s">
        <v>48</v>
      </c>
      <c r="AN781" t="s">
        <v>48</v>
      </c>
      <c r="AO781" t="s">
        <v>48</v>
      </c>
      <c r="AP781" t="s">
        <v>639</v>
      </c>
      <c r="AQ781" s="1" t="s">
        <v>639</v>
      </c>
      <c r="AR781" t="s">
        <v>51</v>
      </c>
      <c r="AS781" t="s">
        <v>782</v>
      </c>
      <c r="AT781" t="s">
        <v>783</v>
      </c>
      <c r="AW781" s="4">
        <f t="shared" si="451"/>
        <v>6</v>
      </c>
      <c r="AX781" s="4">
        <f t="shared" si="452"/>
        <v>4</v>
      </c>
      <c r="AY781" s="4">
        <f t="shared" si="453"/>
        <v>4</v>
      </c>
      <c r="AZ781" s="4">
        <f t="shared" si="454"/>
        <v>2</v>
      </c>
      <c r="BA781" s="4">
        <f t="shared" si="455"/>
        <v>4</v>
      </c>
      <c r="BB781" s="4" t="str">
        <f t="shared" si="456"/>
        <v>0</v>
      </c>
      <c r="BC781" s="4">
        <f t="shared" si="457"/>
        <v>4</v>
      </c>
      <c r="BD781" s="4">
        <f t="shared" si="458"/>
        <v>2</v>
      </c>
      <c r="BE781" s="4">
        <f t="shared" si="459"/>
        <v>4</v>
      </c>
      <c r="BF781" s="4">
        <f t="shared" si="460"/>
        <v>2</v>
      </c>
      <c r="BG781" s="4">
        <f t="shared" si="461"/>
        <v>4</v>
      </c>
      <c r="BH781" s="4">
        <f t="shared" si="462"/>
        <v>4</v>
      </c>
      <c r="BI781" s="4">
        <f t="shared" si="463"/>
        <v>4</v>
      </c>
      <c r="BJ781" s="4">
        <f t="shared" si="464"/>
        <v>2</v>
      </c>
      <c r="BK781" s="4">
        <f t="shared" si="465"/>
        <v>4</v>
      </c>
      <c r="BL781" s="4">
        <f t="shared" si="466"/>
        <v>2</v>
      </c>
      <c r="BM781" s="4">
        <f t="shared" si="467"/>
        <v>4</v>
      </c>
      <c r="BN781" s="4">
        <f t="shared" si="468"/>
        <v>4</v>
      </c>
      <c r="BO781" s="4">
        <f t="shared" si="469"/>
        <v>4</v>
      </c>
      <c r="BP781" s="4">
        <f t="shared" si="470"/>
        <v>4</v>
      </c>
      <c r="BQ781" s="4">
        <f t="shared" si="471"/>
        <v>6</v>
      </c>
      <c r="BR781" s="4">
        <f t="shared" si="472"/>
        <v>4</v>
      </c>
      <c r="BS781" s="4">
        <f t="shared" si="473"/>
        <v>4</v>
      </c>
      <c r="BT781" s="4">
        <f t="shared" si="474"/>
        <v>4</v>
      </c>
      <c r="BU781" s="4">
        <f t="shared" si="475"/>
        <v>4</v>
      </c>
      <c r="BV781" s="4">
        <f t="shared" si="476"/>
        <v>0</v>
      </c>
      <c r="BW781" s="4">
        <f t="shared" si="477"/>
        <v>6</v>
      </c>
      <c r="BX781" s="4">
        <f t="shared" si="478"/>
        <v>0</v>
      </c>
      <c r="BY781" s="4">
        <f t="shared" si="479"/>
        <v>0</v>
      </c>
      <c r="BZ781" s="37">
        <f t="shared" si="480"/>
        <v>96</v>
      </c>
      <c r="CA781" s="32" t="str">
        <f>VLOOKUP(J:J,'Agent wise'!A:C,3,0)</f>
        <v xml:space="preserve">Shiny </v>
      </c>
      <c r="CB781" s="32">
        <f t="shared" si="481"/>
        <v>45928</v>
      </c>
      <c r="CC781" t="str">
        <f t="shared" si="482"/>
        <v>Excellent</v>
      </c>
      <c r="CJ781">
        <f t="shared" si="483"/>
        <v>28</v>
      </c>
      <c r="CK781">
        <f t="shared" si="484"/>
        <v>9</v>
      </c>
      <c r="CL781">
        <f t="shared" si="485"/>
        <v>2025</v>
      </c>
    </row>
    <row r="782" spans="1:90" ht="15" customHeight="1" x14ac:dyDescent="0.35">
      <c r="A782" s="32">
        <v>45928.607962708338</v>
      </c>
      <c r="B782" t="s">
        <v>138</v>
      </c>
      <c r="C782" s="32">
        <v>0</v>
      </c>
      <c r="D782" t="s">
        <v>139</v>
      </c>
      <c r="E782" s="32">
        <v>45928</v>
      </c>
      <c r="F782" t="s">
        <v>781</v>
      </c>
      <c r="G782" s="32">
        <v>45927</v>
      </c>
      <c r="H782">
        <v>9489193441</v>
      </c>
      <c r="I782">
        <v>192</v>
      </c>
      <c r="J782" t="s">
        <v>1339</v>
      </c>
      <c r="K782" t="s">
        <v>52</v>
      </c>
      <c r="L782" t="s">
        <v>53</v>
      </c>
      <c r="M782" t="s">
        <v>48</v>
      </c>
      <c r="N782" t="s">
        <v>48</v>
      </c>
      <c r="O782" t="s">
        <v>48</v>
      </c>
      <c r="P782" t="s">
        <v>48</v>
      </c>
      <c r="Q782" t="s">
        <v>48</v>
      </c>
      <c r="R782" t="s">
        <v>49</v>
      </c>
      <c r="S782" t="s">
        <v>48</v>
      </c>
      <c r="T782" t="s">
        <v>48</v>
      </c>
      <c r="U782" t="s">
        <v>48</v>
      </c>
      <c r="V782" t="s">
        <v>48</v>
      </c>
      <c r="W782" t="s">
        <v>48</v>
      </c>
      <c r="X782" t="s">
        <v>48</v>
      </c>
      <c r="Y782" t="s">
        <v>48</v>
      </c>
      <c r="Z782" t="s">
        <v>48</v>
      </c>
      <c r="AA782" t="s">
        <v>48</v>
      </c>
      <c r="AB782" t="s">
        <v>48</v>
      </c>
      <c r="AC782" t="s">
        <v>48</v>
      </c>
      <c r="AD782" t="s">
        <v>49</v>
      </c>
      <c r="AE782" t="s">
        <v>48</v>
      </c>
      <c r="AF782" t="s">
        <v>48</v>
      </c>
      <c r="AG782" t="s">
        <v>48</v>
      </c>
      <c r="AH782" t="s">
        <v>48</v>
      </c>
      <c r="AI782" t="s">
        <v>50</v>
      </c>
      <c r="AJ782" t="s">
        <v>48</v>
      </c>
      <c r="AK782" t="s">
        <v>48</v>
      </c>
      <c r="AL782" t="s">
        <v>48</v>
      </c>
      <c r="AM782" t="s">
        <v>48</v>
      </c>
      <c r="AN782" t="s">
        <v>48</v>
      </c>
      <c r="AO782" t="s">
        <v>48</v>
      </c>
      <c r="AP782" t="s">
        <v>1340</v>
      </c>
      <c r="AQ782" s="1" t="s">
        <v>1340</v>
      </c>
      <c r="AR782" t="s">
        <v>51</v>
      </c>
      <c r="AS782" t="s">
        <v>1092</v>
      </c>
      <c r="AT782" t="s">
        <v>1093</v>
      </c>
      <c r="AW782" s="4">
        <f t="shared" si="451"/>
        <v>6</v>
      </c>
      <c r="AX782" s="4">
        <f t="shared" si="452"/>
        <v>4</v>
      </c>
      <c r="AY782" s="4">
        <f t="shared" si="453"/>
        <v>4</v>
      </c>
      <c r="AZ782" s="4">
        <f t="shared" si="454"/>
        <v>2</v>
      </c>
      <c r="BA782" s="4">
        <f t="shared" si="455"/>
        <v>4</v>
      </c>
      <c r="BB782" s="4" t="str">
        <f t="shared" si="456"/>
        <v>0</v>
      </c>
      <c r="BC782" s="4">
        <f t="shared" si="457"/>
        <v>4</v>
      </c>
      <c r="BD782" s="4">
        <f t="shared" si="458"/>
        <v>2</v>
      </c>
      <c r="BE782" s="4">
        <f t="shared" si="459"/>
        <v>4</v>
      </c>
      <c r="BF782" s="4">
        <f t="shared" si="460"/>
        <v>2</v>
      </c>
      <c r="BG782" s="4">
        <f t="shared" si="461"/>
        <v>4</v>
      </c>
      <c r="BH782" s="4">
        <f t="shared" si="462"/>
        <v>4</v>
      </c>
      <c r="BI782" s="4">
        <f t="shared" si="463"/>
        <v>4</v>
      </c>
      <c r="BJ782" s="4">
        <f t="shared" si="464"/>
        <v>2</v>
      </c>
      <c r="BK782" s="4">
        <f t="shared" si="465"/>
        <v>4</v>
      </c>
      <c r="BL782" s="4">
        <f t="shared" si="466"/>
        <v>2</v>
      </c>
      <c r="BM782" s="4">
        <f t="shared" si="467"/>
        <v>4</v>
      </c>
      <c r="BN782" s="4" t="str">
        <f t="shared" si="468"/>
        <v>0</v>
      </c>
      <c r="BO782" s="4">
        <f t="shared" si="469"/>
        <v>4</v>
      </c>
      <c r="BP782" s="4">
        <f t="shared" si="470"/>
        <v>4</v>
      </c>
      <c r="BQ782" s="4">
        <f t="shared" si="471"/>
        <v>6</v>
      </c>
      <c r="BR782" s="4">
        <f t="shared" si="472"/>
        <v>4</v>
      </c>
      <c r="BS782" s="4">
        <f t="shared" si="473"/>
        <v>4</v>
      </c>
      <c r="BT782" s="4">
        <f t="shared" si="474"/>
        <v>4</v>
      </c>
      <c r="BU782" s="4">
        <f t="shared" si="475"/>
        <v>4</v>
      </c>
      <c r="BV782" s="4">
        <f t="shared" si="476"/>
        <v>0</v>
      </c>
      <c r="BW782" s="4">
        <f t="shared" si="477"/>
        <v>6</v>
      </c>
      <c r="BX782" s="4">
        <f t="shared" si="478"/>
        <v>0</v>
      </c>
      <c r="BY782" s="4">
        <f t="shared" si="479"/>
        <v>0</v>
      </c>
      <c r="BZ782" s="37">
        <f t="shared" si="480"/>
        <v>92</v>
      </c>
      <c r="CA782" s="32" t="e">
        <f>VLOOKUP(J:J,'Agent wise'!A:C,3,0)</f>
        <v>#N/A</v>
      </c>
      <c r="CB782" s="32">
        <f t="shared" si="481"/>
        <v>45928</v>
      </c>
      <c r="CC782" t="str">
        <f t="shared" si="482"/>
        <v>Good</v>
      </c>
      <c r="CJ782">
        <f t="shared" si="483"/>
        <v>28</v>
      </c>
      <c r="CK782">
        <f t="shared" si="484"/>
        <v>9</v>
      </c>
      <c r="CL782">
        <f t="shared" si="485"/>
        <v>2025</v>
      </c>
    </row>
    <row r="783" spans="1:90" ht="15" customHeight="1" x14ac:dyDescent="0.35">
      <c r="A783" s="32">
        <v>45928.611462743051</v>
      </c>
      <c r="B783" t="s">
        <v>1214</v>
      </c>
      <c r="C783" s="32">
        <v>0</v>
      </c>
      <c r="D783" t="s">
        <v>144</v>
      </c>
      <c r="E783" s="32">
        <v>45928</v>
      </c>
      <c r="F783" t="s">
        <v>140</v>
      </c>
      <c r="G783" s="32">
        <v>45927</v>
      </c>
      <c r="H783">
        <v>8547550594</v>
      </c>
      <c r="I783">
        <v>132</v>
      </c>
      <c r="J783" t="s">
        <v>204</v>
      </c>
      <c r="K783" t="s">
        <v>46</v>
      </c>
      <c r="L783" t="s">
        <v>47</v>
      </c>
      <c r="M783" t="s">
        <v>48</v>
      </c>
      <c r="N783" t="s">
        <v>48</v>
      </c>
      <c r="O783" t="s">
        <v>49</v>
      </c>
      <c r="P783" t="s">
        <v>48</v>
      </c>
      <c r="Q783" t="s">
        <v>48</v>
      </c>
      <c r="R783" t="s">
        <v>48</v>
      </c>
      <c r="S783" t="s">
        <v>48</v>
      </c>
      <c r="T783" t="s">
        <v>48</v>
      </c>
      <c r="U783" t="s">
        <v>48</v>
      </c>
      <c r="V783" t="s">
        <v>48</v>
      </c>
      <c r="W783" t="s">
        <v>48</v>
      </c>
      <c r="X783" t="s">
        <v>48</v>
      </c>
      <c r="Y783" t="s">
        <v>48</v>
      </c>
      <c r="Z783" t="s">
        <v>48</v>
      </c>
      <c r="AA783" t="s">
        <v>48</v>
      </c>
      <c r="AB783" t="s">
        <v>49</v>
      </c>
      <c r="AC783" t="s">
        <v>50</v>
      </c>
      <c r="AD783" t="s">
        <v>48</v>
      </c>
      <c r="AE783" t="s">
        <v>48</v>
      </c>
      <c r="AF783" t="s">
        <v>48</v>
      </c>
      <c r="AG783" t="s">
        <v>48</v>
      </c>
      <c r="AH783" t="s">
        <v>48</v>
      </c>
      <c r="AI783" t="s">
        <v>50</v>
      </c>
      <c r="AJ783" t="s">
        <v>48</v>
      </c>
      <c r="AK783" t="s">
        <v>48</v>
      </c>
      <c r="AL783" t="s">
        <v>48</v>
      </c>
      <c r="AM783" t="s">
        <v>48</v>
      </c>
      <c r="AN783" t="s">
        <v>48</v>
      </c>
      <c r="AO783" t="s">
        <v>48</v>
      </c>
      <c r="AP783" t="s">
        <v>1341</v>
      </c>
      <c r="AQ783" s="1" t="s">
        <v>1342</v>
      </c>
      <c r="AR783" t="s">
        <v>51</v>
      </c>
      <c r="AS783" t="s">
        <v>103</v>
      </c>
      <c r="AT783" t="s">
        <v>986</v>
      </c>
      <c r="AW783" s="4">
        <f t="shared" si="451"/>
        <v>6</v>
      </c>
      <c r="AX783" s="4">
        <f t="shared" si="452"/>
        <v>4</v>
      </c>
      <c r="AY783" s="4" t="str">
        <f t="shared" si="453"/>
        <v>0</v>
      </c>
      <c r="AZ783" s="4">
        <f t="shared" si="454"/>
        <v>2</v>
      </c>
      <c r="BA783" s="4">
        <f t="shared" si="455"/>
        <v>4</v>
      </c>
      <c r="BB783" s="4">
        <f t="shared" si="456"/>
        <v>4</v>
      </c>
      <c r="BC783" s="4">
        <f t="shared" si="457"/>
        <v>4</v>
      </c>
      <c r="BD783" s="4">
        <f t="shared" si="458"/>
        <v>2</v>
      </c>
      <c r="BE783" s="4">
        <f t="shared" si="459"/>
        <v>4</v>
      </c>
      <c r="BF783" s="4">
        <f t="shared" si="460"/>
        <v>2</v>
      </c>
      <c r="BG783" s="4">
        <f t="shared" si="461"/>
        <v>4</v>
      </c>
      <c r="BH783" s="4">
        <f t="shared" si="462"/>
        <v>4</v>
      </c>
      <c r="BI783" s="4">
        <f t="shared" si="463"/>
        <v>4</v>
      </c>
      <c r="BJ783" s="4">
        <f t="shared" si="464"/>
        <v>2</v>
      </c>
      <c r="BK783" s="4">
        <f t="shared" si="465"/>
        <v>4</v>
      </c>
      <c r="BL783" s="4" t="str">
        <f t="shared" si="466"/>
        <v>0</v>
      </c>
      <c r="BM783" s="4">
        <f t="shared" si="467"/>
        <v>4</v>
      </c>
      <c r="BN783" s="4">
        <f t="shared" si="468"/>
        <v>4</v>
      </c>
      <c r="BO783" s="4">
        <f t="shared" si="469"/>
        <v>4</v>
      </c>
      <c r="BP783" s="4">
        <f t="shared" si="470"/>
        <v>4</v>
      </c>
      <c r="BQ783" s="4">
        <f t="shared" si="471"/>
        <v>6</v>
      </c>
      <c r="BR783" s="4">
        <f t="shared" si="472"/>
        <v>4</v>
      </c>
      <c r="BS783" s="4">
        <f t="shared" si="473"/>
        <v>4</v>
      </c>
      <c r="BT783" s="4">
        <f t="shared" si="474"/>
        <v>4</v>
      </c>
      <c r="BU783" s="4">
        <f t="shared" si="475"/>
        <v>4</v>
      </c>
      <c r="BV783" s="4">
        <f t="shared" si="476"/>
        <v>0</v>
      </c>
      <c r="BW783" s="4">
        <f t="shared" si="477"/>
        <v>6</v>
      </c>
      <c r="BX783" s="4">
        <f t="shared" si="478"/>
        <v>0</v>
      </c>
      <c r="BY783" s="4">
        <f t="shared" si="479"/>
        <v>0</v>
      </c>
      <c r="BZ783" s="37">
        <f t="shared" si="480"/>
        <v>94</v>
      </c>
      <c r="CA783" s="32" t="str">
        <f>VLOOKUP(J:J,'Agent wise'!A:C,3,0)</f>
        <v>Saran S</v>
      </c>
      <c r="CB783" s="32">
        <f t="shared" si="481"/>
        <v>45928</v>
      </c>
      <c r="CC783" t="str">
        <f t="shared" si="482"/>
        <v>Good</v>
      </c>
      <c r="CJ783">
        <f t="shared" si="483"/>
        <v>28</v>
      </c>
      <c r="CK783">
        <f t="shared" si="484"/>
        <v>9</v>
      </c>
      <c r="CL783">
        <f t="shared" si="485"/>
        <v>2025</v>
      </c>
    </row>
    <row r="784" spans="1:90" ht="15" customHeight="1" x14ac:dyDescent="0.35">
      <c r="A784" s="32">
        <v>45928.613188587959</v>
      </c>
      <c r="B784" t="s">
        <v>138</v>
      </c>
      <c r="C784" s="32">
        <v>0</v>
      </c>
      <c r="D784" t="s">
        <v>139</v>
      </c>
      <c r="E784" s="32">
        <v>45928</v>
      </c>
      <c r="F784" t="s">
        <v>781</v>
      </c>
      <c r="G784" s="32">
        <v>45927</v>
      </c>
      <c r="H784">
        <v>9488766415</v>
      </c>
      <c r="I784">
        <v>131</v>
      </c>
      <c r="J784" t="s">
        <v>99</v>
      </c>
      <c r="K784" t="s">
        <v>52</v>
      </c>
      <c r="L784" t="s">
        <v>53</v>
      </c>
      <c r="M784" t="s">
        <v>48</v>
      </c>
      <c r="N784" t="s">
        <v>48</v>
      </c>
      <c r="O784" t="s">
        <v>48</v>
      </c>
      <c r="P784" t="s">
        <v>48</v>
      </c>
      <c r="Q784" t="s">
        <v>48</v>
      </c>
      <c r="R784" t="s">
        <v>48</v>
      </c>
      <c r="S784" t="s">
        <v>48</v>
      </c>
      <c r="T784" t="s">
        <v>48</v>
      </c>
      <c r="U784" t="s">
        <v>48</v>
      </c>
      <c r="V784" t="s">
        <v>48</v>
      </c>
      <c r="W784" t="s">
        <v>48</v>
      </c>
      <c r="X784" t="s">
        <v>48</v>
      </c>
      <c r="Y784" t="s">
        <v>48</v>
      </c>
      <c r="Z784" t="s">
        <v>48</v>
      </c>
      <c r="AA784" t="s">
        <v>48</v>
      </c>
      <c r="AB784" t="s">
        <v>48</v>
      </c>
      <c r="AC784" t="s">
        <v>48</v>
      </c>
      <c r="AD784" t="s">
        <v>48</v>
      </c>
      <c r="AE784" t="s">
        <v>48</v>
      </c>
      <c r="AF784" t="s">
        <v>48</v>
      </c>
      <c r="AG784" t="s">
        <v>48</v>
      </c>
      <c r="AH784" t="s">
        <v>48</v>
      </c>
      <c r="AI784" t="s">
        <v>50</v>
      </c>
      <c r="AJ784" t="s">
        <v>48</v>
      </c>
      <c r="AK784" t="s">
        <v>48</v>
      </c>
      <c r="AL784" t="s">
        <v>48</v>
      </c>
      <c r="AM784" t="s">
        <v>48</v>
      </c>
      <c r="AN784" t="s">
        <v>48</v>
      </c>
      <c r="AO784" t="s">
        <v>48</v>
      </c>
      <c r="AP784" t="s">
        <v>1173</v>
      </c>
      <c r="AQ784" s="1" t="s">
        <v>1173</v>
      </c>
      <c r="AR784" t="s">
        <v>51</v>
      </c>
      <c r="AS784" t="s">
        <v>1092</v>
      </c>
      <c r="AT784" t="s">
        <v>1093</v>
      </c>
      <c r="AW784" s="4">
        <f t="shared" si="451"/>
        <v>6</v>
      </c>
      <c r="AX784" s="4">
        <f t="shared" si="452"/>
        <v>4</v>
      </c>
      <c r="AY784" s="4">
        <f t="shared" si="453"/>
        <v>4</v>
      </c>
      <c r="AZ784" s="4">
        <f t="shared" si="454"/>
        <v>2</v>
      </c>
      <c r="BA784" s="4">
        <f t="shared" si="455"/>
        <v>4</v>
      </c>
      <c r="BB784" s="4">
        <f t="shared" si="456"/>
        <v>4</v>
      </c>
      <c r="BC784" s="4">
        <f t="shared" si="457"/>
        <v>4</v>
      </c>
      <c r="BD784" s="4">
        <f t="shared" si="458"/>
        <v>2</v>
      </c>
      <c r="BE784" s="4">
        <f t="shared" si="459"/>
        <v>4</v>
      </c>
      <c r="BF784" s="4">
        <f t="shared" si="460"/>
        <v>2</v>
      </c>
      <c r="BG784" s="4">
        <f t="shared" si="461"/>
        <v>4</v>
      </c>
      <c r="BH784" s="4">
        <f t="shared" si="462"/>
        <v>4</v>
      </c>
      <c r="BI784" s="4">
        <f t="shared" si="463"/>
        <v>4</v>
      </c>
      <c r="BJ784" s="4">
        <f t="shared" si="464"/>
        <v>2</v>
      </c>
      <c r="BK784" s="4">
        <f t="shared" si="465"/>
        <v>4</v>
      </c>
      <c r="BL784" s="4">
        <f t="shared" si="466"/>
        <v>2</v>
      </c>
      <c r="BM784" s="4">
        <f t="shared" si="467"/>
        <v>4</v>
      </c>
      <c r="BN784" s="4">
        <f t="shared" si="468"/>
        <v>4</v>
      </c>
      <c r="BO784" s="4">
        <f t="shared" si="469"/>
        <v>4</v>
      </c>
      <c r="BP784" s="4">
        <f t="shared" si="470"/>
        <v>4</v>
      </c>
      <c r="BQ784" s="4">
        <f t="shared" si="471"/>
        <v>6</v>
      </c>
      <c r="BR784" s="4">
        <f t="shared" si="472"/>
        <v>4</v>
      </c>
      <c r="BS784" s="4">
        <f t="shared" si="473"/>
        <v>4</v>
      </c>
      <c r="BT784" s="4">
        <f t="shared" si="474"/>
        <v>4</v>
      </c>
      <c r="BU784" s="4">
        <f t="shared" si="475"/>
        <v>4</v>
      </c>
      <c r="BV784" s="4">
        <f t="shared" si="476"/>
        <v>0</v>
      </c>
      <c r="BW784" s="4">
        <f t="shared" si="477"/>
        <v>6</v>
      </c>
      <c r="BX784" s="4">
        <f t="shared" si="478"/>
        <v>0</v>
      </c>
      <c r="BY784" s="4">
        <f t="shared" si="479"/>
        <v>0</v>
      </c>
      <c r="BZ784" s="37">
        <f t="shared" si="480"/>
        <v>100</v>
      </c>
      <c r="CA784" s="32" t="str">
        <f>VLOOKUP(J:J,'Agent wise'!A:C,3,0)</f>
        <v xml:space="preserve">Shiny </v>
      </c>
      <c r="CB784" s="32">
        <f t="shared" si="481"/>
        <v>45928</v>
      </c>
      <c r="CC784" t="str">
        <f t="shared" si="482"/>
        <v>Excellent</v>
      </c>
      <c r="CJ784">
        <f t="shared" si="483"/>
        <v>28</v>
      </c>
      <c r="CK784">
        <f t="shared" si="484"/>
        <v>9</v>
      </c>
      <c r="CL784">
        <f t="shared" si="485"/>
        <v>2025</v>
      </c>
    </row>
    <row r="785" spans="1:90" ht="15" customHeight="1" x14ac:dyDescent="0.35">
      <c r="A785" s="32">
        <v>45928.619350277775</v>
      </c>
      <c r="B785" t="s">
        <v>138</v>
      </c>
      <c r="C785" s="32">
        <v>0</v>
      </c>
      <c r="D785" t="s">
        <v>139</v>
      </c>
      <c r="E785" s="32">
        <v>45928</v>
      </c>
      <c r="F785" t="s">
        <v>781</v>
      </c>
      <c r="G785" s="32">
        <v>45927</v>
      </c>
      <c r="H785">
        <v>9597730988</v>
      </c>
      <c r="I785">
        <v>163</v>
      </c>
      <c r="J785" t="s">
        <v>102</v>
      </c>
      <c r="K785" t="s">
        <v>52</v>
      </c>
      <c r="L785" t="s">
        <v>53</v>
      </c>
      <c r="M785" t="s">
        <v>48</v>
      </c>
      <c r="N785" t="s">
        <v>48</v>
      </c>
      <c r="O785" t="s">
        <v>48</v>
      </c>
      <c r="P785" t="s">
        <v>48</v>
      </c>
      <c r="Q785" t="s">
        <v>48</v>
      </c>
      <c r="R785" t="s">
        <v>48</v>
      </c>
      <c r="S785" t="s">
        <v>48</v>
      </c>
      <c r="T785" t="s">
        <v>48</v>
      </c>
      <c r="U785" t="s">
        <v>48</v>
      </c>
      <c r="V785" t="s">
        <v>48</v>
      </c>
      <c r="W785" t="s">
        <v>48</v>
      </c>
      <c r="X785" t="s">
        <v>48</v>
      </c>
      <c r="Y785" t="s">
        <v>48</v>
      </c>
      <c r="Z785" t="s">
        <v>48</v>
      </c>
      <c r="AA785" t="s">
        <v>48</v>
      </c>
      <c r="AB785" t="s">
        <v>48</v>
      </c>
      <c r="AC785" t="s">
        <v>48</v>
      </c>
      <c r="AD785" t="s">
        <v>49</v>
      </c>
      <c r="AE785" t="s">
        <v>48</v>
      </c>
      <c r="AF785" t="s">
        <v>48</v>
      </c>
      <c r="AG785" t="s">
        <v>48</v>
      </c>
      <c r="AH785" t="s">
        <v>48</v>
      </c>
      <c r="AI785" t="s">
        <v>50</v>
      </c>
      <c r="AJ785" t="s">
        <v>48</v>
      </c>
      <c r="AK785" t="s">
        <v>48</v>
      </c>
      <c r="AL785" t="s">
        <v>48</v>
      </c>
      <c r="AM785" t="s">
        <v>48</v>
      </c>
      <c r="AN785" t="s">
        <v>48</v>
      </c>
      <c r="AO785" t="s">
        <v>48</v>
      </c>
      <c r="AP785" t="s">
        <v>1173</v>
      </c>
      <c r="AQ785" s="1" t="s">
        <v>1173</v>
      </c>
      <c r="AR785" t="s">
        <v>51</v>
      </c>
      <c r="AS785" t="s">
        <v>782</v>
      </c>
      <c r="AT785" t="s">
        <v>783</v>
      </c>
      <c r="AW785" s="4">
        <f t="shared" si="451"/>
        <v>6</v>
      </c>
      <c r="AX785" s="4">
        <f t="shared" si="452"/>
        <v>4</v>
      </c>
      <c r="AY785" s="4">
        <f t="shared" si="453"/>
        <v>4</v>
      </c>
      <c r="AZ785" s="4">
        <f t="shared" si="454"/>
        <v>2</v>
      </c>
      <c r="BA785" s="4">
        <f t="shared" si="455"/>
        <v>4</v>
      </c>
      <c r="BB785" s="4">
        <f t="shared" si="456"/>
        <v>4</v>
      </c>
      <c r="BC785" s="4">
        <f t="shared" si="457"/>
        <v>4</v>
      </c>
      <c r="BD785" s="4">
        <f t="shared" si="458"/>
        <v>2</v>
      </c>
      <c r="BE785" s="4">
        <f t="shared" si="459"/>
        <v>4</v>
      </c>
      <c r="BF785" s="4">
        <f t="shared" si="460"/>
        <v>2</v>
      </c>
      <c r="BG785" s="4">
        <f t="shared" si="461"/>
        <v>4</v>
      </c>
      <c r="BH785" s="4">
        <f t="shared" si="462"/>
        <v>4</v>
      </c>
      <c r="BI785" s="4">
        <f t="shared" si="463"/>
        <v>4</v>
      </c>
      <c r="BJ785" s="4">
        <f t="shared" si="464"/>
        <v>2</v>
      </c>
      <c r="BK785" s="4">
        <f t="shared" si="465"/>
        <v>4</v>
      </c>
      <c r="BL785" s="4">
        <f t="shared" si="466"/>
        <v>2</v>
      </c>
      <c r="BM785" s="4">
        <f t="shared" si="467"/>
        <v>4</v>
      </c>
      <c r="BN785" s="4" t="str">
        <f t="shared" si="468"/>
        <v>0</v>
      </c>
      <c r="BO785" s="4">
        <f t="shared" si="469"/>
        <v>4</v>
      </c>
      <c r="BP785" s="4">
        <f t="shared" si="470"/>
        <v>4</v>
      </c>
      <c r="BQ785" s="4">
        <f t="shared" si="471"/>
        <v>6</v>
      </c>
      <c r="BR785" s="4">
        <f t="shared" si="472"/>
        <v>4</v>
      </c>
      <c r="BS785" s="4">
        <f t="shared" si="473"/>
        <v>4</v>
      </c>
      <c r="BT785" s="4">
        <f t="shared" si="474"/>
        <v>4</v>
      </c>
      <c r="BU785" s="4">
        <f t="shared" si="475"/>
        <v>4</v>
      </c>
      <c r="BV785" s="4">
        <f t="shared" si="476"/>
        <v>0</v>
      </c>
      <c r="BW785" s="4">
        <f t="shared" si="477"/>
        <v>6</v>
      </c>
      <c r="BX785" s="4">
        <f t="shared" si="478"/>
        <v>0</v>
      </c>
      <c r="BY785" s="4">
        <f t="shared" si="479"/>
        <v>0</v>
      </c>
      <c r="BZ785" s="37">
        <f t="shared" si="480"/>
        <v>96</v>
      </c>
      <c r="CA785" s="32" t="str">
        <f>VLOOKUP(J:J,'Agent wise'!A:C,3,0)</f>
        <v>Adharsh</v>
      </c>
      <c r="CB785" s="32">
        <f t="shared" si="481"/>
        <v>45928</v>
      </c>
      <c r="CC785" t="str">
        <f t="shared" si="482"/>
        <v>Excellent</v>
      </c>
      <c r="CJ785">
        <f t="shared" si="483"/>
        <v>28</v>
      </c>
      <c r="CK785">
        <f t="shared" si="484"/>
        <v>9</v>
      </c>
      <c r="CL785">
        <f t="shared" si="485"/>
        <v>2025</v>
      </c>
    </row>
    <row r="786" spans="1:90" ht="15" customHeight="1" x14ac:dyDescent="0.35">
      <c r="A786" s="32">
        <v>45928.64387728009</v>
      </c>
      <c r="B786" t="s">
        <v>1214</v>
      </c>
      <c r="C786" s="32">
        <v>0</v>
      </c>
      <c r="D786" t="s">
        <v>144</v>
      </c>
      <c r="E786" s="32">
        <v>45928</v>
      </c>
      <c r="F786" t="s">
        <v>140</v>
      </c>
      <c r="G786" s="32">
        <v>45927</v>
      </c>
      <c r="H786">
        <v>9787795019</v>
      </c>
      <c r="I786">
        <v>143</v>
      </c>
      <c r="J786" t="s">
        <v>135</v>
      </c>
      <c r="K786" t="s">
        <v>52</v>
      </c>
      <c r="L786" t="s">
        <v>53</v>
      </c>
      <c r="M786" t="s">
        <v>48</v>
      </c>
      <c r="N786" t="s">
        <v>48</v>
      </c>
      <c r="O786" t="s">
        <v>48</v>
      </c>
      <c r="P786" t="s">
        <v>48</v>
      </c>
      <c r="Q786" t="s">
        <v>48</v>
      </c>
      <c r="R786" t="s">
        <v>48</v>
      </c>
      <c r="S786" t="s">
        <v>48</v>
      </c>
      <c r="T786" t="s">
        <v>48</v>
      </c>
      <c r="U786" t="s">
        <v>48</v>
      </c>
      <c r="V786" t="s">
        <v>48</v>
      </c>
      <c r="W786" t="s">
        <v>48</v>
      </c>
      <c r="X786" t="s">
        <v>48</v>
      </c>
      <c r="Y786" t="s">
        <v>48</v>
      </c>
      <c r="Z786" t="s">
        <v>48</v>
      </c>
      <c r="AA786" t="s">
        <v>48</v>
      </c>
      <c r="AB786" t="s">
        <v>48</v>
      </c>
      <c r="AC786" t="s">
        <v>50</v>
      </c>
      <c r="AD786" t="s">
        <v>48</v>
      </c>
      <c r="AE786" t="s">
        <v>48</v>
      </c>
      <c r="AF786" t="s">
        <v>50</v>
      </c>
      <c r="AG786" t="s">
        <v>48</v>
      </c>
      <c r="AH786" t="s">
        <v>48</v>
      </c>
      <c r="AI786" t="s">
        <v>48</v>
      </c>
      <c r="AJ786" t="s">
        <v>48</v>
      </c>
      <c r="AK786" t="s">
        <v>48</v>
      </c>
      <c r="AL786" t="s">
        <v>48</v>
      </c>
      <c r="AM786" t="s">
        <v>48</v>
      </c>
      <c r="AN786" t="s">
        <v>48</v>
      </c>
      <c r="AO786" t="s">
        <v>48</v>
      </c>
      <c r="AP786" t="s">
        <v>107</v>
      </c>
      <c r="AQ786" s="1" t="s">
        <v>1343</v>
      </c>
      <c r="AR786" t="s">
        <v>120</v>
      </c>
      <c r="AS786" t="s">
        <v>146</v>
      </c>
      <c r="AT786" t="s">
        <v>146</v>
      </c>
      <c r="AW786" s="4">
        <f t="shared" si="451"/>
        <v>6</v>
      </c>
      <c r="AX786" s="4">
        <f t="shared" si="452"/>
        <v>4</v>
      </c>
      <c r="AY786" s="4">
        <f t="shared" si="453"/>
        <v>4</v>
      </c>
      <c r="AZ786" s="4">
        <f t="shared" si="454"/>
        <v>2</v>
      </c>
      <c r="BA786" s="4">
        <f t="shared" si="455"/>
        <v>4</v>
      </c>
      <c r="BB786" s="4">
        <f t="shared" si="456"/>
        <v>4</v>
      </c>
      <c r="BC786" s="4">
        <f t="shared" si="457"/>
        <v>4</v>
      </c>
      <c r="BD786" s="4">
        <f t="shared" si="458"/>
        <v>2</v>
      </c>
      <c r="BE786" s="4">
        <f t="shared" si="459"/>
        <v>4</v>
      </c>
      <c r="BF786" s="4">
        <f t="shared" si="460"/>
        <v>2</v>
      </c>
      <c r="BG786" s="4">
        <f t="shared" si="461"/>
        <v>4</v>
      </c>
      <c r="BH786" s="4">
        <f t="shared" si="462"/>
        <v>4</v>
      </c>
      <c r="BI786" s="4">
        <f t="shared" si="463"/>
        <v>4</v>
      </c>
      <c r="BJ786" s="4">
        <f t="shared" si="464"/>
        <v>2</v>
      </c>
      <c r="BK786" s="4">
        <f t="shared" si="465"/>
        <v>4</v>
      </c>
      <c r="BL786" s="4">
        <f t="shared" si="466"/>
        <v>2</v>
      </c>
      <c r="BM786" s="4">
        <f t="shared" si="467"/>
        <v>4</v>
      </c>
      <c r="BN786" s="4">
        <f t="shared" si="468"/>
        <v>4</v>
      </c>
      <c r="BO786" s="4">
        <f t="shared" si="469"/>
        <v>4</v>
      </c>
      <c r="BP786" s="4">
        <f t="shared" si="470"/>
        <v>4</v>
      </c>
      <c r="BQ786" s="4">
        <f t="shared" si="471"/>
        <v>6</v>
      </c>
      <c r="BR786" s="4">
        <f t="shared" si="472"/>
        <v>4</v>
      </c>
      <c r="BS786" s="4">
        <f t="shared" si="473"/>
        <v>4</v>
      </c>
      <c r="BT786" s="4">
        <f t="shared" si="474"/>
        <v>4</v>
      </c>
      <c r="BU786" s="4">
        <f t="shared" si="475"/>
        <v>4</v>
      </c>
      <c r="BV786" s="4">
        <f t="shared" si="476"/>
        <v>0</v>
      </c>
      <c r="BW786" s="4">
        <f t="shared" si="477"/>
        <v>6</v>
      </c>
      <c r="BX786" s="4">
        <f t="shared" si="478"/>
        <v>0</v>
      </c>
      <c r="BY786" s="4">
        <f t="shared" si="479"/>
        <v>0</v>
      </c>
      <c r="BZ786" s="37">
        <f t="shared" si="480"/>
        <v>100</v>
      </c>
      <c r="CA786" s="32" t="str">
        <f>VLOOKUP(J:J,'Agent wise'!A:C,3,0)</f>
        <v>Saran S</v>
      </c>
      <c r="CB786" s="32">
        <f t="shared" si="481"/>
        <v>45928</v>
      </c>
      <c r="CC786" t="str">
        <f t="shared" si="482"/>
        <v>Excellent</v>
      </c>
      <c r="CJ786">
        <f t="shared" si="483"/>
        <v>28</v>
      </c>
      <c r="CK786">
        <f t="shared" si="484"/>
        <v>9</v>
      </c>
      <c r="CL786">
        <f t="shared" si="485"/>
        <v>2025</v>
      </c>
    </row>
    <row r="787" spans="1:90" ht="15" customHeight="1" x14ac:dyDescent="0.35">
      <c r="A787" s="32">
        <v>45928.646720231482</v>
      </c>
      <c r="B787" t="s">
        <v>1214</v>
      </c>
      <c r="C787" s="32">
        <v>0</v>
      </c>
      <c r="D787" t="s">
        <v>144</v>
      </c>
      <c r="E787" s="32">
        <v>45928</v>
      </c>
      <c r="F787" t="s">
        <v>145</v>
      </c>
      <c r="G787" s="32">
        <v>45927</v>
      </c>
      <c r="H787">
        <v>9496819801</v>
      </c>
      <c r="I787">
        <v>163</v>
      </c>
      <c r="J787" t="s">
        <v>121</v>
      </c>
      <c r="K787" t="s">
        <v>46</v>
      </c>
      <c r="L787" t="s">
        <v>47</v>
      </c>
      <c r="M787" t="s">
        <v>48</v>
      </c>
      <c r="N787" t="s">
        <v>48</v>
      </c>
      <c r="O787" t="s">
        <v>48</v>
      </c>
      <c r="P787" t="s">
        <v>48</v>
      </c>
      <c r="Q787" t="s">
        <v>48</v>
      </c>
      <c r="R787" t="s">
        <v>48</v>
      </c>
      <c r="S787" t="s">
        <v>48</v>
      </c>
      <c r="T787" t="s">
        <v>48</v>
      </c>
      <c r="U787" t="s">
        <v>48</v>
      </c>
      <c r="V787" t="s">
        <v>48</v>
      </c>
      <c r="W787" t="s">
        <v>48</v>
      </c>
      <c r="X787" t="s">
        <v>48</v>
      </c>
      <c r="Y787" t="s">
        <v>48</v>
      </c>
      <c r="Z787" t="s">
        <v>48</v>
      </c>
      <c r="AA787" t="s">
        <v>48</v>
      </c>
      <c r="AB787" t="s">
        <v>49</v>
      </c>
      <c r="AC787" t="s">
        <v>50</v>
      </c>
      <c r="AD787" t="s">
        <v>48</v>
      </c>
      <c r="AE787" t="s">
        <v>48</v>
      </c>
      <c r="AF787" t="s">
        <v>50</v>
      </c>
      <c r="AG787" t="s">
        <v>48</v>
      </c>
      <c r="AH787" t="s">
        <v>50</v>
      </c>
      <c r="AI787" t="s">
        <v>50</v>
      </c>
      <c r="AJ787" t="s">
        <v>48</v>
      </c>
      <c r="AK787" t="s">
        <v>48</v>
      </c>
      <c r="AL787" t="s">
        <v>48</v>
      </c>
      <c r="AM787" t="s">
        <v>48</v>
      </c>
      <c r="AN787" t="s">
        <v>48</v>
      </c>
      <c r="AO787" t="s">
        <v>48</v>
      </c>
      <c r="AP787" t="s">
        <v>152</v>
      </c>
      <c r="AQ787" s="1" t="s">
        <v>1344</v>
      </c>
      <c r="AR787" t="s">
        <v>120</v>
      </c>
      <c r="AS787" t="s">
        <v>146</v>
      </c>
      <c r="AT787" t="s">
        <v>146</v>
      </c>
      <c r="AW787" s="4">
        <f t="shared" si="451"/>
        <v>6</v>
      </c>
      <c r="AX787" s="4">
        <f t="shared" si="452"/>
        <v>4</v>
      </c>
      <c r="AY787" s="4">
        <f t="shared" si="453"/>
        <v>4</v>
      </c>
      <c r="AZ787" s="4">
        <f t="shared" si="454"/>
        <v>2</v>
      </c>
      <c r="BA787" s="4">
        <f t="shared" si="455"/>
        <v>4</v>
      </c>
      <c r="BB787" s="4">
        <f t="shared" si="456"/>
        <v>4</v>
      </c>
      <c r="BC787" s="4">
        <f t="shared" si="457"/>
        <v>4</v>
      </c>
      <c r="BD787" s="4">
        <f t="shared" si="458"/>
        <v>2</v>
      </c>
      <c r="BE787" s="4">
        <f t="shared" si="459"/>
        <v>4</v>
      </c>
      <c r="BF787" s="4">
        <f t="shared" si="460"/>
        <v>2</v>
      </c>
      <c r="BG787" s="4">
        <f t="shared" si="461"/>
        <v>4</v>
      </c>
      <c r="BH787" s="4">
        <f t="shared" si="462"/>
        <v>4</v>
      </c>
      <c r="BI787" s="4">
        <f t="shared" si="463"/>
        <v>4</v>
      </c>
      <c r="BJ787" s="4">
        <f t="shared" si="464"/>
        <v>2</v>
      </c>
      <c r="BK787" s="4">
        <f t="shared" si="465"/>
        <v>4</v>
      </c>
      <c r="BL787" s="4" t="str">
        <f t="shared" si="466"/>
        <v>0</v>
      </c>
      <c r="BM787" s="4">
        <f t="shared" si="467"/>
        <v>4</v>
      </c>
      <c r="BN787" s="4">
        <f t="shared" si="468"/>
        <v>4</v>
      </c>
      <c r="BO787" s="4">
        <f t="shared" si="469"/>
        <v>4</v>
      </c>
      <c r="BP787" s="4">
        <f t="shared" si="470"/>
        <v>4</v>
      </c>
      <c r="BQ787" s="4">
        <f t="shared" si="471"/>
        <v>6</v>
      </c>
      <c r="BR787" s="4">
        <f t="shared" si="472"/>
        <v>4</v>
      </c>
      <c r="BS787" s="4">
        <f t="shared" si="473"/>
        <v>4</v>
      </c>
      <c r="BT787" s="4">
        <f t="shared" si="474"/>
        <v>4</v>
      </c>
      <c r="BU787" s="4">
        <f t="shared" si="475"/>
        <v>4</v>
      </c>
      <c r="BV787" s="4">
        <f t="shared" si="476"/>
        <v>0</v>
      </c>
      <c r="BW787" s="4">
        <f t="shared" si="477"/>
        <v>6</v>
      </c>
      <c r="BX787" s="4">
        <f t="shared" si="478"/>
        <v>0</v>
      </c>
      <c r="BY787" s="4">
        <f t="shared" si="479"/>
        <v>0</v>
      </c>
      <c r="BZ787" s="37">
        <f t="shared" si="480"/>
        <v>98</v>
      </c>
      <c r="CA787" s="32" t="str">
        <f>VLOOKUP(J:J,'Agent wise'!A:C,3,0)</f>
        <v>Amal</v>
      </c>
      <c r="CB787" s="32">
        <f t="shared" si="481"/>
        <v>45928</v>
      </c>
      <c r="CC787" t="str">
        <f t="shared" si="482"/>
        <v>Excellent</v>
      </c>
      <c r="CJ787">
        <f t="shared" si="483"/>
        <v>28</v>
      </c>
      <c r="CK787">
        <f t="shared" si="484"/>
        <v>9</v>
      </c>
      <c r="CL787">
        <f t="shared" si="485"/>
        <v>2025</v>
      </c>
    </row>
    <row r="788" spans="1:90" ht="15" customHeight="1" x14ac:dyDescent="0.35">
      <c r="A788" s="32">
        <v>45928.649522511572</v>
      </c>
      <c r="B788" t="s">
        <v>1214</v>
      </c>
      <c r="C788" s="32">
        <v>0</v>
      </c>
      <c r="D788" t="s">
        <v>144</v>
      </c>
      <c r="E788" s="32">
        <v>45928</v>
      </c>
      <c r="F788" t="s">
        <v>140</v>
      </c>
      <c r="G788" s="32">
        <v>45927</v>
      </c>
      <c r="H788">
        <v>9087993624</v>
      </c>
      <c r="I788">
        <v>164</v>
      </c>
      <c r="J788" t="s">
        <v>150</v>
      </c>
      <c r="K788" t="s">
        <v>52</v>
      </c>
      <c r="L788" t="s">
        <v>53</v>
      </c>
      <c r="M788" t="s">
        <v>49</v>
      </c>
      <c r="N788" t="s">
        <v>48</v>
      </c>
      <c r="O788" t="s">
        <v>48</v>
      </c>
      <c r="P788" t="s">
        <v>48</v>
      </c>
      <c r="Q788" t="s">
        <v>48</v>
      </c>
      <c r="R788" t="s">
        <v>48</v>
      </c>
      <c r="S788" t="s">
        <v>48</v>
      </c>
      <c r="T788" t="s">
        <v>48</v>
      </c>
      <c r="U788" t="s">
        <v>48</v>
      </c>
      <c r="V788" t="s">
        <v>48</v>
      </c>
      <c r="W788" t="s">
        <v>48</v>
      </c>
      <c r="X788" t="s">
        <v>48</v>
      </c>
      <c r="Y788" t="s">
        <v>48</v>
      </c>
      <c r="Z788" t="s">
        <v>48</v>
      </c>
      <c r="AA788" t="s">
        <v>48</v>
      </c>
      <c r="AB788" t="s">
        <v>48</v>
      </c>
      <c r="AC788" t="s">
        <v>50</v>
      </c>
      <c r="AD788" t="s">
        <v>50</v>
      </c>
      <c r="AE788" t="s">
        <v>48</v>
      </c>
      <c r="AF788" t="s">
        <v>50</v>
      </c>
      <c r="AG788" t="s">
        <v>48</v>
      </c>
      <c r="AH788" t="s">
        <v>50</v>
      </c>
      <c r="AI788" t="s">
        <v>50</v>
      </c>
      <c r="AJ788" t="s">
        <v>48</v>
      </c>
      <c r="AK788" t="s">
        <v>48</v>
      </c>
      <c r="AL788" t="s">
        <v>48</v>
      </c>
      <c r="AM788" t="s">
        <v>48</v>
      </c>
      <c r="AN788" t="s">
        <v>48</v>
      </c>
      <c r="AO788" t="s">
        <v>48</v>
      </c>
      <c r="AP788" t="s">
        <v>1345</v>
      </c>
      <c r="AQ788" s="1" t="s">
        <v>1346</v>
      </c>
      <c r="AR788" t="s">
        <v>120</v>
      </c>
      <c r="AS788" t="s">
        <v>146</v>
      </c>
      <c r="AT788" t="s">
        <v>146</v>
      </c>
      <c r="AW788" s="4" t="str">
        <f t="shared" si="451"/>
        <v>0</v>
      </c>
      <c r="AX788" s="4">
        <f t="shared" si="452"/>
        <v>4</v>
      </c>
      <c r="AY788" s="4">
        <f t="shared" si="453"/>
        <v>4</v>
      </c>
      <c r="AZ788" s="4">
        <f t="shared" si="454"/>
        <v>2</v>
      </c>
      <c r="BA788" s="4">
        <f t="shared" si="455"/>
        <v>4</v>
      </c>
      <c r="BB788" s="4">
        <f t="shared" si="456"/>
        <v>4</v>
      </c>
      <c r="BC788" s="4">
        <f t="shared" si="457"/>
        <v>4</v>
      </c>
      <c r="BD788" s="4">
        <f t="shared" si="458"/>
        <v>2</v>
      </c>
      <c r="BE788" s="4">
        <f t="shared" si="459"/>
        <v>4</v>
      </c>
      <c r="BF788" s="4">
        <f t="shared" si="460"/>
        <v>2</v>
      </c>
      <c r="BG788" s="4">
        <f t="shared" si="461"/>
        <v>4</v>
      </c>
      <c r="BH788" s="4">
        <f t="shared" si="462"/>
        <v>4</v>
      </c>
      <c r="BI788" s="4">
        <f t="shared" si="463"/>
        <v>4</v>
      </c>
      <c r="BJ788" s="4">
        <f t="shared" si="464"/>
        <v>2</v>
      </c>
      <c r="BK788" s="4">
        <f t="shared" si="465"/>
        <v>4</v>
      </c>
      <c r="BL788" s="4">
        <f t="shared" si="466"/>
        <v>2</v>
      </c>
      <c r="BM788" s="4">
        <f t="shared" si="467"/>
        <v>4</v>
      </c>
      <c r="BN788" s="4">
        <f t="shared" si="468"/>
        <v>4</v>
      </c>
      <c r="BO788" s="4">
        <f t="shared" si="469"/>
        <v>4</v>
      </c>
      <c r="BP788" s="4">
        <f t="shared" si="470"/>
        <v>4</v>
      </c>
      <c r="BQ788" s="4">
        <f t="shared" si="471"/>
        <v>6</v>
      </c>
      <c r="BR788" s="4">
        <f t="shared" si="472"/>
        <v>4</v>
      </c>
      <c r="BS788" s="4">
        <f t="shared" si="473"/>
        <v>4</v>
      </c>
      <c r="BT788" s="4">
        <f t="shared" si="474"/>
        <v>4</v>
      </c>
      <c r="BU788" s="4">
        <f t="shared" si="475"/>
        <v>4</v>
      </c>
      <c r="BV788" s="4">
        <f t="shared" si="476"/>
        <v>0</v>
      </c>
      <c r="BW788" s="4">
        <f t="shared" si="477"/>
        <v>6</v>
      </c>
      <c r="BX788" s="4">
        <f t="shared" si="478"/>
        <v>0</v>
      </c>
      <c r="BY788" s="4">
        <f t="shared" si="479"/>
        <v>0</v>
      </c>
      <c r="BZ788" s="37">
        <f t="shared" si="480"/>
        <v>94</v>
      </c>
      <c r="CA788" s="32" t="str">
        <f>VLOOKUP(J:J,'Agent wise'!A:C,3,0)</f>
        <v>Shakeer</v>
      </c>
      <c r="CB788" s="32">
        <f t="shared" si="481"/>
        <v>45928</v>
      </c>
      <c r="CC788" t="str">
        <f t="shared" si="482"/>
        <v>Good</v>
      </c>
      <c r="CJ788">
        <f t="shared" si="483"/>
        <v>28</v>
      </c>
      <c r="CK788">
        <f t="shared" si="484"/>
        <v>9</v>
      </c>
      <c r="CL788">
        <f t="shared" si="485"/>
        <v>2025</v>
      </c>
    </row>
    <row r="789" spans="1:90" ht="15" customHeight="1" x14ac:dyDescent="0.35">
      <c r="A789" s="32">
        <v>45928.655346099535</v>
      </c>
      <c r="B789" t="s">
        <v>1214</v>
      </c>
      <c r="C789" s="32">
        <v>0</v>
      </c>
      <c r="D789" t="s">
        <v>144</v>
      </c>
      <c r="E789" s="32">
        <v>45928</v>
      </c>
      <c r="F789" t="s">
        <v>145</v>
      </c>
      <c r="G789" s="32">
        <v>45927</v>
      </c>
      <c r="H789">
        <v>9627573625</v>
      </c>
      <c r="I789">
        <v>233</v>
      </c>
      <c r="J789" t="s">
        <v>317</v>
      </c>
      <c r="K789" t="s">
        <v>79</v>
      </c>
      <c r="L789" t="s">
        <v>53</v>
      </c>
      <c r="M789" t="s">
        <v>49</v>
      </c>
      <c r="N789" t="s">
        <v>48</v>
      </c>
      <c r="O789" t="s">
        <v>48</v>
      </c>
      <c r="P789" t="s">
        <v>48</v>
      </c>
      <c r="Q789" t="s">
        <v>48</v>
      </c>
      <c r="R789" t="s">
        <v>48</v>
      </c>
      <c r="S789" t="s">
        <v>48</v>
      </c>
      <c r="T789" t="s">
        <v>48</v>
      </c>
      <c r="U789" t="s">
        <v>48</v>
      </c>
      <c r="V789" t="s">
        <v>48</v>
      </c>
      <c r="W789" t="s">
        <v>48</v>
      </c>
      <c r="X789" t="s">
        <v>48</v>
      </c>
      <c r="Y789" t="s">
        <v>48</v>
      </c>
      <c r="Z789" t="s">
        <v>48</v>
      </c>
      <c r="AA789" t="s">
        <v>48</v>
      </c>
      <c r="AB789" t="s">
        <v>50</v>
      </c>
      <c r="AC789" t="s">
        <v>50</v>
      </c>
      <c r="AD789" t="s">
        <v>50</v>
      </c>
      <c r="AE789" t="s">
        <v>48</v>
      </c>
      <c r="AF789" t="s">
        <v>50</v>
      </c>
      <c r="AG789" t="s">
        <v>48</v>
      </c>
      <c r="AH789" t="s">
        <v>50</v>
      </c>
      <c r="AI789" t="s">
        <v>49</v>
      </c>
      <c r="AJ789" t="s">
        <v>48</v>
      </c>
      <c r="AK789" t="s">
        <v>48</v>
      </c>
      <c r="AL789" t="s">
        <v>48</v>
      </c>
      <c r="AM789" t="s">
        <v>48</v>
      </c>
      <c r="AN789" t="s">
        <v>48</v>
      </c>
      <c r="AO789" t="s">
        <v>48</v>
      </c>
      <c r="AP789" t="s">
        <v>1347</v>
      </c>
      <c r="AQ789" s="1" t="s">
        <v>1348</v>
      </c>
      <c r="AR789" t="s">
        <v>120</v>
      </c>
      <c r="AS789" t="s">
        <v>146</v>
      </c>
      <c r="AT789" t="s">
        <v>146</v>
      </c>
      <c r="AW789" s="4" t="str">
        <f t="shared" si="451"/>
        <v>0</v>
      </c>
      <c r="AX789" s="4">
        <f t="shared" si="452"/>
        <v>4</v>
      </c>
      <c r="AY789" s="4">
        <f t="shared" si="453"/>
        <v>4</v>
      </c>
      <c r="AZ789" s="4">
        <f t="shared" si="454"/>
        <v>2</v>
      </c>
      <c r="BA789" s="4">
        <f t="shared" si="455"/>
        <v>4</v>
      </c>
      <c r="BB789" s="4">
        <f t="shared" si="456"/>
        <v>4</v>
      </c>
      <c r="BC789" s="4">
        <f t="shared" si="457"/>
        <v>4</v>
      </c>
      <c r="BD789" s="4">
        <f t="shared" si="458"/>
        <v>2</v>
      </c>
      <c r="BE789" s="4">
        <f t="shared" si="459"/>
        <v>4</v>
      </c>
      <c r="BF789" s="4">
        <f t="shared" si="460"/>
        <v>2</v>
      </c>
      <c r="BG789" s="4">
        <f t="shared" si="461"/>
        <v>4</v>
      </c>
      <c r="BH789" s="4">
        <f t="shared" si="462"/>
        <v>4</v>
      </c>
      <c r="BI789" s="4">
        <f t="shared" si="463"/>
        <v>4</v>
      </c>
      <c r="BJ789" s="4">
        <f t="shared" si="464"/>
        <v>2</v>
      </c>
      <c r="BK789" s="4">
        <f t="shared" si="465"/>
        <v>4</v>
      </c>
      <c r="BL789" s="4">
        <f t="shared" si="466"/>
        <v>2</v>
      </c>
      <c r="BM789" s="4">
        <f t="shared" si="467"/>
        <v>4</v>
      </c>
      <c r="BN789" s="4">
        <f t="shared" si="468"/>
        <v>4</v>
      </c>
      <c r="BO789" s="4">
        <f t="shared" si="469"/>
        <v>4</v>
      </c>
      <c r="BP789" s="4">
        <f t="shared" si="470"/>
        <v>4</v>
      </c>
      <c r="BQ789" s="4">
        <f t="shared" si="471"/>
        <v>6</v>
      </c>
      <c r="BR789" s="4">
        <f t="shared" si="472"/>
        <v>4</v>
      </c>
      <c r="BS789" s="4" t="str">
        <f t="shared" si="473"/>
        <v>0</v>
      </c>
      <c r="BT789" s="4">
        <f t="shared" si="474"/>
        <v>4</v>
      </c>
      <c r="BU789" s="4">
        <f t="shared" si="475"/>
        <v>4</v>
      </c>
      <c r="BV789" s="4">
        <f t="shared" si="476"/>
        <v>0</v>
      </c>
      <c r="BW789" s="4">
        <f t="shared" si="477"/>
        <v>6</v>
      </c>
      <c r="BX789" s="4">
        <f t="shared" si="478"/>
        <v>0</v>
      </c>
      <c r="BY789" s="4">
        <f t="shared" si="479"/>
        <v>0</v>
      </c>
      <c r="BZ789" s="37">
        <f t="shared" si="480"/>
        <v>90</v>
      </c>
      <c r="CA789" s="32" t="str">
        <f>VLOOKUP(J:J,'Agent wise'!A:C,3,0)</f>
        <v>Saran S</v>
      </c>
      <c r="CB789" s="32">
        <f t="shared" si="481"/>
        <v>45928</v>
      </c>
      <c r="CC789" t="str">
        <f t="shared" si="482"/>
        <v>Good</v>
      </c>
      <c r="CJ789">
        <f t="shared" si="483"/>
        <v>28</v>
      </c>
      <c r="CK789">
        <f t="shared" si="484"/>
        <v>9</v>
      </c>
      <c r="CL789">
        <f t="shared" si="485"/>
        <v>2025</v>
      </c>
    </row>
    <row r="790" spans="1:90" ht="15" customHeight="1" x14ac:dyDescent="0.35">
      <c r="A790" s="32">
        <v>45928.659244664348</v>
      </c>
      <c r="B790" t="s">
        <v>1214</v>
      </c>
      <c r="C790" s="32">
        <v>0</v>
      </c>
      <c r="D790" t="s">
        <v>144</v>
      </c>
      <c r="E790" s="32">
        <v>45928</v>
      </c>
      <c r="F790" t="s">
        <v>145</v>
      </c>
      <c r="G790" s="32">
        <v>45927</v>
      </c>
      <c r="H790">
        <v>9567716301</v>
      </c>
      <c r="I790">
        <v>175</v>
      </c>
      <c r="J790" t="s">
        <v>133</v>
      </c>
      <c r="K790" t="s">
        <v>46</v>
      </c>
      <c r="L790" t="s">
        <v>47</v>
      </c>
      <c r="M790" t="s">
        <v>48</v>
      </c>
      <c r="N790" t="s">
        <v>48</v>
      </c>
      <c r="O790" t="s">
        <v>50</v>
      </c>
      <c r="P790" t="s">
        <v>50</v>
      </c>
      <c r="Q790" t="s">
        <v>48</v>
      </c>
      <c r="R790" t="s">
        <v>48</v>
      </c>
      <c r="S790" t="s">
        <v>48</v>
      </c>
      <c r="T790" t="s">
        <v>48</v>
      </c>
      <c r="U790" t="s">
        <v>48</v>
      </c>
      <c r="V790" t="s">
        <v>48</v>
      </c>
      <c r="W790" t="s">
        <v>48</v>
      </c>
      <c r="X790" t="s">
        <v>50</v>
      </c>
      <c r="Y790" t="s">
        <v>48</v>
      </c>
      <c r="Z790" t="s">
        <v>48</v>
      </c>
      <c r="AA790" t="s">
        <v>48</v>
      </c>
      <c r="AB790" t="s">
        <v>49</v>
      </c>
      <c r="AC790" t="s">
        <v>49</v>
      </c>
      <c r="AD790" t="s">
        <v>50</v>
      </c>
      <c r="AE790" t="s">
        <v>48</v>
      </c>
      <c r="AF790" t="s">
        <v>50</v>
      </c>
      <c r="AG790" t="s">
        <v>48</v>
      </c>
      <c r="AH790" t="s">
        <v>50</v>
      </c>
      <c r="AI790" t="s">
        <v>50</v>
      </c>
      <c r="AJ790" t="s">
        <v>48</v>
      </c>
      <c r="AK790" t="s">
        <v>48</v>
      </c>
      <c r="AL790" t="s">
        <v>48</v>
      </c>
      <c r="AM790" t="s">
        <v>48</v>
      </c>
      <c r="AN790" t="s">
        <v>48</v>
      </c>
      <c r="AO790" t="s">
        <v>48</v>
      </c>
      <c r="AP790" t="s">
        <v>1349</v>
      </c>
      <c r="AQ790" s="1" t="s">
        <v>1350</v>
      </c>
      <c r="AR790" t="s">
        <v>120</v>
      </c>
      <c r="AS790" t="s">
        <v>146</v>
      </c>
      <c r="AT790" t="s">
        <v>146</v>
      </c>
      <c r="AW790" s="4">
        <f t="shared" si="451"/>
        <v>6</v>
      </c>
      <c r="AX790" s="4">
        <f t="shared" si="452"/>
        <v>4</v>
      </c>
      <c r="AY790" s="4">
        <f t="shared" si="453"/>
        <v>4</v>
      </c>
      <c r="AZ790" s="4">
        <f t="shared" si="454"/>
        <v>2</v>
      </c>
      <c r="BA790" s="4">
        <f t="shared" si="455"/>
        <v>4</v>
      </c>
      <c r="BB790" s="4">
        <f t="shared" si="456"/>
        <v>4</v>
      </c>
      <c r="BC790" s="4">
        <f t="shared" si="457"/>
        <v>4</v>
      </c>
      <c r="BD790" s="4">
        <f t="shared" si="458"/>
        <v>2</v>
      </c>
      <c r="BE790" s="4">
        <f t="shared" si="459"/>
        <v>4</v>
      </c>
      <c r="BF790" s="4">
        <f t="shared" si="460"/>
        <v>2</v>
      </c>
      <c r="BG790" s="4">
        <f t="shared" si="461"/>
        <v>4</v>
      </c>
      <c r="BH790" s="4">
        <f t="shared" si="462"/>
        <v>4</v>
      </c>
      <c r="BI790" s="4">
        <f t="shared" si="463"/>
        <v>4</v>
      </c>
      <c r="BJ790" s="4">
        <f t="shared" si="464"/>
        <v>2</v>
      </c>
      <c r="BK790" s="4">
        <f t="shared" si="465"/>
        <v>4</v>
      </c>
      <c r="BL790" s="4" t="str">
        <f t="shared" si="466"/>
        <v>0</v>
      </c>
      <c r="BM790" s="4" t="str">
        <f t="shared" si="467"/>
        <v>0</v>
      </c>
      <c r="BN790" s="4">
        <f t="shared" si="468"/>
        <v>4</v>
      </c>
      <c r="BO790" s="4">
        <f t="shared" si="469"/>
        <v>4</v>
      </c>
      <c r="BP790" s="4">
        <f t="shared" si="470"/>
        <v>4</v>
      </c>
      <c r="BQ790" s="4">
        <f t="shared" si="471"/>
        <v>6</v>
      </c>
      <c r="BR790" s="4">
        <f t="shared" si="472"/>
        <v>4</v>
      </c>
      <c r="BS790" s="4">
        <f t="shared" si="473"/>
        <v>4</v>
      </c>
      <c r="BT790" s="4">
        <f t="shared" si="474"/>
        <v>4</v>
      </c>
      <c r="BU790" s="4">
        <f t="shared" si="475"/>
        <v>4</v>
      </c>
      <c r="BV790" s="4">
        <f t="shared" si="476"/>
        <v>0</v>
      </c>
      <c r="BW790" s="4">
        <f t="shared" si="477"/>
        <v>6</v>
      </c>
      <c r="BX790" s="4">
        <f t="shared" si="478"/>
        <v>0</v>
      </c>
      <c r="BY790" s="4">
        <f t="shared" si="479"/>
        <v>0</v>
      </c>
      <c r="BZ790" s="37">
        <f t="shared" si="480"/>
        <v>94</v>
      </c>
      <c r="CA790" s="32" t="str">
        <f>VLOOKUP(J:J,'Agent wise'!A:C,3,0)</f>
        <v>Shakeer</v>
      </c>
      <c r="CB790" s="32">
        <f t="shared" si="481"/>
        <v>45928</v>
      </c>
      <c r="CC790" t="str">
        <f t="shared" si="482"/>
        <v>Good</v>
      </c>
      <c r="CJ790">
        <f t="shared" si="483"/>
        <v>28</v>
      </c>
      <c r="CK790">
        <f t="shared" si="484"/>
        <v>9</v>
      </c>
      <c r="CL790">
        <f t="shared" si="485"/>
        <v>2025</v>
      </c>
    </row>
    <row r="791" spans="1:90" ht="15" customHeight="1" x14ac:dyDescent="0.35">
      <c r="A791" s="32">
        <v>45928.672603645835</v>
      </c>
      <c r="B791" t="s">
        <v>1214</v>
      </c>
      <c r="C791" s="32">
        <v>0</v>
      </c>
      <c r="D791" t="s">
        <v>144</v>
      </c>
      <c r="E791" s="32">
        <v>45928</v>
      </c>
      <c r="F791" t="s">
        <v>145</v>
      </c>
      <c r="G791" s="32">
        <v>45927</v>
      </c>
      <c r="H791">
        <v>7397374139</v>
      </c>
      <c r="I791">
        <v>216</v>
      </c>
      <c r="J791" t="s">
        <v>95</v>
      </c>
      <c r="K791" t="s">
        <v>52</v>
      </c>
      <c r="L791" t="s">
        <v>53</v>
      </c>
      <c r="M791" t="s">
        <v>49</v>
      </c>
      <c r="N791" t="s">
        <v>48</v>
      </c>
      <c r="O791" t="s">
        <v>48</v>
      </c>
      <c r="P791" t="s">
        <v>48</v>
      </c>
      <c r="Q791" t="s">
        <v>48</v>
      </c>
      <c r="R791" t="s">
        <v>48</v>
      </c>
      <c r="S791" t="s">
        <v>48</v>
      </c>
      <c r="T791" t="s">
        <v>48</v>
      </c>
      <c r="U791" t="s">
        <v>48</v>
      </c>
      <c r="V791" t="s">
        <v>48</v>
      </c>
      <c r="W791" t="s">
        <v>48</v>
      </c>
      <c r="X791" t="s">
        <v>48</v>
      </c>
      <c r="Y791" t="s">
        <v>48</v>
      </c>
      <c r="Z791" t="s">
        <v>48</v>
      </c>
      <c r="AA791" t="s">
        <v>48</v>
      </c>
      <c r="AB791" t="s">
        <v>48</v>
      </c>
      <c r="AC791" t="s">
        <v>50</v>
      </c>
      <c r="AD791" t="s">
        <v>50</v>
      </c>
      <c r="AE791" t="s">
        <v>48</v>
      </c>
      <c r="AF791" t="s">
        <v>50</v>
      </c>
      <c r="AG791" t="s">
        <v>48</v>
      </c>
      <c r="AH791" t="s">
        <v>50</v>
      </c>
      <c r="AI791" t="s">
        <v>48</v>
      </c>
      <c r="AJ791" t="s">
        <v>48</v>
      </c>
      <c r="AK791" t="s">
        <v>48</v>
      </c>
      <c r="AL791" t="s">
        <v>48</v>
      </c>
      <c r="AM791" t="s">
        <v>48</v>
      </c>
      <c r="AN791" t="s">
        <v>48</v>
      </c>
      <c r="AO791" t="s">
        <v>48</v>
      </c>
      <c r="AP791" t="s">
        <v>107</v>
      </c>
      <c r="AQ791" s="1" t="s">
        <v>1351</v>
      </c>
      <c r="AR791" t="s">
        <v>120</v>
      </c>
      <c r="AS791" t="s">
        <v>146</v>
      </c>
      <c r="AT791" t="s">
        <v>146</v>
      </c>
      <c r="AW791" s="4" t="str">
        <f t="shared" si="451"/>
        <v>0</v>
      </c>
      <c r="AX791" s="4">
        <f t="shared" si="452"/>
        <v>4</v>
      </c>
      <c r="AY791" s="4">
        <f t="shared" si="453"/>
        <v>4</v>
      </c>
      <c r="AZ791" s="4">
        <f t="shared" si="454"/>
        <v>2</v>
      </c>
      <c r="BA791" s="4">
        <f t="shared" si="455"/>
        <v>4</v>
      </c>
      <c r="BB791" s="4">
        <f t="shared" si="456"/>
        <v>4</v>
      </c>
      <c r="BC791" s="4">
        <f t="shared" si="457"/>
        <v>4</v>
      </c>
      <c r="BD791" s="4">
        <f t="shared" si="458"/>
        <v>2</v>
      </c>
      <c r="BE791" s="4">
        <f t="shared" si="459"/>
        <v>4</v>
      </c>
      <c r="BF791" s="4">
        <f t="shared" si="460"/>
        <v>2</v>
      </c>
      <c r="BG791" s="4">
        <f t="shared" si="461"/>
        <v>4</v>
      </c>
      <c r="BH791" s="4">
        <f t="shared" si="462"/>
        <v>4</v>
      </c>
      <c r="BI791" s="4">
        <f t="shared" si="463"/>
        <v>4</v>
      </c>
      <c r="BJ791" s="4">
        <f t="shared" si="464"/>
        <v>2</v>
      </c>
      <c r="BK791" s="4">
        <f t="shared" si="465"/>
        <v>4</v>
      </c>
      <c r="BL791" s="4">
        <f t="shared" si="466"/>
        <v>2</v>
      </c>
      <c r="BM791" s="4">
        <f t="shared" si="467"/>
        <v>4</v>
      </c>
      <c r="BN791" s="4">
        <f t="shared" si="468"/>
        <v>4</v>
      </c>
      <c r="BO791" s="4">
        <f t="shared" si="469"/>
        <v>4</v>
      </c>
      <c r="BP791" s="4">
        <f t="shared" si="470"/>
        <v>4</v>
      </c>
      <c r="BQ791" s="4">
        <f t="shared" si="471"/>
        <v>6</v>
      </c>
      <c r="BR791" s="4">
        <f t="shared" si="472"/>
        <v>4</v>
      </c>
      <c r="BS791" s="4">
        <f t="shared" si="473"/>
        <v>4</v>
      </c>
      <c r="BT791" s="4">
        <f t="shared" si="474"/>
        <v>4</v>
      </c>
      <c r="BU791" s="4">
        <f t="shared" si="475"/>
        <v>4</v>
      </c>
      <c r="BV791" s="4">
        <f t="shared" si="476"/>
        <v>0</v>
      </c>
      <c r="BW791" s="4">
        <f t="shared" si="477"/>
        <v>6</v>
      </c>
      <c r="BX791" s="4">
        <f t="shared" si="478"/>
        <v>0</v>
      </c>
      <c r="BY791" s="4">
        <f t="shared" si="479"/>
        <v>0</v>
      </c>
      <c r="BZ791" s="37">
        <f t="shared" si="480"/>
        <v>94</v>
      </c>
      <c r="CA791" s="32" t="str">
        <f>VLOOKUP(J:J,'Agent wise'!A:C,3,0)</f>
        <v>Adharsh</v>
      </c>
      <c r="CB791" s="32">
        <f t="shared" si="481"/>
        <v>45928</v>
      </c>
      <c r="CC791" t="str">
        <f t="shared" si="482"/>
        <v>Good</v>
      </c>
      <c r="CJ791">
        <f t="shared" si="483"/>
        <v>28</v>
      </c>
      <c r="CK791">
        <f t="shared" si="484"/>
        <v>9</v>
      </c>
      <c r="CL791">
        <f t="shared" si="485"/>
        <v>2025</v>
      </c>
    </row>
    <row r="792" spans="1:90" ht="15" customHeight="1" x14ac:dyDescent="0.35">
      <c r="A792" s="32">
        <v>45928.673328009259</v>
      </c>
      <c r="B792" t="s">
        <v>138</v>
      </c>
      <c r="C792" s="32">
        <v>0</v>
      </c>
      <c r="D792" t="s">
        <v>139</v>
      </c>
      <c r="E792" s="32">
        <v>45928</v>
      </c>
      <c r="F792" t="s">
        <v>781</v>
      </c>
      <c r="G792" s="32">
        <v>45927</v>
      </c>
      <c r="H792">
        <v>9790239517</v>
      </c>
      <c r="I792">
        <v>188</v>
      </c>
      <c r="J792" t="s">
        <v>186</v>
      </c>
      <c r="K792" t="s">
        <v>52</v>
      </c>
      <c r="L792" t="s">
        <v>53</v>
      </c>
      <c r="M792" t="s">
        <v>48</v>
      </c>
      <c r="N792" t="s">
        <v>48</v>
      </c>
      <c r="O792" t="s">
        <v>48</v>
      </c>
      <c r="P792" t="s">
        <v>48</v>
      </c>
      <c r="Q792" t="s">
        <v>48</v>
      </c>
      <c r="R792" t="s">
        <v>48</v>
      </c>
      <c r="S792" t="s">
        <v>48</v>
      </c>
      <c r="T792" t="s">
        <v>48</v>
      </c>
      <c r="U792" t="s">
        <v>48</v>
      </c>
      <c r="V792" t="s">
        <v>48</v>
      </c>
      <c r="W792" t="s">
        <v>48</v>
      </c>
      <c r="X792" t="s">
        <v>48</v>
      </c>
      <c r="Y792" t="s">
        <v>48</v>
      </c>
      <c r="Z792" t="s">
        <v>48</v>
      </c>
      <c r="AA792" t="s">
        <v>49</v>
      </c>
      <c r="AB792" t="s">
        <v>48</v>
      </c>
      <c r="AC792" t="s">
        <v>48</v>
      </c>
      <c r="AD792" t="s">
        <v>48</v>
      </c>
      <c r="AE792" t="s">
        <v>48</v>
      </c>
      <c r="AF792" t="s">
        <v>48</v>
      </c>
      <c r="AG792" t="s">
        <v>48</v>
      </c>
      <c r="AH792" t="s">
        <v>48</v>
      </c>
      <c r="AI792" t="s">
        <v>50</v>
      </c>
      <c r="AJ792" t="s">
        <v>48</v>
      </c>
      <c r="AK792" t="s">
        <v>48</v>
      </c>
      <c r="AL792" t="s">
        <v>48</v>
      </c>
      <c r="AM792" t="s">
        <v>48</v>
      </c>
      <c r="AN792" t="s">
        <v>48</v>
      </c>
      <c r="AO792" t="s">
        <v>48</v>
      </c>
      <c r="AP792" t="s">
        <v>447</v>
      </c>
      <c r="AQ792" s="1" t="s">
        <v>447</v>
      </c>
      <c r="AR792" t="s">
        <v>51</v>
      </c>
      <c r="AS792" t="s">
        <v>1352</v>
      </c>
      <c r="AT792" t="s">
        <v>783</v>
      </c>
      <c r="AW792" s="4">
        <f t="shared" si="451"/>
        <v>6</v>
      </c>
      <c r="AX792" s="4">
        <f t="shared" si="452"/>
        <v>4</v>
      </c>
      <c r="AY792" s="4">
        <f t="shared" si="453"/>
        <v>4</v>
      </c>
      <c r="AZ792" s="4">
        <f t="shared" si="454"/>
        <v>2</v>
      </c>
      <c r="BA792" s="4">
        <f t="shared" si="455"/>
        <v>4</v>
      </c>
      <c r="BB792" s="4">
        <f t="shared" si="456"/>
        <v>4</v>
      </c>
      <c r="BC792" s="4">
        <f t="shared" si="457"/>
        <v>4</v>
      </c>
      <c r="BD792" s="4">
        <f t="shared" si="458"/>
        <v>2</v>
      </c>
      <c r="BE792" s="4">
        <f t="shared" si="459"/>
        <v>4</v>
      </c>
      <c r="BF792" s="4">
        <f t="shared" si="460"/>
        <v>2</v>
      </c>
      <c r="BG792" s="4">
        <f t="shared" si="461"/>
        <v>4</v>
      </c>
      <c r="BH792" s="4">
        <f t="shared" si="462"/>
        <v>4</v>
      </c>
      <c r="BI792" s="4">
        <f t="shared" si="463"/>
        <v>4</v>
      </c>
      <c r="BJ792" s="4">
        <f t="shared" si="464"/>
        <v>2</v>
      </c>
      <c r="BK792" s="4" t="str">
        <f t="shared" si="465"/>
        <v>0</v>
      </c>
      <c r="BL792" s="4">
        <f t="shared" si="466"/>
        <v>2</v>
      </c>
      <c r="BM792" s="4">
        <f t="shared" si="467"/>
        <v>4</v>
      </c>
      <c r="BN792" s="4">
        <f t="shared" si="468"/>
        <v>4</v>
      </c>
      <c r="BO792" s="4">
        <f t="shared" si="469"/>
        <v>4</v>
      </c>
      <c r="BP792" s="4">
        <f t="shared" si="470"/>
        <v>4</v>
      </c>
      <c r="BQ792" s="4">
        <f t="shared" si="471"/>
        <v>6</v>
      </c>
      <c r="BR792" s="4">
        <f t="shared" si="472"/>
        <v>4</v>
      </c>
      <c r="BS792" s="4">
        <f t="shared" si="473"/>
        <v>4</v>
      </c>
      <c r="BT792" s="4">
        <f t="shared" si="474"/>
        <v>4</v>
      </c>
      <c r="BU792" s="4">
        <f t="shared" si="475"/>
        <v>4</v>
      </c>
      <c r="BV792" s="4">
        <f t="shared" si="476"/>
        <v>0</v>
      </c>
      <c r="BW792" s="4">
        <f t="shared" si="477"/>
        <v>6</v>
      </c>
      <c r="BX792" s="4">
        <f t="shared" si="478"/>
        <v>0</v>
      </c>
      <c r="BY792" s="4">
        <f t="shared" si="479"/>
        <v>0</v>
      </c>
      <c r="BZ792" s="37">
        <f t="shared" si="480"/>
        <v>96</v>
      </c>
      <c r="CA792" s="32" t="str">
        <f>VLOOKUP(J:J,'Agent wise'!A:C,3,0)</f>
        <v>Shakeer</v>
      </c>
      <c r="CB792" s="32">
        <f t="shared" si="481"/>
        <v>45928</v>
      </c>
      <c r="CC792" t="str">
        <f t="shared" si="482"/>
        <v>Excellent</v>
      </c>
      <c r="CJ792">
        <f t="shared" si="483"/>
        <v>28</v>
      </c>
      <c r="CK792">
        <f t="shared" si="484"/>
        <v>9</v>
      </c>
      <c r="CL792">
        <f t="shared" si="485"/>
        <v>2025</v>
      </c>
    </row>
    <row r="793" spans="1:90" ht="15" customHeight="1" x14ac:dyDescent="0.35">
      <c r="A793" s="32">
        <v>45928.675793414353</v>
      </c>
      <c r="B793" t="s">
        <v>1214</v>
      </c>
      <c r="C793" s="32">
        <v>0</v>
      </c>
      <c r="D793" t="s">
        <v>144</v>
      </c>
      <c r="E793" s="32">
        <v>45928</v>
      </c>
      <c r="F793" t="s">
        <v>145</v>
      </c>
      <c r="G793" s="32">
        <v>45927</v>
      </c>
      <c r="H793">
        <v>9361866903</v>
      </c>
      <c r="I793">
        <v>139</v>
      </c>
      <c r="J793" t="s">
        <v>153</v>
      </c>
      <c r="K793" t="s">
        <v>52</v>
      </c>
      <c r="L793" t="s">
        <v>53</v>
      </c>
      <c r="M793" t="s">
        <v>48</v>
      </c>
      <c r="N793" t="s">
        <v>48</v>
      </c>
      <c r="O793" t="s">
        <v>48</v>
      </c>
      <c r="P793" t="s">
        <v>48</v>
      </c>
      <c r="Q793" t="s">
        <v>48</v>
      </c>
      <c r="R793" t="s">
        <v>48</v>
      </c>
      <c r="S793" t="s">
        <v>48</v>
      </c>
      <c r="T793" t="s">
        <v>48</v>
      </c>
      <c r="U793" t="s">
        <v>48</v>
      </c>
      <c r="V793" t="s">
        <v>48</v>
      </c>
      <c r="W793" t="s">
        <v>48</v>
      </c>
      <c r="X793" t="s">
        <v>48</v>
      </c>
      <c r="Y793" t="s">
        <v>48</v>
      </c>
      <c r="Z793" t="s">
        <v>48</v>
      </c>
      <c r="AA793" t="s">
        <v>48</v>
      </c>
      <c r="AB793" t="s">
        <v>48</v>
      </c>
      <c r="AC793" t="s">
        <v>50</v>
      </c>
      <c r="AD793" t="s">
        <v>48</v>
      </c>
      <c r="AE793" t="s">
        <v>48</v>
      </c>
      <c r="AF793" t="s">
        <v>50</v>
      </c>
      <c r="AG793" t="s">
        <v>48</v>
      </c>
      <c r="AH793" t="s">
        <v>50</v>
      </c>
      <c r="AI793" t="s">
        <v>50</v>
      </c>
      <c r="AJ793" t="s">
        <v>48</v>
      </c>
      <c r="AK793" t="s">
        <v>48</v>
      </c>
      <c r="AL793" t="s">
        <v>48</v>
      </c>
      <c r="AM793" t="s">
        <v>48</v>
      </c>
      <c r="AN793" t="s">
        <v>48</v>
      </c>
      <c r="AO793" t="s">
        <v>48</v>
      </c>
      <c r="AP793" t="s">
        <v>119</v>
      </c>
      <c r="AQ793" s="1" t="s">
        <v>1353</v>
      </c>
      <c r="AR793" t="s">
        <v>120</v>
      </c>
      <c r="AS793" t="s">
        <v>156</v>
      </c>
      <c r="AT793" t="s">
        <v>156</v>
      </c>
      <c r="AW793" s="4">
        <f t="shared" si="451"/>
        <v>6</v>
      </c>
      <c r="AX793" s="4">
        <f t="shared" si="452"/>
        <v>4</v>
      </c>
      <c r="AY793" s="4">
        <f t="shared" si="453"/>
        <v>4</v>
      </c>
      <c r="AZ793" s="4">
        <f t="shared" si="454"/>
        <v>2</v>
      </c>
      <c r="BA793" s="4">
        <f t="shared" si="455"/>
        <v>4</v>
      </c>
      <c r="BB793" s="4">
        <f t="shared" si="456"/>
        <v>4</v>
      </c>
      <c r="BC793" s="4">
        <f t="shared" si="457"/>
        <v>4</v>
      </c>
      <c r="BD793" s="4">
        <f t="shared" si="458"/>
        <v>2</v>
      </c>
      <c r="BE793" s="4">
        <f t="shared" si="459"/>
        <v>4</v>
      </c>
      <c r="BF793" s="4">
        <f t="shared" si="460"/>
        <v>2</v>
      </c>
      <c r="BG793" s="4">
        <f t="shared" si="461"/>
        <v>4</v>
      </c>
      <c r="BH793" s="4">
        <f t="shared" si="462"/>
        <v>4</v>
      </c>
      <c r="BI793" s="4">
        <f t="shared" si="463"/>
        <v>4</v>
      </c>
      <c r="BJ793" s="4">
        <f t="shared" si="464"/>
        <v>2</v>
      </c>
      <c r="BK793" s="4">
        <f t="shared" si="465"/>
        <v>4</v>
      </c>
      <c r="BL793" s="4">
        <f t="shared" si="466"/>
        <v>2</v>
      </c>
      <c r="BM793" s="4">
        <f t="shared" si="467"/>
        <v>4</v>
      </c>
      <c r="BN793" s="4">
        <f t="shared" si="468"/>
        <v>4</v>
      </c>
      <c r="BO793" s="4">
        <f t="shared" si="469"/>
        <v>4</v>
      </c>
      <c r="BP793" s="4">
        <f t="shared" si="470"/>
        <v>4</v>
      </c>
      <c r="BQ793" s="4">
        <f t="shared" si="471"/>
        <v>6</v>
      </c>
      <c r="BR793" s="4">
        <f t="shared" si="472"/>
        <v>4</v>
      </c>
      <c r="BS793" s="4">
        <f t="shared" si="473"/>
        <v>4</v>
      </c>
      <c r="BT793" s="4">
        <f t="shared" si="474"/>
        <v>4</v>
      </c>
      <c r="BU793" s="4">
        <f t="shared" si="475"/>
        <v>4</v>
      </c>
      <c r="BV793" s="4">
        <f t="shared" si="476"/>
        <v>0</v>
      </c>
      <c r="BW793" s="4">
        <f t="shared" si="477"/>
        <v>6</v>
      </c>
      <c r="BX793" s="4">
        <f t="shared" si="478"/>
        <v>0</v>
      </c>
      <c r="BY793" s="4">
        <f t="shared" si="479"/>
        <v>0</v>
      </c>
      <c r="BZ793" s="37">
        <f t="shared" si="480"/>
        <v>100</v>
      </c>
      <c r="CA793" s="32" t="str">
        <f>VLOOKUP(J:J,'Agent wise'!A:C,3,0)</f>
        <v>Amal</v>
      </c>
      <c r="CB793" s="32">
        <f t="shared" si="481"/>
        <v>45928</v>
      </c>
      <c r="CC793" t="str">
        <f t="shared" si="482"/>
        <v>Excellent</v>
      </c>
      <c r="CJ793">
        <f t="shared" si="483"/>
        <v>28</v>
      </c>
      <c r="CK793">
        <f t="shared" si="484"/>
        <v>9</v>
      </c>
      <c r="CL793">
        <f t="shared" si="485"/>
        <v>2025</v>
      </c>
    </row>
    <row r="794" spans="1:90" ht="15" customHeight="1" x14ac:dyDescent="0.35">
      <c r="A794" s="32">
        <v>45928.677160347223</v>
      </c>
      <c r="B794" t="s">
        <v>138</v>
      </c>
      <c r="C794" s="32">
        <v>0</v>
      </c>
      <c r="D794" t="s">
        <v>139</v>
      </c>
      <c r="E794" s="32">
        <v>45928</v>
      </c>
      <c r="F794" t="s">
        <v>781</v>
      </c>
      <c r="G794" s="32">
        <v>45927</v>
      </c>
      <c r="H794">
        <v>9942856777</v>
      </c>
      <c r="I794">
        <v>148</v>
      </c>
      <c r="J794" t="s">
        <v>1354</v>
      </c>
      <c r="K794" t="s">
        <v>52</v>
      </c>
      <c r="L794" t="s">
        <v>53</v>
      </c>
      <c r="M794" t="s">
        <v>48</v>
      </c>
      <c r="N794" t="s">
        <v>48</v>
      </c>
      <c r="O794" t="s">
        <v>48</v>
      </c>
      <c r="P794" t="s">
        <v>48</v>
      </c>
      <c r="Q794" t="s">
        <v>48</v>
      </c>
      <c r="R794" t="s">
        <v>48</v>
      </c>
      <c r="S794" t="s">
        <v>48</v>
      </c>
      <c r="T794" t="s">
        <v>48</v>
      </c>
      <c r="U794" t="s">
        <v>48</v>
      </c>
      <c r="V794" t="s">
        <v>48</v>
      </c>
      <c r="W794" t="s">
        <v>48</v>
      </c>
      <c r="X794" t="s">
        <v>48</v>
      </c>
      <c r="Y794" t="s">
        <v>48</v>
      </c>
      <c r="Z794" t="s">
        <v>48</v>
      </c>
      <c r="AA794" t="s">
        <v>49</v>
      </c>
      <c r="AB794" t="s">
        <v>48</v>
      </c>
      <c r="AC794" t="s">
        <v>48</v>
      </c>
      <c r="AD794" t="s">
        <v>49</v>
      </c>
      <c r="AE794" t="s">
        <v>48</v>
      </c>
      <c r="AF794" t="s">
        <v>48</v>
      </c>
      <c r="AG794" t="s">
        <v>48</v>
      </c>
      <c r="AH794" t="s">
        <v>48</v>
      </c>
      <c r="AI794" t="s">
        <v>50</v>
      </c>
      <c r="AJ794" t="s">
        <v>48</v>
      </c>
      <c r="AK794" t="s">
        <v>48</v>
      </c>
      <c r="AL794" t="s">
        <v>48</v>
      </c>
      <c r="AM794" t="s">
        <v>48</v>
      </c>
      <c r="AN794" t="s">
        <v>48</v>
      </c>
      <c r="AO794" t="s">
        <v>48</v>
      </c>
      <c r="AP794" t="s">
        <v>1355</v>
      </c>
      <c r="AQ794" s="1" t="s">
        <v>1355</v>
      </c>
      <c r="AR794" t="s">
        <v>51</v>
      </c>
      <c r="AS794" t="s">
        <v>1324</v>
      </c>
      <c r="AT794" t="s">
        <v>1325</v>
      </c>
      <c r="AW794" s="4">
        <f t="shared" si="451"/>
        <v>6</v>
      </c>
      <c r="AX794" s="4">
        <f t="shared" si="452"/>
        <v>4</v>
      </c>
      <c r="AY794" s="4">
        <f t="shared" si="453"/>
        <v>4</v>
      </c>
      <c r="AZ794" s="4">
        <f t="shared" si="454"/>
        <v>2</v>
      </c>
      <c r="BA794" s="4">
        <f t="shared" si="455"/>
        <v>4</v>
      </c>
      <c r="BB794" s="4">
        <f t="shared" si="456"/>
        <v>4</v>
      </c>
      <c r="BC794" s="4">
        <f t="shared" si="457"/>
        <v>4</v>
      </c>
      <c r="BD794" s="4">
        <f t="shared" si="458"/>
        <v>2</v>
      </c>
      <c r="BE794" s="4">
        <f t="shared" si="459"/>
        <v>4</v>
      </c>
      <c r="BF794" s="4">
        <f t="shared" si="460"/>
        <v>2</v>
      </c>
      <c r="BG794" s="4">
        <f t="shared" si="461"/>
        <v>4</v>
      </c>
      <c r="BH794" s="4">
        <f t="shared" si="462"/>
        <v>4</v>
      </c>
      <c r="BI794" s="4">
        <f t="shared" si="463"/>
        <v>4</v>
      </c>
      <c r="BJ794" s="4">
        <f t="shared" si="464"/>
        <v>2</v>
      </c>
      <c r="BK794" s="4" t="str">
        <f t="shared" si="465"/>
        <v>0</v>
      </c>
      <c r="BL794" s="4">
        <f t="shared" si="466"/>
        <v>2</v>
      </c>
      <c r="BM794" s="4">
        <f t="shared" si="467"/>
        <v>4</v>
      </c>
      <c r="BN794" s="4" t="str">
        <f t="shared" si="468"/>
        <v>0</v>
      </c>
      <c r="BO794" s="4">
        <f t="shared" si="469"/>
        <v>4</v>
      </c>
      <c r="BP794" s="4">
        <f t="shared" si="470"/>
        <v>4</v>
      </c>
      <c r="BQ794" s="4">
        <f t="shared" si="471"/>
        <v>6</v>
      </c>
      <c r="BR794" s="4">
        <f t="shared" si="472"/>
        <v>4</v>
      </c>
      <c r="BS794" s="4">
        <f t="shared" si="473"/>
        <v>4</v>
      </c>
      <c r="BT794" s="4">
        <f t="shared" si="474"/>
        <v>4</v>
      </c>
      <c r="BU794" s="4">
        <f t="shared" si="475"/>
        <v>4</v>
      </c>
      <c r="BV794" s="4">
        <f t="shared" si="476"/>
        <v>0</v>
      </c>
      <c r="BW794" s="4">
        <f t="shared" si="477"/>
        <v>6</v>
      </c>
      <c r="BX794" s="4">
        <f t="shared" si="478"/>
        <v>0</v>
      </c>
      <c r="BY794" s="4">
        <f t="shared" si="479"/>
        <v>0</v>
      </c>
      <c r="BZ794" s="37">
        <f t="shared" si="480"/>
        <v>92</v>
      </c>
      <c r="CA794" s="32" t="e">
        <f>VLOOKUP(J:J,'Agent wise'!A:C,3,0)</f>
        <v>#N/A</v>
      </c>
      <c r="CB794" s="32">
        <f t="shared" si="481"/>
        <v>45928</v>
      </c>
      <c r="CC794" t="str">
        <f t="shared" si="482"/>
        <v>Good</v>
      </c>
      <c r="CJ794">
        <f t="shared" si="483"/>
        <v>28</v>
      </c>
      <c r="CK794">
        <f t="shared" si="484"/>
        <v>9</v>
      </c>
      <c r="CL794">
        <f t="shared" si="485"/>
        <v>2025</v>
      </c>
    </row>
    <row r="795" spans="1:90" ht="15" customHeight="1" x14ac:dyDescent="0.35">
      <c r="A795" s="32">
        <v>45928.679729305557</v>
      </c>
      <c r="B795" t="s">
        <v>1214</v>
      </c>
      <c r="C795" s="32">
        <v>0</v>
      </c>
      <c r="D795" t="s">
        <v>144</v>
      </c>
      <c r="E795" s="32">
        <v>45928</v>
      </c>
      <c r="F795" t="s">
        <v>145</v>
      </c>
      <c r="G795" s="32">
        <v>45927</v>
      </c>
      <c r="H795">
        <v>9094785828</v>
      </c>
      <c r="I795">
        <v>167</v>
      </c>
      <c r="J795" t="s">
        <v>136</v>
      </c>
      <c r="K795" t="s">
        <v>52</v>
      </c>
      <c r="L795" t="s">
        <v>53</v>
      </c>
      <c r="M795" t="s">
        <v>48</v>
      </c>
      <c r="N795" t="s">
        <v>48</v>
      </c>
      <c r="O795" t="s">
        <v>48</v>
      </c>
      <c r="P795" t="s">
        <v>48</v>
      </c>
      <c r="Q795" t="s">
        <v>48</v>
      </c>
      <c r="R795" t="s">
        <v>48</v>
      </c>
      <c r="S795" t="s">
        <v>48</v>
      </c>
      <c r="T795" t="s">
        <v>48</v>
      </c>
      <c r="U795" t="s">
        <v>48</v>
      </c>
      <c r="V795" t="s">
        <v>48</v>
      </c>
      <c r="W795" t="s">
        <v>48</v>
      </c>
      <c r="X795" t="s">
        <v>48</v>
      </c>
      <c r="Y795" t="s">
        <v>48</v>
      </c>
      <c r="Z795" t="s">
        <v>48</v>
      </c>
      <c r="AA795" t="s">
        <v>48</v>
      </c>
      <c r="AB795" t="s">
        <v>48</v>
      </c>
      <c r="AC795" t="s">
        <v>50</v>
      </c>
      <c r="AD795" t="s">
        <v>50</v>
      </c>
      <c r="AE795" t="s">
        <v>48</v>
      </c>
      <c r="AF795" t="s">
        <v>50</v>
      </c>
      <c r="AG795" t="s">
        <v>48</v>
      </c>
      <c r="AH795" t="s">
        <v>48</v>
      </c>
      <c r="AI795" t="s">
        <v>49</v>
      </c>
      <c r="AJ795" t="s">
        <v>48</v>
      </c>
      <c r="AK795" t="s">
        <v>48</v>
      </c>
      <c r="AL795" t="s">
        <v>48</v>
      </c>
      <c r="AM795" t="s">
        <v>48</v>
      </c>
      <c r="AN795" t="s">
        <v>48</v>
      </c>
      <c r="AO795" t="s">
        <v>48</v>
      </c>
      <c r="AP795" t="s">
        <v>637</v>
      </c>
      <c r="AQ795" s="1" t="s">
        <v>582</v>
      </c>
      <c r="AR795" t="s">
        <v>120</v>
      </c>
      <c r="AS795" t="s">
        <v>146</v>
      </c>
      <c r="AT795" t="s">
        <v>146</v>
      </c>
      <c r="AW795" s="4">
        <f t="shared" si="451"/>
        <v>6</v>
      </c>
      <c r="AX795" s="4">
        <f t="shared" si="452"/>
        <v>4</v>
      </c>
      <c r="AY795" s="4">
        <f t="shared" si="453"/>
        <v>4</v>
      </c>
      <c r="AZ795" s="4">
        <f t="shared" si="454"/>
        <v>2</v>
      </c>
      <c r="BA795" s="4">
        <f t="shared" si="455"/>
        <v>4</v>
      </c>
      <c r="BB795" s="4">
        <f t="shared" si="456"/>
        <v>4</v>
      </c>
      <c r="BC795" s="4">
        <f t="shared" si="457"/>
        <v>4</v>
      </c>
      <c r="BD795" s="4">
        <f t="shared" si="458"/>
        <v>2</v>
      </c>
      <c r="BE795" s="4">
        <f t="shared" si="459"/>
        <v>4</v>
      </c>
      <c r="BF795" s="4">
        <f t="shared" si="460"/>
        <v>2</v>
      </c>
      <c r="BG795" s="4">
        <f t="shared" si="461"/>
        <v>4</v>
      </c>
      <c r="BH795" s="4">
        <f t="shared" si="462"/>
        <v>4</v>
      </c>
      <c r="BI795" s="4">
        <f t="shared" si="463"/>
        <v>4</v>
      </c>
      <c r="BJ795" s="4">
        <f t="shared" si="464"/>
        <v>2</v>
      </c>
      <c r="BK795" s="4">
        <f t="shared" si="465"/>
        <v>4</v>
      </c>
      <c r="BL795" s="4">
        <f t="shared" si="466"/>
        <v>2</v>
      </c>
      <c r="BM795" s="4">
        <f t="shared" si="467"/>
        <v>4</v>
      </c>
      <c r="BN795" s="4">
        <f t="shared" si="468"/>
        <v>4</v>
      </c>
      <c r="BO795" s="4">
        <f t="shared" si="469"/>
        <v>4</v>
      </c>
      <c r="BP795" s="4">
        <f t="shared" si="470"/>
        <v>4</v>
      </c>
      <c r="BQ795" s="4">
        <f t="shared" si="471"/>
        <v>6</v>
      </c>
      <c r="BR795" s="4">
        <f t="shared" si="472"/>
        <v>4</v>
      </c>
      <c r="BS795" s="4" t="str">
        <f t="shared" si="473"/>
        <v>0</v>
      </c>
      <c r="BT795" s="4">
        <f t="shared" si="474"/>
        <v>4</v>
      </c>
      <c r="BU795" s="4">
        <f t="shared" si="475"/>
        <v>4</v>
      </c>
      <c r="BV795" s="4">
        <f t="shared" si="476"/>
        <v>0</v>
      </c>
      <c r="BW795" s="4">
        <f t="shared" si="477"/>
        <v>6</v>
      </c>
      <c r="BX795" s="4">
        <f t="shared" si="478"/>
        <v>0</v>
      </c>
      <c r="BY795" s="4">
        <f t="shared" si="479"/>
        <v>0</v>
      </c>
      <c r="BZ795" s="37">
        <f t="shared" si="480"/>
        <v>96</v>
      </c>
      <c r="CA795" s="32" t="str">
        <f>VLOOKUP(J:J,'Agent wise'!A:C,3,0)</f>
        <v>Shakeer</v>
      </c>
      <c r="CB795" s="32">
        <f t="shared" si="481"/>
        <v>45928</v>
      </c>
      <c r="CC795" t="str">
        <f t="shared" si="482"/>
        <v>Excellent</v>
      </c>
      <c r="CJ795">
        <f t="shared" si="483"/>
        <v>28</v>
      </c>
      <c r="CK795">
        <f t="shared" si="484"/>
        <v>9</v>
      </c>
      <c r="CL795">
        <f t="shared" si="485"/>
        <v>2025</v>
      </c>
    </row>
    <row r="796" spans="1:90" ht="15" customHeight="1" x14ac:dyDescent="0.35">
      <c r="A796" s="32">
        <v>45928.680849340279</v>
      </c>
      <c r="B796" t="s">
        <v>138</v>
      </c>
      <c r="C796" s="32">
        <v>0</v>
      </c>
      <c r="D796" t="s">
        <v>139</v>
      </c>
      <c r="E796" s="32">
        <v>45928</v>
      </c>
      <c r="F796" t="s">
        <v>145</v>
      </c>
      <c r="G796" s="32">
        <v>45927</v>
      </c>
      <c r="H796">
        <v>9087993624</v>
      </c>
      <c r="I796">
        <v>164</v>
      </c>
      <c r="J796" t="s">
        <v>150</v>
      </c>
      <c r="K796" t="s">
        <v>52</v>
      </c>
      <c r="L796" t="s">
        <v>53</v>
      </c>
      <c r="M796" t="s">
        <v>48</v>
      </c>
      <c r="N796" t="s">
        <v>48</v>
      </c>
      <c r="O796" t="s">
        <v>48</v>
      </c>
      <c r="P796" t="s">
        <v>48</v>
      </c>
      <c r="Q796" t="s">
        <v>48</v>
      </c>
      <c r="R796" t="s">
        <v>48</v>
      </c>
      <c r="S796" t="s">
        <v>48</v>
      </c>
      <c r="T796" t="s">
        <v>48</v>
      </c>
      <c r="U796" t="s">
        <v>48</v>
      </c>
      <c r="V796" t="s">
        <v>48</v>
      </c>
      <c r="W796" t="s">
        <v>48</v>
      </c>
      <c r="X796" t="s">
        <v>48</v>
      </c>
      <c r="Y796" t="s">
        <v>48</v>
      </c>
      <c r="Z796" t="s">
        <v>48</v>
      </c>
      <c r="AA796" t="s">
        <v>49</v>
      </c>
      <c r="AB796" t="s">
        <v>48</v>
      </c>
      <c r="AC796" t="s">
        <v>48</v>
      </c>
      <c r="AD796" t="s">
        <v>48</v>
      </c>
      <c r="AE796" t="s">
        <v>48</v>
      </c>
      <c r="AF796" t="s">
        <v>48</v>
      </c>
      <c r="AG796" t="s">
        <v>48</v>
      </c>
      <c r="AH796" t="s">
        <v>48</v>
      </c>
      <c r="AI796" t="s">
        <v>50</v>
      </c>
      <c r="AJ796" t="s">
        <v>48</v>
      </c>
      <c r="AK796" t="s">
        <v>48</v>
      </c>
      <c r="AL796" t="s">
        <v>48</v>
      </c>
      <c r="AM796" t="s">
        <v>48</v>
      </c>
      <c r="AN796" t="s">
        <v>48</v>
      </c>
      <c r="AO796" t="s">
        <v>48</v>
      </c>
      <c r="AP796" t="s">
        <v>570</v>
      </c>
      <c r="AQ796" s="1" t="s">
        <v>1720</v>
      </c>
      <c r="AR796" t="s">
        <v>120</v>
      </c>
      <c r="AS796" t="s">
        <v>1283</v>
      </c>
      <c r="AT796" t="s">
        <v>429</v>
      </c>
      <c r="AW796" s="4">
        <f t="shared" si="451"/>
        <v>6</v>
      </c>
      <c r="AX796" s="4">
        <f t="shared" si="452"/>
        <v>4</v>
      </c>
      <c r="AY796" s="4">
        <f t="shared" si="453"/>
        <v>4</v>
      </c>
      <c r="AZ796" s="4">
        <f t="shared" si="454"/>
        <v>2</v>
      </c>
      <c r="BA796" s="4">
        <f t="shared" si="455"/>
        <v>4</v>
      </c>
      <c r="BB796" s="4">
        <f t="shared" si="456"/>
        <v>4</v>
      </c>
      <c r="BC796" s="4">
        <f t="shared" si="457"/>
        <v>4</v>
      </c>
      <c r="BD796" s="4">
        <f t="shared" si="458"/>
        <v>2</v>
      </c>
      <c r="BE796" s="4">
        <f t="shared" si="459"/>
        <v>4</v>
      </c>
      <c r="BF796" s="4">
        <f t="shared" si="460"/>
        <v>2</v>
      </c>
      <c r="BG796" s="4">
        <f t="shared" si="461"/>
        <v>4</v>
      </c>
      <c r="BH796" s="4">
        <f t="shared" si="462"/>
        <v>4</v>
      </c>
      <c r="BI796" s="4">
        <f t="shared" si="463"/>
        <v>4</v>
      </c>
      <c r="BJ796" s="4">
        <f t="shared" si="464"/>
        <v>2</v>
      </c>
      <c r="BK796" s="4" t="str">
        <f t="shared" si="465"/>
        <v>0</v>
      </c>
      <c r="BL796" s="4">
        <f t="shared" si="466"/>
        <v>2</v>
      </c>
      <c r="BM796" s="4">
        <f t="shared" si="467"/>
        <v>4</v>
      </c>
      <c r="BN796" s="4">
        <f t="shared" si="468"/>
        <v>4</v>
      </c>
      <c r="BO796" s="4">
        <f t="shared" si="469"/>
        <v>4</v>
      </c>
      <c r="BP796" s="4">
        <f t="shared" si="470"/>
        <v>4</v>
      </c>
      <c r="BQ796" s="4">
        <f t="shared" si="471"/>
        <v>6</v>
      </c>
      <c r="BR796" s="4">
        <f t="shared" si="472"/>
        <v>4</v>
      </c>
      <c r="BS796" s="4">
        <f t="shared" si="473"/>
        <v>4</v>
      </c>
      <c r="BT796" s="4">
        <f t="shared" si="474"/>
        <v>4</v>
      </c>
      <c r="BU796" s="4">
        <f t="shared" si="475"/>
        <v>4</v>
      </c>
      <c r="BV796" s="4">
        <f t="shared" si="476"/>
        <v>0</v>
      </c>
      <c r="BW796" s="4">
        <f t="shared" si="477"/>
        <v>6</v>
      </c>
      <c r="BX796" s="4">
        <f t="shared" si="478"/>
        <v>0</v>
      </c>
      <c r="BY796" s="4">
        <f t="shared" si="479"/>
        <v>0</v>
      </c>
      <c r="BZ796" s="37">
        <f t="shared" si="480"/>
        <v>96</v>
      </c>
      <c r="CA796" s="32" t="str">
        <f>VLOOKUP(J:J,'Agent wise'!A:C,3,0)</f>
        <v>Shakeer</v>
      </c>
      <c r="CB796" s="32">
        <f t="shared" si="481"/>
        <v>45928</v>
      </c>
      <c r="CC796" t="str">
        <f t="shared" si="482"/>
        <v>Excellent</v>
      </c>
      <c r="CJ796">
        <f t="shared" si="483"/>
        <v>28</v>
      </c>
      <c r="CK796">
        <f t="shared" si="484"/>
        <v>9</v>
      </c>
      <c r="CL796">
        <f t="shared" si="485"/>
        <v>2025</v>
      </c>
    </row>
    <row r="797" spans="1:90" ht="15" customHeight="1" x14ac:dyDescent="0.35">
      <c r="A797" s="32">
        <v>45928.683570381945</v>
      </c>
      <c r="B797" t="s">
        <v>1214</v>
      </c>
      <c r="C797" s="32">
        <v>0</v>
      </c>
      <c r="D797" t="s">
        <v>144</v>
      </c>
      <c r="E797" s="32">
        <v>45928</v>
      </c>
      <c r="F797" t="s">
        <v>145</v>
      </c>
      <c r="G797" s="32">
        <v>45927</v>
      </c>
      <c r="H797">
        <v>9846676999</v>
      </c>
      <c r="I797">
        <v>172</v>
      </c>
      <c r="J797" t="s">
        <v>154</v>
      </c>
      <c r="K797" t="s">
        <v>46</v>
      </c>
      <c r="L797" t="s">
        <v>47</v>
      </c>
      <c r="M797" t="s">
        <v>48</v>
      </c>
      <c r="N797" t="s">
        <v>48</v>
      </c>
      <c r="O797" t="s">
        <v>48</v>
      </c>
      <c r="P797" t="s">
        <v>48</v>
      </c>
      <c r="Q797" t="s">
        <v>48</v>
      </c>
      <c r="R797" t="s">
        <v>48</v>
      </c>
      <c r="S797" t="s">
        <v>48</v>
      </c>
      <c r="T797" t="s">
        <v>48</v>
      </c>
      <c r="U797" t="s">
        <v>48</v>
      </c>
      <c r="V797" t="s">
        <v>48</v>
      </c>
      <c r="W797" t="s">
        <v>48</v>
      </c>
      <c r="X797" t="s">
        <v>48</v>
      </c>
      <c r="Y797" t="s">
        <v>48</v>
      </c>
      <c r="Z797" t="s">
        <v>48</v>
      </c>
      <c r="AA797" t="s">
        <v>48</v>
      </c>
      <c r="AB797" t="s">
        <v>48</v>
      </c>
      <c r="AC797" t="s">
        <v>50</v>
      </c>
      <c r="AD797" t="s">
        <v>48</v>
      </c>
      <c r="AE797" t="s">
        <v>48</v>
      </c>
      <c r="AF797" t="s">
        <v>50</v>
      </c>
      <c r="AG797" t="s">
        <v>48</v>
      </c>
      <c r="AH797" t="s">
        <v>50</v>
      </c>
      <c r="AI797" t="s">
        <v>50</v>
      </c>
      <c r="AJ797" t="s">
        <v>48</v>
      </c>
      <c r="AK797" t="s">
        <v>48</v>
      </c>
      <c r="AL797" t="s">
        <v>48</v>
      </c>
      <c r="AM797" t="s">
        <v>48</v>
      </c>
      <c r="AN797" t="s">
        <v>48</v>
      </c>
      <c r="AO797" t="s">
        <v>48</v>
      </c>
      <c r="AP797" t="s">
        <v>119</v>
      </c>
      <c r="AQ797" s="1" t="s">
        <v>1356</v>
      </c>
      <c r="AR797" t="s">
        <v>120</v>
      </c>
      <c r="AS797" t="s">
        <v>156</v>
      </c>
      <c r="AT797" t="s">
        <v>156</v>
      </c>
      <c r="AW797" s="4">
        <f t="shared" si="451"/>
        <v>6</v>
      </c>
      <c r="AX797" s="4">
        <f t="shared" si="452"/>
        <v>4</v>
      </c>
      <c r="AY797" s="4">
        <f t="shared" si="453"/>
        <v>4</v>
      </c>
      <c r="AZ797" s="4">
        <f t="shared" si="454"/>
        <v>2</v>
      </c>
      <c r="BA797" s="4">
        <f t="shared" si="455"/>
        <v>4</v>
      </c>
      <c r="BB797" s="4">
        <f t="shared" si="456"/>
        <v>4</v>
      </c>
      <c r="BC797" s="4">
        <f t="shared" si="457"/>
        <v>4</v>
      </c>
      <c r="BD797" s="4">
        <f t="shared" si="458"/>
        <v>2</v>
      </c>
      <c r="BE797" s="4">
        <f t="shared" si="459"/>
        <v>4</v>
      </c>
      <c r="BF797" s="4">
        <f t="shared" si="460"/>
        <v>2</v>
      </c>
      <c r="BG797" s="4">
        <f t="shared" si="461"/>
        <v>4</v>
      </c>
      <c r="BH797" s="4">
        <f t="shared" si="462"/>
        <v>4</v>
      </c>
      <c r="BI797" s="4">
        <f t="shared" si="463"/>
        <v>4</v>
      </c>
      <c r="BJ797" s="4">
        <f t="shared" si="464"/>
        <v>2</v>
      </c>
      <c r="BK797" s="4">
        <f t="shared" si="465"/>
        <v>4</v>
      </c>
      <c r="BL797" s="4">
        <f t="shared" si="466"/>
        <v>2</v>
      </c>
      <c r="BM797" s="4">
        <f t="shared" si="467"/>
        <v>4</v>
      </c>
      <c r="BN797" s="4">
        <f t="shared" si="468"/>
        <v>4</v>
      </c>
      <c r="BO797" s="4">
        <f t="shared" si="469"/>
        <v>4</v>
      </c>
      <c r="BP797" s="4">
        <f t="shared" si="470"/>
        <v>4</v>
      </c>
      <c r="BQ797" s="4">
        <f t="shared" si="471"/>
        <v>6</v>
      </c>
      <c r="BR797" s="4">
        <f t="shared" si="472"/>
        <v>4</v>
      </c>
      <c r="BS797" s="4">
        <f t="shared" si="473"/>
        <v>4</v>
      </c>
      <c r="BT797" s="4">
        <f t="shared" si="474"/>
        <v>4</v>
      </c>
      <c r="BU797" s="4">
        <f t="shared" si="475"/>
        <v>4</v>
      </c>
      <c r="BV797" s="4">
        <f t="shared" si="476"/>
        <v>0</v>
      </c>
      <c r="BW797" s="4">
        <f t="shared" si="477"/>
        <v>6</v>
      </c>
      <c r="BX797" s="4">
        <f t="shared" si="478"/>
        <v>0</v>
      </c>
      <c r="BY797" s="4">
        <f t="shared" si="479"/>
        <v>0</v>
      </c>
      <c r="BZ797" s="37">
        <f t="shared" si="480"/>
        <v>100</v>
      </c>
      <c r="CA797" s="32" t="str">
        <f>VLOOKUP(J:J,'Agent wise'!A:C,3,0)</f>
        <v>Amal</v>
      </c>
      <c r="CB797" s="32">
        <f t="shared" si="481"/>
        <v>45928</v>
      </c>
      <c r="CC797" t="str">
        <f t="shared" si="482"/>
        <v>Excellent</v>
      </c>
      <c r="CJ797">
        <f t="shared" si="483"/>
        <v>28</v>
      </c>
      <c r="CK797">
        <f t="shared" si="484"/>
        <v>9</v>
      </c>
      <c r="CL797">
        <f t="shared" si="485"/>
        <v>2025</v>
      </c>
    </row>
    <row r="798" spans="1:90" ht="15" customHeight="1" x14ac:dyDescent="0.35">
      <c r="A798" s="32">
        <v>45928.700223159722</v>
      </c>
      <c r="B798" t="s">
        <v>138</v>
      </c>
      <c r="C798" s="32">
        <v>0</v>
      </c>
      <c r="D798" t="s">
        <v>139</v>
      </c>
      <c r="E798" s="32">
        <v>45928</v>
      </c>
      <c r="F798" t="s">
        <v>145</v>
      </c>
      <c r="G798" s="32">
        <v>45927</v>
      </c>
      <c r="H798">
        <v>9447191671</v>
      </c>
      <c r="I798">
        <v>152</v>
      </c>
      <c r="J798" t="s">
        <v>163</v>
      </c>
      <c r="K798" t="s">
        <v>46</v>
      </c>
      <c r="L798" t="s">
        <v>47</v>
      </c>
      <c r="M798" t="s">
        <v>48</v>
      </c>
      <c r="N798" t="s">
        <v>48</v>
      </c>
      <c r="O798" t="s">
        <v>48</v>
      </c>
      <c r="P798" t="s">
        <v>48</v>
      </c>
      <c r="Q798" t="s">
        <v>48</v>
      </c>
      <c r="R798" t="s">
        <v>48</v>
      </c>
      <c r="S798" t="s">
        <v>48</v>
      </c>
      <c r="T798" t="s">
        <v>48</v>
      </c>
      <c r="U798" t="s">
        <v>48</v>
      </c>
      <c r="V798" t="s">
        <v>48</v>
      </c>
      <c r="W798" t="s">
        <v>48</v>
      </c>
      <c r="X798" t="s">
        <v>48</v>
      </c>
      <c r="Y798" t="s">
        <v>48</v>
      </c>
      <c r="Z798" t="s">
        <v>48</v>
      </c>
      <c r="AA798" t="s">
        <v>49</v>
      </c>
      <c r="AB798" t="s">
        <v>49</v>
      </c>
      <c r="AC798" t="s">
        <v>49</v>
      </c>
      <c r="AD798" t="s">
        <v>48</v>
      </c>
      <c r="AE798" t="s">
        <v>48</v>
      </c>
      <c r="AF798" t="s">
        <v>48</v>
      </c>
      <c r="AG798" t="s">
        <v>48</v>
      </c>
      <c r="AH798" t="s">
        <v>48</v>
      </c>
      <c r="AI798" t="s">
        <v>49</v>
      </c>
      <c r="AJ798" t="s">
        <v>48</v>
      </c>
      <c r="AK798" t="s">
        <v>48</v>
      </c>
      <c r="AL798" t="s">
        <v>48</v>
      </c>
      <c r="AM798" t="s">
        <v>48</v>
      </c>
      <c r="AN798" t="s">
        <v>48</v>
      </c>
      <c r="AO798" t="s">
        <v>48</v>
      </c>
      <c r="AP798" t="s">
        <v>1357</v>
      </c>
      <c r="AQ798" s="1" t="s">
        <v>1357</v>
      </c>
      <c r="AR798" t="s">
        <v>51</v>
      </c>
      <c r="AS798" t="s">
        <v>156</v>
      </c>
      <c r="AT798" t="s">
        <v>156</v>
      </c>
      <c r="AW798" s="4">
        <f t="shared" si="451"/>
        <v>6</v>
      </c>
      <c r="AX798" s="4">
        <f t="shared" si="452"/>
        <v>4</v>
      </c>
      <c r="AY798" s="4">
        <f t="shared" si="453"/>
        <v>4</v>
      </c>
      <c r="AZ798" s="4">
        <f t="shared" si="454"/>
        <v>2</v>
      </c>
      <c r="BA798" s="4">
        <f t="shared" si="455"/>
        <v>4</v>
      </c>
      <c r="BB798" s="4">
        <f t="shared" si="456"/>
        <v>4</v>
      </c>
      <c r="BC798" s="4">
        <f t="shared" si="457"/>
        <v>4</v>
      </c>
      <c r="BD798" s="4">
        <f t="shared" si="458"/>
        <v>2</v>
      </c>
      <c r="BE798" s="4">
        <f t="shared" si="459"/>
        <v>4</v>
      </c>
      <c r="BF798" s="4">
        <f t="shared" si="460"/>
        <v>2</v>
      </c>
      <c r="BG798" s="4">
        <f t="shared" si="461"/>
        <v>4</v>
      </c>
      <c r="BH798" s="4">
        <f t="shared" si="462"/>
        <v>4</v>
      </c>
      <c r="BI798" s="4">
        <f t="shared" si="463"/>
        <v>4</v>
      </c>
      <c r="BJ798" s="4">
        <f t="shared" si="464"/>
        <v>2</v>
      </c>
      <c r="BK798" s="4" t="str">
        <f t="shared" si="465"/>
        <v>0</v>
      </c>
      <c r="BL798" s="4" t="str">
        <f t="shared" si="466"/>
        <v>0</v>
      </c>
      <c r="BM798" s="4" t="str">
        <f t="shared" si="467"/>
        <v>0</v>
      </c>
      <c r="BN798" s="4">
        <f t="shared" si="468"/>
        <v>4</v>
      </c>
      <c r="BO798" s="4">
        <f t="shared" si="469"/>
        <v>4</v>
      </c>
      <c r="BP798" s="4">
        <f t="shared" si="470"/>
        <v>4</v>
      </c>
      <c r="BQ798" s="4">
        <f t="shared" si="471"/>
        <v>6</v>
      </c>
      <c r="BR798" s="4">
        <f t="shared" si="472"/>
        <v>4</v>
      </c>
      <c r="BS798" s="4" t="str">
        <f t="shared" si="473"/>
        <v>0</v>
      </c>
      <c r="BT798" s="4">
        <f t="shared" si="474"/>
        <v>4</v>
      </c>
      <c r="BU798" s="4">
        <f t="shared" si="475"/>
        <v>4</v>
      </c>
      <c r="BV798" s="4">
        <f t="shared" si="476"/>
        <v>0</v>
      </c>
      <c r="BW798" s="4">
        <f t="shared" si="477"/>
        <v>6</v>
      </c>
      <c r="BX798" s="4">
        <f t="shared" si="478"/>
        <v>0</v>
      </c>
      <c r="BY798" s="4">
        <f t="shared" si="479"/>
        <v>0</v>
      </c>
      <c r="BZ798" s="37">
        <f t="shared" si="480"/>
        <v>86</v>
      </c>
      <c r="CA798" s="32" t="str">
        <f>VLOOKUP(J:J,'Agent wise'!A:C,3,0)</f>
        <v>Amal</v>
      </c>
      <c r="CB798" s="32">
        <f t="shared" si="481"/>
        <v>45928</v>
      </c>
      <c r="CC798" t="str">
        <f t="shared" si="482"/>
        <v>Average</v>
      </c>
      <c r="CJ798">
        <f t="shared" si="483"/>
        <v>28</v>
      </c>
      <c r="CK798">
        <f t="shared" si="484"/>
        <v>9</v>
      </c>
      <c r="CL798">
        <f t="shared" si="485"/>
        <v>2025</v>
      </c>
    </row>
    <row r="799" spans="1:90" ht="15" customHeight="1" x14ac:dyDescent="0.35">
      <c r="A799" s="32">
        <v>45928.732745821762</v>
      </c>
      <c r="B799" t="s">
        <v>138</v>
      </c>
      <c r="C799" s="32">
        <v>0</v>
      </c>
      <c r="D799" t="s">
        <v>139</v>
      </c>
      <c r="E799" s="32">
        <v>45928</v>
      </c>
      <c r="F799" t="s">
        <v>145</v>
      </c>
      <c r="G799" s="32">
        <v>45927</v>
      </c>
      <c r="H799">
        <v>8086313305</v>
      </c>
      <c r="I799">
        <v>144</v>
      </c>
      <c r="J799" t="s">
        <v>253</v>
      </c>
      <c r="K799" t="s">
        <v>46</v>
      </c>
      <c r="L799" t="s">
        <v>47</v>
      </c>
      <c r="M799" t="s">
        <v>48</v>
      </c>
      <c r="N799" t="s">
        <v>48</v>
      </c>
      <c r="O799" t="s">
        <v>48</v>
      </c>
      <c r="P799" t="s">
        <v>48</v>
      </c>
      <c r="Q799" t="s">
        <v>48</v>
      </c>
      <c r="R799" t="s">
        <v>48</v>
      </c>
      <c r="S799" t="s">
        <v>48</v>
      </c>
      <c r="T799" t="s">
        <v>48</v>
      </c>
      <c r="U799" t="s">
        <v>48</v>
      </c>
      <c r="V799" t="s">
        <v>48</v>
      </c>
      <c r="W799" t="s">
        <v>48</v>
      </c>
      <c r="X799" t="s">
        <v>48</v>
      </c>
      <c r="Y799" t="s">
        <v>48</v>
      </c>
      <c r="Z799" t="s">
        <v>48</v>
      </c>
      <c r="AA799" t="s">
        <v>49</v>
      </c>
      <c r="AB799" t="s">
        <v>48</v>
      </c>
      <c r="AC799" t="s">
        <v>48</v>
      </c>
      <c r="AD799" t="s">
        <v>48</v>
      </c>
      <c r="AE799" t="s">
        <v>48</v>
      </c>
      <c r="AF799" t="s">
        <v>48</v>
      </c>
      <c r="AG799" t="s">
        <v>48</v>
      </c>
      <c r="AH799" t="s">
        <v>48</v>
      </c>
      <c r="AI799" t="s">
        <v>49</v>
      </c>
      <c r="AJ799" t="s">
        <v>48</v>
      </c>
      <c r="AK799" t="s">
        <v>48</v>
      </c>
      <c r="AL799" t="s">
        <v>48</v>
      </c>
      <c r="AM799" t="s">
        <v>48</v>
      </c>
      <c r="AN799" t="s">
        <v>48</v>
      </c>
      <c r="AO799" t="s">
        <v>48</v>
      </c>
      <c r="AP799" t="s">
        <v>141</v>
      </c>
      <c r="AQ799" s="1" t="s">
        <v>141</v>
      </c>
      <c r="AR799" t="s">
        <v>120</v>
      </c>
      <c r="AS799" t="s">
        <v>156</v>
      </c>
      <c r="AT799" t="s">
        <v>156</v>
      </c>
      <c r="AW799" s="4">
        <f t="shared" si="451"/>
        <v>6</v>
      </c>
      <c r="AX799" s="4">
        <f t="shared" si="452"/>
        <v>4</v>
      </c>
      <c r="AY799" s="4">
        <f t="shared" si="453"/>
        <v>4</v>
      </c>
      <c r="AZ799" s="4">
        <f t="shared" si="454"/>
        <v>2</v>
      </c>
      <c r="BA799" s="4">
        <f t="shared" si="455"/>
        <v>4</v>
      </c>
      <c r="BB799" s="4">
        <f t="shared" si="456"/>
        <v>4</v>
      </c>
      <c r="BC799" s="4">
        <f t="shared" si="457"/>
        <v>4</v>
      </c>
      <c r="BD799" s="4">
        <f t="shared" si="458"/>
        <v>2</v>
      </c>
      <c r="BE799" s="4">
        <f t="shared" si="459"/>
        <v>4</v>
      </c>
      <c r="BF799" s="4">
        <f t="shared" si="460"/>
        <v>2</v>
      </c>
      <c r="BG799" s="4">
        <f t="shared" si="461"/>
        <v>4</v>
      </c>
      <c r="BH799" s="4">
        <f t="shared" si="462"/>
        <v>4</v>
      </c>
      <c r="BI799" s="4">
        <f t="shared" si="463"/>
        <v>4</v>
      </c>
      <c r="BJ799" s="4">
        <f t="shared" si="464"/>
        <v>2</v>
      </c>
      <c r="BK799" s="4" t="str">
        <f t="shared" si="465"/>
        <v>0</v>
      </c>
      <c r="BL799" s="4">
        <f t="shared" si="466"/>
        <v>2</v>
      </c>
      <c r="BM799" s="4">
        <f t="shared" si="467"/>
        <v>4</v>
      </c>
      <c r="BN799" s="4">
        <f t="shared" si="468"/>
        <v>4</v>
      </c>
      <c r="BO799" s="4">
        <f t="shared" si="469"/>
        <v>4</v>
      </c>
      <c r="BP799" s="4">
        <f t="shared" si="470"/>
        <v>4</v>
      </c>
      <c r="BQ799" s="4">
        <f t="shared" si="471"/>
        <v>6</v>
      </c>
      <c r="BR799" s="4">
        <f t="shared" si="472"/>
        <v>4</v>
      </c>
      <c r="BS799" s="4" t="str">
        <f t="shared" si="473"/>
        <v>0</v>
      </c>
      <c r="BT799" s="4">
        <f t="shared" si="474"/>
        <v>4</v>
      </c>
      <c r="BU799" s="4">
        <f t="shared" si="475"/>
        <v>4</v>
      </c>
      <c r="BV799" s="4">
        <f t="shared" si="476"/>
        <v>0</v>
      </c>
      <c r="BW799" s="4">
        <f t="shared" si="477"/>
        <v>6</v>
      </c>
      <c r="BX799" s="4">
        <f t="shared" si="478"/>
        <v>0</v>
      </c>
      <c r="BY799" s="4">
        <f t="shared" si="479"/>
        <v>0</v>
      </c>
      <c r="BZ799" s="37">
        <f t="shared" si="480"/>
        <v>92</v>
      </c>
      <c r="CA799" s="32" t="str">
        <f>VLOOKUP(J:J,'Agent wise'!A:C,3,0)</f>
        <v>Amal</v>
      </c>
      <c r="CB799" s="32">
        <f t="shared" si="481"/>
        <v>45928</v>
      </c>
      <c r="CC799" t="str">
        <f t="shared" si="482"/>
        <v>Good</v>
      </c>
      <c r="CJ799">
        <f t="shared" si="483"/>
        <v>28</v>
      </c>
      <c r="CK799">
        <f t="shared" si="484"/>
        <v>9</v>
      </c>
      <c r="CL799">
        <f t="shared" si="485"/>
        <v>2025</v>
      </c>
    </row>
    <row r="800" spans="1:90" ht="15" customHeight="1" x14ac:dyDescent="0.35">
      <c r="A800" s="32">
        <v>45928.735891770833</v>
      </c>
      <c r="B800" t="s">
        <v>138</v>
      </c>
      <c r="C800" s="32">
        <v>0</v>
      </c>
      <c r="D800" t="s">
        <v>139</v>
      </c>
      <c r="E800" s="32">
        <v>45928</v>
      </c>
      <c r="F800" t="s">
        <v>140</v>
      </c>
      <c r="G800" s="32">
        <v>45927</v>
      </c>
      <c r="H800">
        <v>8547799561</v>
      </c>
      <c r="I800">
        <v>138</v>
      </c>
      <c r="J800" t="s">
        <v>1358</v>
      </c>
      <c r="K800" t="s">
        <v>46</v>
      </c>
      <c r="L800" t="s">
        <v>47</v>
      </c>
      <c r="M800" t="s">
        <v>48</v>
      </c>
      <c r="N800" t="s">
        <v>48</v>
      </c>
      <c r="O800" t="s">
        <v>48</v>
      </c>
      <c r="P800" t="s">
        <v>48</v>
      </c>
      <c r="Q800" t="s">
        <v>48</v>
      </c>
      <c r="R800" t="s">
        <v>48</v>
      </c>
      <c r="S800" t="s">
        <v>48</v>
      </c>
      <c r="T800" t="s">
        <v>48</v>
      </c>
      <c r="U800" t="s">
        <v>48</v>
      </c>
      <c r="V800" t="s">
        <v>48</v>
      </c>
      <c r="W800" t="s">
        <v>48</v>
      </c>
      <c r="X800" t="s">
        <v>48</v>
      </c>
      <c r="Y800" t="s">
        <v>48</v>
      </c>
      <c r="Z800" t="s">
        <v>48</v>
      </c>
      <c r="AA800" t="s">
        <v>48</v>
      </c>
      <c r="AB800" t="s">
        <v>48</v>
      </c>
      <c r="AC800" t="s">
        <v>48</v>
      </c>
      <c r="AD800" t="s">
        <v>48</v>
      </c>
      <c r="AE800" t="s">
        <v>48</v>
      </c>
      <c r="AF800" t="s">
        <v>48</v>
      </c>
      <c r="AG800" t="s">
        <v>48</v>
      </c>
      <c r="AH800" t="s">
        <v>48</v>
      </c>
      <c r="AI800" t="s">
        <v>50</v>
      </c>
      <c r="AJ800" t="s">
        <v>48</v>
      </c>
      <c r="AK800" t="s">
        <v>48</v>
      </c>
      <c r="AL800" t="s">
        <v>48</v>
      </c>
      <c r="AM800" t="s">
        <v>48</v>
      </c>
      <c r="AN800" t="s">
        <v>48</v>
      </c>
      <c r="AO800" t="s">
        <v>48</v>
      </c>
      <c r="AP800" t="s">
        <v>721</v>
      </c>
      <c r="AQ800" s="1" t="s">
        <v>1721</v>
      </c>
      <c r="AR800" t="s">
        <v>51</v>
      </c>
      <c r="AS800" t="s">
        <v>110</v>
      </c>
      <c r="AT800" t="s">
        <v>111</v>
      </c>
      <c r="AW800" s="4">
        <f t="shared" si="451"/>
        <v>6</v>
      </c>
      <c r="AX800" s="4">
        <f t="shared" si="452"/>
        <v>4</v>
      </c>
      <c r="AY800" s="4">
        <f t="shared" si="453"/>
        <v>4</v>
      </c>
      <c r="AZ800" s="4">
        <f t="shared" si="454"/>
        <v>2</v>
      </c>
      <c r="BA800" s="4">
        <f t="shared" si="455"/>
        <v>4</v>
      </c>
      <c r="BB800" s="4">
        <f t="shared" si="456"/>
        <v>4</v>
      </c>
      <c r="BC800" s="4">
        <f t="shared" si="457"/>
        <v>4</v>
      </c>
      <c r="BD800" s="4">
        <f t="shared" si="458"/>
        <v>2</v>
      </c>
      <c r="BE800" s="4">
        <f t="shared" si="459"/>
        <v>4</v>
      </c>
      <c r="BF800" s="4">
        <f t="shared" si="460"/>
        <v>2</v>
      </c>
      <c r="BG800" s="4">
        <f t="shared" si="461"/>
        <v>4</v>
      </c>
      <c r="BH800" s="4">
        <f t="shared" si="462"/>
        <v>4</v>
      </c>
      <c r="BI800" s="4">
        <f t="shared" si="463"/>
        <v>4</v>
      </c>
      <c r="BJ800" s="4">
        <f t="shared" si="464"/>
        <v>2</v>
      </c>
      <c r="BK800" s="4">
        <f t="shared" si="465"/>
        <v>4</v>
      </c>
      <c r="BL800" s="4">
        <f t="shared" si="466"/>
        <v>2</v>
      </c>
      <c r="BM800" s="4">
        <f t="shared" si="467"/>
        <v>4</v>
      </c>
      <c r="BN800" s="4">
        <f t="shared" si="468"/>
        <v>4</v>
      </c>
      <c r="BO800" s="4">
        <f t="shared" si="469"/>
        <v>4</v>
      </c>
      <c r="BP800" s="4">
        <f t="shared" si="470"/>
        <v>4</v>
      </c>
      <c r="BQ800" s="4">
        <f t="shared" si="471"/>
        <v>6</v>
      </c>
      <c r="BR800" s="4">
        <f t="shared" si="472"/>
        <v>4</v>
      </c>
      <c r="BS800" s="4">
        <f t="shared" si="473"/>
        <v>4</v>
      </c>
      <c r="BT800" s="4">
        <f t="shared" si="474"/>
        <v>4</v>
      </c>
      <c r="BU800" s="4">
        <f t="shared" si="475"/>
        <v>4</v>
      </c>
      <c r="BV800" s="4">
        <f t="shared" si="476"/>
        <v>0</v>
      </c>
      <c r="BW800" s="4">
        <f t="shared" si="477"/>
        <v>6</v>
      </c>
      <c r="BX800" s="4">
        <f t="shared" si="478"/>
        <v>0</v>
      </c>
      <c r="BY800" s="4">
        <f t="shared" si="479"/>
        <v>0</v>
      </c>
      <c r="BZ800" s="37">
        <f t="shared" si="480"/>
        <v>100</v>
      </c>
      <c r="CA800" s="32" t="e">
        <f>VLOOKUP(J:J,'Agent wise'!A:C,3,0)</f>
        <v>#N/A</v>
      </c>
      <c r="CB800" s="32">
        <f t="shared" si="481"/>
        <v>45928</v>
      </c>
      <c r="CC800" t="str">
        <f t="shared" si="482"/>
        <v>Excellent</v>
      </c>
      <c r="CJ800">
        <f t="shared" si="483"/>
        <v>28</v>
      </c>
      <c r="CK800">
        <f t="shared" si="484"/>
        <v>9</v>
      </c>
      <c r="CL800">
        <f t="shared" si="485"/>
        <v>2025</v>
      </c>
    </row>
    <row r="801" spans="1:90" ht="15" customHeight="1" x14ac:dyDescent="0.35">
      <c r="A801" s="32">
        <v>45928.738665046301</v>
      </c>
      <c r="B801" t="s">
        <v>138</v>
      </c>
      <c r="C801" s="32">
        <v>0</v>
      </c>
      <c r="D801" t="s">
        <v>139</v>
      </c>
      <c r="E801" s="32">
        <v>45928</v>
      </c>
      <c r="F801" t="s">
        <v>140</v>
      </c>
      <c r="G801" s="32">
        <v>45927</v>
      </c>
      <c r="H801">
        <v>9597769543</v>
      </c>
      <c r="I801">
        <v>131</v>
      </c>
      <c r="J801" t="s">
        <v>70</v>
      </c>
      <c r="K801" t="s">
        <v>52</v>
      </c>
      <c r="L801" t="s">
        <v>53</v>
      </c>
      <c r="M801" t="s">
        <v>48</v>
      </c>
      <c r="N801" t="s">
        <v>48</v>
      </c>
      <c r="O801" t="s">
        <v>48</v>
      </c>
      <c r="P801" t="s">
        <v>48</v>
      </c>
      <c r="Q801" t="s">
        <v>48</v>
      </c>
      <c r="R801" t="s">
        <v>48</v>
      </c>
      <c r="S801" t="s">
        <v>48</v>
      </c>
      <c r="T801" t="s">
        <v>48</v>
      </c>
      <c r="U801" t="s">
        <v>48</v>
      </c>
      <c r="V801" t="s">
        <v>48</v>
      </c>
      <c r="W801" t="s">
        <v>48</v>
      </c>
      <c r="X801" t="s">
        <v>48</v>
      </c>
      <c r="Y801" t="s">
        <v>48</v>
      </c>
      <c r="Z801" t="s">
        <v>48</v>
      </c>
      <c r="AA801" t="s">
        <v>49</v>
      </c>
      <c r="AB801" t="s">
        <v>48</v>
      </c>
      <c r="AC801" t="s">
        <v>48</v>
      </c>
      <c r="AD801" t="s">
        <v>48</v>
      </c>
      <c r="AE801" t="s">
        <v>48</v>
      </c>
      <c r="AF801" t="s">
        <v>48</v>
      </c>
      <c r="AG801" t="s">
        <v>48</v>
      </c>
      <c r="AH801" t="s">
        <v>48</v>
      </c>
      <c r="AI801" t="s">
        <v>50</v>
      </c>
      <c r="AJ801" t="s">
        <v>48</v>
      </c>
      <c r="AK801" t="s">
        <v>48</v>
      </c>
      <c r="AL801" t="s">
        <v>48</v>
      </c>
      <c r="AM801" t="s">
        <v>48</v>
      </c>
      <c r="AN801" t="s">
        <v>48</v>
      </c>
      <c r="AO801" t="s">
        <v>48</v>
      </c>
      <c r="AP801" t="s">
        <v>568</v>
      </c>
      <c r="AQ801" s="1" t="s">
        <v>1722</v>
      </c>
      <c r="AR801" t="s">
        <v>51</v>
      </c>
      <c r="AS801" t="s">
        <v>103</v>
      </c>
      <c r="AT801" t="s">
        <v>386</v>
      </c>
      <c r="AW801" s="4">
        <f t="shared" si="451"/>
        <v>6</v>
      </c>
      <c r="AX801" s="4">
        <f t="shared" si="452"/>
        <v>4</v>
      </c>
      <c r="AY801" s="4">
        <f t="shared" si="453"/>
        <v>4</v>
      </c>
      <c r="AZ801" s="4">
        <f t="shared" si="454"/>
        <v>2</v>
      </c>
      <c r="BA801" s="4">
        <f t="shared" si="455"/>
        <v>4</v>
      </c>
      <c r="BB801" s="4">
        <f t="shared" si="456"/>
        <v>4</v>
      </c>
      <c r="BC801" s="4">
        <f t="shared" si="457"/>
        <v>4</v>
      </c>
      <c r="BD801" s="4">
        <f t="shared" si="458"/>
        <v>2</v>
      </c>
      <c r="BE801" s="4">
        <f t="shared" si="459"/>
        <v>4</v>
      </c>
      <c r="BF801" s="4">
        <f t="shared" si="460"/>
        <v>2</v>
      </c>
      <c r="BG801" s="4">
        <f t="shared" si="461"/>
        <v>4</v>
      </c>
      <c r="BH801" s="4">
        <f t="shared" si="462"/>
        <v>4</v>
      </c>
      <c r="BI801" s="4">
        <f t="shared" si="463"/>
        <v>4</v>
      </c>
      <c r="BJ801" s="4">
        <f t="shared" si="464"/>
        <v>2</v>
      </c>
      <c r="BK801" s="4" t="str">
        <f t="shared" si="465"/>
        <v>0</v>
      </c>
      <c r="BL801" s="4">
        <f t="shared" si="466"/>
        <v>2</v>
      </c>
      <c r="BM801" s="4">
        <f t="shared" si="467"/>
        <v>4</v>
      </c>
      <c r="BN801" s="4">
        <f t="shared" si="468"/>
        <v>4</v>
      </c>
      <c r="BO801" s="4">
        <f t="shared" si="469"/>
        <v>4</v>
      </c>
      <c r="BP801" s="4">
        <f t="shared" si="470"/>
        <v>4</v>
      </c>
      <c r="BQ801" s="4">
        <f t="shared" si="471"/>
        <v>6</v>
      </c>
      <c r="BR801" s="4">
        <f t="shared" si="472"/>
        <v>4</v>
      </c>
      <c r="BS801" s="4">
        <f t="shared" si="473"/>
        <v>4</v>
      </c>
      <c r="BT801" s="4">
        <f t="shared" si="474"/>
        <v>4</v>
      </c>
      <c r="BU801" s="4">
        <f t="shared" si="475"/>
        <v>4</v>
      </c>
      <c r="BV801" s="4">
        <f t="shared" si="476"/>
        <v>0</v>
      </c>
      <c r="BW801" s="4">
        <f t="shared" si="477"/>
        <v>6</v>
      </c>
      <c r="BX801" s="4">
        <f t="shared" si="478"/>
        <v>0</v>
      </c>
      <c r="BY801" s="4">
        <f t="shared" si="479"/>
        <v>0</v>
      </c>
      <c r="BZ801" s="37">
        <f t="shared" si="480"/>
        <v>96</v>
      </c>
      <c r="CA801" s="32" t="str">
        <f>VLOOKUP(J:J,'Agent wise'!A:C,3,0)</f>
        <v>Saran S</v>
      </c>
      <c r="CB801" s="32">
        <f t="shared" si="481"/>
        <v>45928</v>
      </c>
      <c r="CC801" t="str">
        <f t="shared" si="482"/>
        <v>Excellent</v>
      </c>
      <c r="CJ801">
        <f t="shared" si="483"/>
        <v>28</v>
      </c>
      <c r="CK801">
        <f t="shared" si="484"/>
        <v>9</v>
      </c>
      <c r="CL801">
        <f t="shared" si="485"/>
        <v>2025</v>
      </c>
    </row>
    <row r="802" spans="1:90" ht="15" customHeight="1" x14ac:dyDescent="0.35">
      <c r="A802" s="32">
        <v>45928.740491724537</v>
      </c>
      <c r="B802" t="s">
        <v>1214</v>
      </c>
      <c r="C802" s="32">
        <v>0</v>
      </c>
      <c r="D802" t="s">
        <v>144</v>
      </c>
      <c r="E802" s="32">
        <v>45928</v>
      </c>
      <c r="F802" t="s">
        <v>145</v>
      </c>
      <c r="G802" s="32">
        <v>45927</v>
      </c>
      <c r="H802">
        <v>9846812166</v>
      </c>
      <c r="I802">
        <v>142</v>
      </c>
      <c r="J802" t="s">
        <v>101</v>
      </c>
      <c r="K802" t="s">
        <v>46</v>
      </c>
      <c r="L802" t="s">
        <v>47</v>
      </c>
      <c r="M802" t="s">
        <v>48</v>
      </c>
      <c r="N802" t="s">
        <v>48</v>
      </c>
      <c r="O802" t="s">
        <v>48</v>
      </c>
      <c r="P802" t="s">
        <v>48</v>
      </c>
      <c r="Q802" t="s">
        <v>48</v>
      </c>
      <c r="R802" t="s">
        <v>48</v>
      </c>
      <c r="S802" t="s">
        <v>48</v>
      </c>
      <c r="T802" t="s">
        <v>48</v>
      </c>
      <c r="U802" t="s">
        <v>48</v>
      </c>
      <c r="V802" t="s">
        <v>48</v>
      </c>
      <c r="W802" t="s">
        <v>48</v>
      </c>
      <c r="X802" t="s">
        <v>48</v>
      </c>
      <c r="Y802" t="s">
        <v>48</v>
      </c>
      <c r="Z802" t="s">
        <v>48</v>
      </c>
      <c r="AA802" t="s">
        <v>48</v>
      </c>
      <c r="AB802" t="s">
        <v>48</v>
      </c>
      <c r="AC802" t="s">
        <v>50</v>
      </c>
      <c r="AD802" t="s">
        <v>50</v>
      </c>
      <c r="AE802" t="s">
        <v>48</v>
      </c>
      <c r="AF802" t="s">
        <v>50</v>
      </c>
      <c r="AG802" t="s">
        <v>48</v>
      </c>
      <c r="AH802" t="s">
        <v>50</v>
      </c>
      <c r="AI802" t="s">
        <v>50</v>
      </c>
      <c r="AJ802" t="s">
        <v>48</v>
      </c>
      <c r="AK802" t="s">
        <v>48</v>
      </c>
      <c r="AL802" t="s">
        <v>48</v>
      </c>
      <c r="AM802" t="s">
        <v>48</v>
      </c>
      <c r="AN802" t="s">
        <v>48</v>
      </c>
      <c r="AO802" t="s">
        <v>48</v>
      </c>
      <c r="AP802" t="s">
        <v>107</v>
      </c>
      <c r="AQ802" s="1" t="s">
        <v>1359</v>
      </c>
      <c r="AR802" t="s">
        <v>120</v>
      </c>
      <c r="AS802" t="s">
        <v>146</v>
      </c>
      <c r="AT802" t="s">
        <v>146</v>
      </c>
      <c r="AW802" s="4">
        <f t="shared" si="451"/>
        <v>6</v>
      </c>
      <c r="AX802" s="4">
        <f t="shared" si="452"/>
        <v>4</v>
      </c>
      <c r="AY802" s="4">
        <f t="shared" si="453"/>
        <v>4</v>
      </c>
      <c r="AZ802" s="4">
        <f t="shared" si="454"/>
        <v>2</v>
      </c>
      <c r="BA802" s="4">
        <f t="shared" si="455"/>
        <v>4</v>
      </c>
      <c r="BB802" s="4">
        <f t="shared" si="456"/>
        <v>4</v>
      </c>
      <c r="BC802" s="4">
        <f t="shared" si="457"/>
        <v>4</v>
      </c>
      <c r="BD802" s="4">
        <f t="shared" si="458"/>
        <v>2</v>
      </c>
      <c r="BE802" s="4">
        <f t="shared" si="459"/>
        <v>4</v>
      </c>
      <c r="BF802" s="4">
        <f t="shared" si="460"/>
        <v>2</v>
      </c>
      <c r="BG802" s="4">
        <f t="shared" si="461"/>
        <v>4</v>
      </c>
      <c r="BH802" s="4">
        <f t="shared" si="462"/>
        <v>4</v>
      </c>
      <c r="BI802" s="4">
        <f t="shared" si="463"/>
        <v>4</v>
      </c>
      <c r="BJ802" s="4">
        <f t="shared" si="464"/>
        <v>2</v>
      </c>
      <c r="BK802" s="4">
        <f t="shared" si="465"/>
        <v>4</v>
      </c>
      <c r="BL802" s="4">
        <f t="shared" si="466"/>
        <v>2</v>
      </c>
      <c r="BM802" s="4">
        <f t="shared" si="467"/>
        <v>4</v>
      </c>
      <c r="BN802" s="4">
        <f t="shared" si="468"/>
        <v>4</v>
      </c>
      <c r="BO802" s="4">
        <f t="shared" si="469"/>
        <v>4</v>
      </c>
      <c r="BP802" s="4">
        <f t="shared" si="470"/>
        <v>4</v>
      </c>
      <c r="BQ802" s="4">
        <f t="shared" si="471"/>
        <v>6</v>
      </c>
      <c r="BR802" s="4">
        <f t="shared" si="472"/>
        <v>4</v>
      </c>
      <c r="BS802" s="4">
        <f t="shared" si="473"/>
        <v>4</v>
      </c>
      <c r="BT802" s="4">
        <f t="shared" si="474"/>
        <v>4</v>
      </c>
      <c r="BU802" s="4">
        <f t="shared" si="475"/>
        <v>4</v>
      </c>
      <c r="BV802" s="4">
        <f t="shared" si="476"/>
        <v>0</v>
      </c>
      <c r="BW802" s="4">
        <f t="shared" si="477"/>
        <v>6</v>
      </c>
      <c r="BX802" s="4">
        <f t="shared" si="478"/>
        <v>0</v>
      </c>
      <c r="BY802" s="4">
        <f t="shared" si="479"/>
        <v>0</v>
      </c>
      <c r="BZ802" s="37">
        <f t="shared" si="480"/>
        <v>100</v>
      </c>
      <c r="CA802" s="32" t="str">
        <f>VLOOKUP(J:J,'Agent wise'!A:C,3,0)</f>
        <v>Amal</v>
      </c>
      <c r="CB802" s="32">
        <f t="shared" si="481"/>
        <v>45928</v>
      </c>
      <c r="CC802" t="str">
        <f t="shared" si="482"/>
        <v>Excellent</v>
      </c>
      <c r="CJ802">
        <f t="shared" si="483"/>
        <v>28</v>
      </c>
      <c r="CK802">
        <f t="shared" si="484"/>
        <v>9</v>
      </c>
      <c r="CL802">
        <f t="shared" si="485"/>
        <v>2025</v>
      </c>
    </row>
    <row r="803" spans="1:90" ht="15" customHeight="1" x14ac:dyDescent="0.35">
      <c r="A803" s="32">
        <v>45928.743073483798</v>
      </c>
      <c r="B803" t="s">
        <v>138</v>
      </c>
      <c r="C803" s="32">
        <v>0</v>
      </c>
      <c r="D803" t="s">
        <v>139</v>
      </c>
      <c r="E803" s="32">
        <v>45928</v>
      </c>
      <c r="F803" t="s">
        <v>140</v>
      </c>
      <c r="G803" s="32">
        <v>45927</v>
      </c>
      <c r="H803">
        <v>9491306133</v>
      </c>
      <c r="I803">
        <v>186</v>
      </c>
      <c r="J803" t="s">
        <v>86</v>
      </c>
      <c r="K803" t="s">
        <v>52</v>
      </c>
      <c r="L803" t="s">
        <v>53</v>
      </c>
      <c r="M803" t="s">
        <v>48</v>
      </c>
      <c r="N803" t="s">
        <v>48</v>
      </c>
      <c r="O803" t="s">
        <v>48</v>
      </c>
      <c r="P803" t="s">
        <v>48</v>
      </c>
      <c r="Q803" t="s">
        <v>48</v>
      </c>
      <c r="R803" t="s">
        <v>48</v>
      </c>
      <c r="S803" t="s">
        <v>48</v>
      </c>
      <c r="T803" t="s">
        <v>48</v>
      </c>
      <c r="U803" t="s">
        <v>48</v>
      </c>
      <c r="V803" t="s">
        <v>48</v>
      </c>
      <c r="W803" t="s">
        <v>48</v>
      </c>
      <c r="X803" t="s">
        <v>48</v>
      </c>
      <c r="Y803" t="s">
        <v>48</v>
      </c>
      <c r="Z803" t="s">
        <v>48</v>
      </c>
      <c r="AA803" t="s">
        <v>49</v>
      </c>
      <c r="AB803" t="s">
        <v>48</v>
      </c>
      <c r="AC803" t="s">
        <v>48</v>
      </c>
      <c r="AD803" t="s">
        <v>48</v>
      </c>
      <c r="AE803" t="s">
        <v>48</v>
      </c>
      <c r="AF803" t="s">
        <v>48</v>
      </c>
      <c r="AG803" t="s">
        <v>48</v>
      </c>
      <c r="AH803" t="s">
        <v>48</v>
      </c>
      <c r="AI803" t="s">
        <v>50</v>
      </c>
      <c r="AJ803" t="s">
        <v>48</v>
      </c>
      <c r="AK803" t="s">
        <v>48</v>
      </c>
      <c r="AL803" t="s">
        <v>48</v>
      </c>
      <c r="AM803" t="s">
        <v>48</v>
      </c>
      <c r="AN803" t="s">
        <v>48</v>
      </c>
      <c r="AO803" t="s">
        <v>49</v>
      </c>
      <c r="AP803" t="s">
        <v>568</v>
      </c>
      <c r="AQ803" s="1" t="s">
        <v>1723</v>
      </c>
      <c r="AR803" t="s">
        <v>51</v>
      </c>
      <c r="AS803" t="s">
        <v>103</v>
      </c>
      <c r="AT803" t="s">
        <v>104</v>
      </c>
      <c r="AW803" s="4">
        <f t="shared" si="451"/>
        <v>6</v>
      </c>
      <c r="AX803" s="4">
        <f t="shared" si="452"/>
        <v>4</v>
      </c>
      <c r="AY803" s="4">
        <f t="shared" si="453"/>
        <v>4</v>
      </c>
      <c r="AZ803" s="4">
        <f t="shared" si="454"/>
        <v>2</v>
      </c>
      <c r="BA803" s="4">
        <f t="shared" si="455"/>
        <v>4</v>
      </c>
      <c r="BB803" s="4">
        <f t="shared" si="456"/>
        <v>4</v>
      </c>
      <c r="BC803" s="4">
        <f t="shared" si="457"/>
        <v>4</v>
      </c>
      <c r="BD803" s="4">
        <f t="shared" si="458"/>
        <v>2</v>
      </c>
      <c r="BE803" s="4">
        <f t="shared" si="459"/>
        <v>4</v>
      </c>
      <c r="BF803" s="4">
        <f t="shared" si="460"/>
        <v>2</v>
      </c>
      <c r="BG803" s="4">
        <f t="shared" si="461"/>
        <v>4</v>
      </c>
      <c r="BH803" s="4">
        <f t="shared" si="462"/>
        <v>4</v>
      </c>
      <c r="BI803" s="4">
        <f t="shared" si="463"/>
        <v>4</v>
      </c>
      <c r="BJ803" s="4">
        <f t="shared" si="464"/>
        <v>2</v>
      </c>
      <c r="BK803" s="4" t="str">
        <f t="shared" si="465"/>
        <v>0</v>
      </c>
      <c r="BL803" s="4">
        <f t="shared" si="466"/>
        <v>2</v>
      </c>
      <c r="BM803" s="4">
        <f t="shared" si="467"/>
        <v>4</v>
      </c>
      <c r="BN803" s="4">
        <f t="shared" si="468"/>
        <v>4</v>
      </c>
      <c r="BO803" s="4">
        <f t="shared" si="469"/>
        <v>4</v>
      </c>
      <c r="BP803" s="4">
        <f t="shared" si="470"/>
        <v>4</v>
      </c>
      <c r="BQ803" s="4">
        <f t="shared" si="471"/>
        <v>6</v>
      </c>
      <c r="BR803" s="4">
        <f t="shared" si="472"/>
        <v>4</v>
      </c>
      <c r="BS803" s="4">
        <f t="shared" si="473"/>
        <v>4</v>
      </c>
      <c r="BT803" s="4">
        <f t="shared" si="474"/>
        <v>4</v>
      </c>
      <c r="BU803" s="4">
        <f t="shared" si="475"/>
        <v>4</v>
      </c>
      <c r="BV803" s="4">
        <f t="shared" si="476"/>
        <v>0</v>
      </c>
      <c r="BW803" s="4">
        <f t="shared" si="477"/>
        <v>6</v>
      </c>
      <c r="BX803" s="4">
        <f t="shared" si="478"/>
        <v>0</v>
      </c>
      <c r="BY803" s="4" t="str">
        <f t="shared" si="479"/>
        <v>0</v>
      </c>
      <c r="BZ803" s="37">
        <f t="shared" si="480"/>
        <v>96</v>
      </c>
      <c r="CA803" s="32" t="str">
        <f>VLOOKUP(J:J,'Agent wise'!A:C,3,0)</f>
        <v>Saran S</v>
      </c>
      <c r="CB803" s="32">
        <f t="shared" si="481"/>
        <v>45928</v>
      </c>
      <c r="CC803" t="str">
        <f t="shared" si="482"/>
        <v>Excellent</v>
      </c>
      <c r="CJ803">
        <f t="shared" si="483"/>
        <v>28</v>
      </c>
      <c r="CK803">
        <f t="shared" si="484"/>
        <v>9</v>
      </c>
      <c r="CL803">
        <f t="shared" si="485"/>
        <v>2025</v>
      </c>
    </row>
    <row r="804" spans="1:90" ht="15" customHeight="1" x14ac:dyDescent="0.35">
      <c r="A804" s="32">
        <v>45928.746091145833</v>
      </c>
      <c r="B804" t="s">
        <v>138</v>
      </c>
      <c r="C804" s="32">
        <v>0</v>
      </c>
      <c r="D804" t="s">
        <v>139</v>
      </c>
      <c r="E804" s="32">
        <v>45928</v>
      </c>
      <c r="F804" t="s">
        <v>140</v>
      </c>
      <c r="G804" s="32">
        <v>45927</v>
      </c>
      <c r="H804">
        <v>9497025414</v>
      </c>
      <c r="I804">
        <v>130</v>
      </c>
      <c r="J804" t="s">
        <v>88</v>
      </c>
      <c r="K804" t="s">
        <v>46</v>
      </c>
      <c r="L804" t="s">
        <v>47</v>
      </c>
      <c r="M804" t="s">
        <v>48</v>
      </c>
      <c r="N804" t="s">
        <v>48</v>
      </c>
      <c r="O804" t="s">
        <v>48</v>
      </c>
      <c r="P804" t="s">
        <v>48</v>
      </c>
      <c r="Q804" t="s">
        <v>48</v>
      </c>
      <c r="R804" t="s">
        <v>48</v>
      </c>
      <c r="S804" t="s">
        <v>48</v>
      </c>
      <c r="T804" t="s">
        <v>48</v>
      </c>
      <c r="U804" t="s">
        <v>48</v>
      </c>
      <c r="V804" t="s">
        <v>48</v>
      </c>
      <c r="W804" t="s">
        <v>48</v>
      </c>
      <c r="X804" t="s">
        <v>48</v>
      </c>
      <c r="Y804" t="s">
        <v>48</v>
      </c>
      <c r="Z804" t="s">
        <v>48</v>
      </c>
      <c r="AA804" t="s">
        <v>48</v>
      </c>
      <c r="AB804" t="s">
        <v>48</v>
      </c>
      <c r="AC804" t="s">
        <v>48</v>
      </c>
      <c r="AD804" t="s">
        <v>48</v>
      </c>
      <c r="AE804" t="s">
        <v>48</v>
      </c>
      <c r="AF804" t="s">
        <v>48</v>
      </c>
      <c r="AG804" t="s">
        <v>48</v>
      </c>
      <c r="AH804" t="s">
        <v>48</v>
      </c>
      <c r="AI804" t="s">
        <v>50</v>
      </c>
      <c r="AJ804" t="s">
        <v>48</v>
      </c>
      <c r="AK804" t="s">
        <v>48</v>
      </c>
      <c r="AL804" t="s">
        <v>48</v>
      </c>
      <c r="AM804" t="s">
        <v>48</v>
      </c>
      <c r="AN804" t="s">
        <v>48</v>
      </c>
      <c r="AO804" t="s">
        <v>48</v>
      </c>
      <c r="AP804" t="s">
        <v>568</v>
      </c>
      <c r="AQ804" s="1" t="s">
        <v>1724</v>
      </c>
      <c r="AR804" t="s">
        <v>51</v>
      </c>
      <c r="AS804" t="s">
        <v>110</v>
      </c>
      <c r="AT804" t="s">
        <v>111</v>
      </c>
      <c r="AW804" s="4">
        <f t="shared" si="451"/>
        <v>6</v>
      </c>
      <c r="AX804" s="4">
        <f t="shared" si="452"/>
        <v>4</v>
      </c>
      <c r="AY804" s="4">
        <f t="shared" si="453"/>
        <v>4</v>
      </c>
      <c r="AZ804" s="4">
        <f t="shared" si="454"/>
        <v>2</v>
      </c>
      <c r="BA804" s="4">
        <f t="shared" si="455"/>
        <v>4</v>
      </c>
      <c r="BB804" s="4">
        <f t="shared" si="456"/>
        <v>4</v>
      </c>
      <c r="BC804" s="4">
        <f t="shared" si="457"/>
        <v>4</v>
      </c>
      <c r="BD804" s="4">
        <f t="shared" si="458"/>
        <v>2</v>
      </c>
      <c r="BE804" s="4">
        <f t="shared" si="459"/>
        <v>4</v>
      </c>
      <c r="BF804" s="4">
        <f t="shared" si="460"/>
        <v>2</v>
      </c>
      <c r="BG804" s="4">
        <f t="shared" si="461"/>
        <v>4</v>
      </c>
      <c r="BH804" s="4">
        <f t="shared" si="462"/>
        <v>4</v>
      </c>
      <c r="BI804" s="4">
        <f t="shared" si="463"/>
        <v>4</v>
      </c>
      <c r="BJ804" s="4">
        <f t="shared" si="464"/>
        <v>2</v>
      </c>
      <c r="BK804" s="4">
        <f t="shared" si="465"/>
        <v>4</v>
      </c>
      <c r="BL804" s="4">
        <f t="shared" si="466"/>
        <v>2</v>
      </c>
      <c r="BM804" s="4">
        <f t="shared" si="467"/>
        <v>4</v>
      </c>
      <c r="BN804" s="4">
        <f t="shared" si="468"/>
        <v>4</v>
      </c>
      <c r="BO804" s="4">
        <f t="shared" si="469"/>
        <v>4</v>
      </c>
      <c r="BP804" s="4">
        <f t="shared" si="470"/>
        <v>4</v>
      </c>
      <c r="BQ804" s="4">
        <f t="shared" si="471"/>
        <v>6</v>
      </c>
      <c r="BR804" s="4">
        <f t="shared" si="472"/>
        <v>4</v>
      </c>
      <c r="BS804" s="4">
        <f t="shared" si="473"/>
        <v>4</v>
      </c>
      <c r="BT804" s="4">
        <f t="shared" si="474"/>
        <v>4</v>
      </c>
      <c r="BU804" s="4">
        <f t="shared" si="475"/>
        <v>4</v>
      </c>
      <c r="BV804" s="4">
        <f t="shared" si="476"/>
        <v>0</v>
      </c>
      <c r="BW804" s="4">
        <f t="shared" si="477"/>
        <v>6</v>
      </c>
      <c r="BX804" s="4">
        <f t="shared" si="478"/>
        <v>0</v>
      </c>
      <c r="BY804" s="4">
        <f t="shared" si="479"/>
        <v>0</v>
      </c>
      <c r="BZ804" s="37">
        <f t="shared" si="480"/>
        <v>100</v>
      </c>
      <c r="CA804" s="32" t="str">
        <f>VLOOKUP(J:J,'Agent wise'!A:C,3,0)</f>
        <v>Shakeer</v>
      </c>
      <c r="CB804" s="32">
        <f t="shared" si="481"/>
        <v>45928</v>
      </c>
      <c r="CC804" t="str">
        <f t="shared" si="482"/>
        <v>Excellent</v>
      </c>
      <c r="CJ804">
        <f t="shared" si="483"/>
        <v>28</v>
      </c>
      <c r="CK804">
        <f t="shared" si="484"/>
        <v>9</v>
      </c>
      <c r="CL804">
        <f t="shared" si="485"/>
        <v>2025</v>
      </c>
    </row>
    <row r="805" spans="1:90" ht="15" customHeight="1" x14ac:dyDescent="0.35">
      <c r="A805" s="32">
        <v>45928.748906458335</v>
      </c>
      <c r="B805" t="s">
        <v>138</v>
      </c>
      <c r="C805" s="32">
        <v>0</v>
      </c>
      <c r="D805" t="s">
        <v>139</v>
      </c>
      <c r="E805" s="32">
        <v>45928</v>
      </c>
      <c r="F805" t="s">
        <v>140</v>
      </c>
      <c r="G805" s="32">
        <v>45927</v>
      </c>
      <c r="H805">
        <v>9425382615</v>
      </c>
      <c r="I805">
        <v>138</v>
      </c>
      <c r="J805" t="s">
        <v>85</v>
      </c>
      <c r="K805" t="s">
        <v>46</v>
      </c>
      <c r="L805" t="s">
        <v>47</v>
      </c>
      <c r="M805" t="s">
        <v>48</v>
      </c>
      <c r="N805" t="s">
        <v>48</v>
      </c>
      <c r="O805" t="s">
        <v>48</v>
      </c>
      <c r="P805" t="s">
        <v>48</v>
      </c>
      <c r="Q805" t="s">
        <v>48</v>
      </c>
      <c r="R805" t="s">
        <v>48</v>
      </c>
      <c r="S805" t="s">
        <v>48</v>
      </c>
      <c r="T805" t="s">
        <v>48</v>
      </c>
      <c r="U805" t="s">
        <v>48</v>
      </c>
      <c r="V805" t="s">
        <v>48</v>
      </c>
      <c r="W805" t="s">
        <v>48</v>
      </c>
      <c r="X805" t="s">
        <v>48</v>
      </c>
      <c r="Y805" t="s">
        <v>48</v>
      </c>
      <c r="Z805" t="s">
        <v>48</v>
      </c>
      <c r="AA805" t="s">
        <v>49</v>
      </c>
      <c r="AB805" t="s">
        <v>48</v>
      </c>
      <c r="AC805" t="s">
        <v>48</v>
      </c>
      <c r="AD805" t="s">
        <v>48</v>
      </c>
      <c r="AE805" t="s">
        <v>48</v>
      </c>
      <c r="AF805" t="s">
        <v>48</v>
      </c>
      <c r="AG805" t="s">
        <v>48</v>
      </c>
      <c r="AH805" t="s">
        <v>48</v>
      </c>
      <c r="AI805" t="s">
        <v>50</v>
      </c>
      <c r="AJ805" t="s">
        <v>48</v>
      </c>
      <c r="AK805" t="s">
        <v>48</v>
      </c>
      <c r="AL805" t="s">
        <v>48</v>
      </c>
      <c r="AM805" t="s">
        <v>48</v>
      </c>
      <c r="AN805" t="s">
        <v>48</v>
      </c>
      <c r="AO805" t="s">
        <v>49</v>
      </c>
      <c r="AP805" t="s">
        <v>568</v>
      </c>
      <c r="AQ805" s="1" t="s">
        <v>1725</v>
      </c>
      <c r="AR805" t="s">
        <v>51</v>
      </c>
      <c r="AS805" t="s">
        <v>103</v>
      </c>
      <c r="AT805" t="s">
        <v>104</v>
      </c>
      <c r="AW805" s="4">
        <f t="shared" si="451"/>
        <v>6</v>
      </c>
      <c r="AX805" s="4">
        <f t="shared" si="452"/>
        <v>4</v>
      </c>
      <c r="AY805" s="4">
        <f t="shared" si="453"/>
        <v>4</v>
      </c>
      <c r="AZ805" s="4">
        <f t="shared" si="454"/>
        <v>2</v>
      </c>
      <c r="BA805" s="4">
        <f t="shared" si="455"/>
        <v>4</v>
      </c>
      <c r="BB805" s="4">
        <f t="shared" si="456"/>
        <v>4</v>
      </c>
      <c r="BC805" s="4">
        <f t="shared" si="457"/>
        <v>4</v>
      </c>
      <c r="BD805" s="4">
        <f t="shared" si="458"/>
        <v>2</v>
      </c>
      <c r="BE805" s="4">
        <f t="shared" si="459"/>
        <v>4</v>
      </c>
      <c r="BF805" s="4">
        <f t="shared" si="460"/>
        <v>2</v>
      </c>
      <c r="BG805" s="4">
        <f t="shared" si="461"/>
        <v>4</v>
      </c>
      <c r="BH805" s="4">
        <f t="shared" si="462"/>
        <v>4</v>
      </c>
      <c r="BI805" s="4">
        <f t="shared" si="463"/>
        <v>4</v>
      </c>
      <c r="BJ805" s="4">
        <f t="shared" si="464"/>
        <v>2</v>
      </c>
      <c r="BK805" s="4" t="str">
        <f t="shared" si="465"/>
        <v>0</v>
      </c>
      <c r="BL805" s="4">
        <f t="shared" si="466"/>
        <v>2</v>
      </c>
      <c r="BM805" s="4">
        <f t="shared" si="467"/>
        <v>4</v>
      </c>
      <c r="BN805" s="4">
        <f t="shared" si="468"/>
        <v>4</v>
      </c>
      <c r="BO805" s="4">
        <f t="shared" si="469"/>
        <v>4</v>
      </c>
      <c r="BP805" s="4">
        <f t="shared" si="470"/>
        <v>4</v>
      </c>
      <c r="BQ805" s="4">
        <f t="shared" si="471"/>
        <v>6</v>
      </c>
      <c r="BR805" s="4">
        <f t="shared" si="472"/>
        <v>4</v>
      </c>
      <c r="BS805" s="4">
        <f t="shared" si="473"/>
        <v>4</v>
      </c>
      <c r="BT805" s="4">
        <f t="shared" si="474"/>
        <v>4</v>
      </c>
      <c r="BU805" s="4">
        <f t="shared" si="475"/>
        <v>4</v>
      </c>
      <c r="BV805" s="4">
        <f t="shared" si="476"/>
        <v>0</v>
      </c>
      <c r="BW805" s="4">
        <f t="shared" si="477"/>
        <v>6</v>
      </c>
      <c r="BX805" s="4">
        <f t="shared" si="478"/>
        <v>0</v>
      </c>
      <c r="BY805" s="4" t="str">
        <f t="shared" si="479"/>
        <v>0</v>
      </c>
      <c r="BZ805" s="37">
        <f t="shared" si="480"/>
        <v>96</v>
      </c>
      <c r="CA805" s="32" t="str">
        <f>VLOOKUP(J:J,'Agent wise'!A:C,3,0)</f>
        <v>Saran S</v>
      </c>
      <c r="CB805" s="32">
        <f t="shared" si="481"/>
        <v>45928</v>
      </c>
      <c r="CC805" t="str">
        <f t="shared" si="482"/>
        <v>Excellent</v>
      </c>
      <c r="CJ805">
        <f t="shared" si="483"/>
        <v>28</v>
      </c>
      <c r="CK805">
        <f t="shared" si="484"/>
        <v>9</v>
      </c>
      <c r="CL805">
        <f t="shared" si="485"/>
        <v>2025</v>
      </c>
    </row>
    <row r="806" spans="1:90" ht="15" customHeight="1" x14ac:dyDescent="0.35">
      <c r="A806" s="32">
        <v>45928.753739942127</v>
      </c>
      <c r="B806" t="s">
        <v>138</v>
      </c>
      <c r="C806" s="32">
        <v>0</v>
      </c>
      <c r="D806" t="s">
        <v>139</v>
      </c>
      <c r="E806" s="32">
        <v>45928</v>
      </c>
      <c r="F806" t="s">
        <v>140</v>
      </c>
      <c r="G806" s="32">
        <v>45927</v>
      </c>
      <c r="H806">
        <v>9961169855</v>
      </c>
      <c r="I806">
        <v>137</v>
      </c>
      <c r="J806" t="s">
        <v>89</v>
      </c>
      <c r="K806" t="s">
        <v>46</v>
      </c>
      <c r="L806" t="s">
        <v>47</v>
      </c>
      <c r="M806" t="s">
        <v>48</v>
      </c>
      <c r="N806" t="s">
        <v>48</v>
      </c>
      <c r="O806" t="s">
        <v>48</v>
      </c>
      <c r="P806" t="s">
        <v>48</v>
      </c>
      <c r="Q806" t="s">
        <v>48</v>
      </c>
      <c r="R806" t="s">
        <v>48</v>
      </c>
      <c r="S806" t="s">
        <v>48</v>
      </c>
      <c r="T806" t="s">
        <v>48</v>
      </c>
      <c r="U806" t="s">
        <v>48</v>
      </c>
      <c r="V806" t="s">
        <v>48</v>
      </c>
      <c r="W806" t="s">
        <v>48</v>
      </c>
      <c r="X806" t="s">
        <v>48</v>
      </c>
      <c r="Y806" t="s">
        <v>48</v>
      </c>
      <c r="Z806" t="s">
        <v>48</v>
      </c>
      <c r="AA806" t="s">
        <v>49</v>
      </c>
      <c r="AB806" t="s">
        <v>48</v>
      </c>
      <c r="AC806" t="s">
        <v>48</v>
      </c>
      <c r="AD806" t="s">
        <v>48</v>
      </c>
      <c r="AE806" t="s">
        <v>48</v>
      </c>
      <c r="AF806" t="s">
        <v>48</v>
      </c>
      <c r="AG806" t="s">
        <v>48</v>
      </c>
      <c r="AH806" t="s">
        <v>48</v>
      </c>
      <c r="AI806" t="s">
        <v>50</v>
      </c>
      <c r="AJ806" t="s">
        <v>48</v>
      </c>
      <c r="AK806" t="s">
        <v>48</v>
      </c>
      <c r="AL806" t="s">
        <v>48</v>
      </c>
      <c r="AM806" t="s">
        <v>48</v>
      </c>
      <c r="AN806" t="s">
        <v>48</v>
      </c>
      <c r="AO806" t="s">
        <v>48</v>
      </c>
      <c r="AP806" t="s">
        <v>568</v>
      </c>
      <c r="AQ806" s="1" t="s">
        <v>1726</v>
      </c>
      <c r="AR806" t="s">
        <v>51</v>
      </c>
      <c r="AS806" t="s">
        <v>64</v>
      </c>
      <c r="AT806" t="s">
        <v>80</v>
      </c>
      <c r="AW806" s="4">
        <f t="shared" si="451"/>
        <v>6</v>
      </c>
      <c r="AX806" s="4">
        <f t="shared" si="452"/>
        <v>4</v>
      </c>
      <c r="AY806" s="4">
        <f t="shared" si="453"/>
        <v>4</v>
      </c>
      <c r="AZ806" s="4">
        <f t="shared" si="454"/>
        <v>2</v>
      </c>
      <c r="BA806" s="4">
        <f t="shared" si="455"/>
        <v>4</v>
      </c>
      <c r="BB806" s="4">
        <f t="shared" si="456"/>
        <v>4</v>
      </c>
      <c r="BC806" s="4">
        <f t="shared" si="457"/>
        <v>4</v>
      </c>
      <c r="BD806" s="4">
        <f t="shared" si="458"/>
        <v>2</v>
      </c>
      <c r="BE806" s="4">
        <f t="shared" si="459"/>
        <v>4</v>
      </c>
      <c r="BF806" s="4">
        <f t="shared" si="460"/>
        <v>2</v>
      </c>
      <c r="BG806" s="4">
        <f t="shared" si="461"/>
        <v>4</v>
      </c>
      <c r="BH806" s="4">
        <f t="shared" si="462"/>
        <v>4</v>
      </c>
      <c r="BI806" s="4">
        <f t="shared" si="463"/>
        <v>4</v>
      </c>
      <c r="BJ806" s="4">
        <f t="shared" si="464"/>
        <v>2</v>
      </c>
      <c r="BK806" s="4" t="str">
        <f t="shared" si="465"/>
        <v>0</v>
      </c>
      <c r="BL806" s="4">
        <f t="shared" si="466"/>
        <v>2</v>
      </c>
      <c r="BM806" s="4">
        <f t="shared" si="467"/>
        <v>4</v>
      </c>
      <c r="BN806" s="4">
        <f t="shared" si="468"/>
        <v>4</v>
      </c>
      <c r="BO806" s="4">
        <f t="shared" si="469"/>
        <v>4</v>
      </c>
      <c r="BP806" s="4">
        <f t="shared" si="470"/>
        <v>4</v>
      </c>
      <c r="BQ806" s="4">
        <f t="shared" si="471"/>
        <v>6</v>
      </c>
      <c r="BR806" s="4">
        <f t="shared" si="472"/>
        <v>4</v>
      </c>
      <c r="BS806" s="4">
        <f t="shared" si="473"/>
        <v>4</v>
      </c>
      <c r="BT806" s="4">
        <f t="shared" si="474"/>
        <v>4</v>
      </c>
      <c r="BU806" s="4">
        <f t="shared" si="475"/>
        <v>4</v>
      </c>
      <c r="BV806" s="4">
        <f t="shared" si="476"/>
        <v>0</v>
      </c>
      <c r="BW806" s="4">
        <f t="shared" si="477"/>
        <v>6</v>
      </c>
      <c r="BX806" s="4">
        <f t="shared" si="478"/>
        <v>0</v>
      </c>
      <c r="BY806" s="4">
        <f t="shared" si="479"/>
        <v>0</v>
      </c>
      <c r="BZ806" s="37">
        <f t="shared" si="480"/>
        <v>96</v>
      </c>
      <c r="CA806" s="32" t="str">
        <f>VLOOKUP(J:J,'Agent wise'!A:C,3,0)</f>
        <v>Adharsh</v>
      </c>
      <c r="CB806" s="32">
        <f t="shared" si="481"/>
        <v>45928</v>
      </c>
      <c r="CC806" t="str">
        <f t="shared" si="482"/>
        <v>Excellent</v>
      </c>
      <c r="CJ806">
        <f t="shared" si="483"/>
        <v>28</v>
      </c>
      <c r="CK806">
        <f t="shared" si="484"/>
        <v>9</v>
      </c>
      <c r="CL806">
        <f t="shared" si="485"/>
        <v>2025</v>
      </c>
    </row>
    <row r="807" spans="1:90" ht="15" customHeight="1" x14ac:dyDescent="0.35">
      <c r="A807" s="32">
        <v>45928.758752453708</v>
      </c>
      <c r="B807" t="s">
        <v>138</v>
      </c>
      <c r="C807" s="32">
        <v>0</v>
      </c>
      <c r="D807" t="s">
        <v>139</v>
      </c>
      <c r="E807" s="32">
        <v>45928</v>
      </c>
      <c r="F807" t="s">
        <v>140</v>
      </c>
      <c r="G807" s="32">
        <v>45927</v>
      </c>
      <c r="H807">
        <v>9846544551</v>
      </c>
      <c r="I807">
        <v>152</v>
      </c>
      <c r="J807" t="s">
        <v>106</v>
      </c>
      <c r="K807" t="s">
        <v>46</v>
      </c>
      <c r="L807" t="s">
        <v>47</v>
      </c>
      <c r="M807" t="s">
        <v>48</v>
      </c>
      <c r="N807" t="s">
        <v>48</v>
      </c>
      <c r="O807" t="s">
        <v>48</v>
      </c>
      <c r="P807" t="s">
        <v>48</v>
      </c>
      <c r="Q807" t="s">
        <v>48</v>
      </c>
      <c r="R807" t="s">
        <v>48</v>
      </c>
      <c r="S807" t="s">
        <v>48</v>
      </c>
      <c r="T807" t="s">
        <v>48</v>
      </c>
      <c r="U807" t="s">
        <v>48</v>
      </c>
      <c r="V807" t="s">
        <v>48</v>
      </c>
      <c r="W807" t="s">
        <v>48</v>
      </c>
      <c r="X807" t="s">
        <v>48</v>
      </c>
      <c r="Y807" t="s">
        <v>48</v>
      </c>
      <c r="Z807" t="s">
        <v>48</v>
      </c>
      <c r="AA807" t="s">
        <v>48</v>
      </c>
      <c r="AB807" t="s">
        <v>48</v>
      </c>
      <c r="AC807" t="s">
        <v>48</v>
      </c>
      <c r="AD807" t="s">
        <v>48</v>
      </c>
      <c r="AE807" t="s">
        <v>48</v>
      </c>
      <c r="AF807" t="s">
        <v>48</v>
      </c>
      <c r="AG807" t="s">
        <v>48</v>
      </c>
      <c r="AH807" t="s">
        <v>48</v>
      </c>
      <c r="AI807" t="s">
        <v>50</v>
      </c>
      <c r="AJ807" t="s">
        <v>48</v>
      </c>
      <c r="AK807" t="s">
        <v>48</v>
      </c>
      <c r="AL807" t="s">
        <v>48</v>
      </c>
      <c r="AM807" t="s">
        <v>48</v>
      </c>
      <c r="AN807" t="s">
        <v>48</v>
      </c>
      <c r="AO807" t="s">
        <v>49</v>
      </c>
      <c r="AP807" t="s">
        <v>1360</v>
      </c>
      <c r="AQ807" s="1" t="s">
        <v>1727</v>
      </c>
      <c r="AR807" t="s">
        <v>51</v>
      </c>
      <c r="AS807" t="s">
        <v>68</v>
      </c>
      <c r="AT807" t="s">
        <v>69</v>
      </c>
      <c r="AW807" s="4">
        <f t="shared" si="451"/>
        <v>6</v>
      </c>
      <c r="AX807" s="4">
        <f t="shared" si="452"/>
        <v>4</v>
      </c>
      <c r="AY807" s="4">
        <f t="shared" si="453"/>
        <v>4</v>
      </c>
      <c r="AZ807" s="4">
        <f t="shared" si="454"/>
        <v>2</v>
      </c>
      <c r="BA807" s="4">
        <f t="shared" si="455"/>
        <v>4</v>
      </c>
      <c r="BB807" s="4">
        <f t="shared" si="456"/>
        <v>4</v>
      </c>
      <c r="BC807" s="4">
        <f t="shared" si="457"/>
        <v>4</v>
      </c>
      <c r="BD807" s="4">
        <f t="shared" si="458"/>
        <v>2</v>
      </c>
      <c r="BE807" s="4">
        <f t="shared" si="459"/>
        <v>4</v>
      </c>
      <c r="BF807" s="4">
        <f t="shared" si="460"/>
        <v>2</v>
      </c>
      <c r="BG807" s="4">
        <f t="shared" si="461"/>
        <v>4</v>
      </c>
      <c r="BH807" s="4">
        <f t="shared" si="462"/>
        <v>4</v>
      </c>
      <c r="BI807" s="4">
        <f t="shared" si="463"/>
        <v>4</v>
      </c>
      <c r="BJ807" s="4">
        <f t="shared" si="464"/>
        <v>2</v>
      </c>
      <c r="BK807" s="4">
        <f t="shared" si="465"/>
        <v>4</v>
      </c>
      <c r="BL807" s="4">
        <f t="shared" si="466"/>
        <v>2</v>
      </c>
      <c r="BM807" s="4">
        <f t="shared" si="467"/>
        <v>4</v>
      </c>
      <c r="BN807" s="4">
        <f t="shared" si="468"/>
        <v>4</v>
      </c>
      <c r="BO807" s="4">
        <f t="shared" si="469"/>
        <v>4</v>
      </c>
      <c r="BP807" s="4">
        <f t="shared" si="470"/>
        <v>4</v>
      </c>
      <c r="BQ807" s="4">
        <f t="shared" si="471"/>
        <v>6</v>
      </c>
      <c r="BR807" s="4">
        <f t="shared" si="472"/>
        <v>4</v>
      </c>
      <c r="BS807" s="4">
        <f t="shared" si="473"/>
        <v>4</v>
      </c>
      <c r="BT807" s="4">
        <f t="shared" si="474"/>
        <v>4</v>
      </c>
      <c r="BU807" s="4">
        <f t="shared" si="475"/>
        <v>4</v>
      </c>
      <c r="BV807" s="4">
        <f t="shared" si="476"/>
        <v>0</v>
      </c>
      <c r="BW807" s="4">
        <f t="shared" si="477"/>
        <v>6</v>
      </c>
      <c r="BX807" s="4">
        <f t="shared" si="478"/>
        <v>0</v>
      </c>
      <c r="BY807" s="4" t="str">
        <f t="shared" si="479"/>
        <v>0</v>
      </c>
      <c r="BZ807" s="37">
        <f t="shared" si="480"/>
        <v>100</v>
      </c>
      <c r="CA807" s="32" t="str">
        <f>VLOOKUP(J:J,'Agent wise'!A:C,3,0)</f>
        <v>Saran S</v>
      </c>
      <c r="CB807" s="32">
        <f t="shared" si="481"/>
        <v>45928</v>
      </c>
      <c r="CC807" t="str">
        <f t="shared" si="482"/>
        <v>Excellent</v>
      </c>
      <c r="CJ807">
        <f t="shared" si="483"/>
        <v>28</v>
      </c>
      <c r="CK807">
        <f t="shared" si="484"/>
        <v>9</v>
      </c>
      <c r="CL807">
        <f t="shared" si="485"/>
        <v>2025</v>
      </c>
    </row>
    <row r="808" spans="1:90" ht="15" customHeight="1" x14ac:dyDescent="0.35">
      <c r="A808" s="32">
        <v>45928.761929212968</v>
      </c>
      <c r="B808" t="s">
        <v>138</v>
      </c>
      <c r="C808" s="32">
        <v>0</v>
      </c>
      <c r="D808" t="s">
        <v>139</v>
      </c>
      <c r="E808" s="32">
        <v>45928</v>
      </c>
      <c r="F808" t="s">
        <v>140</v>
      </c>
      <c r="G808" s="32">
        <v>45927</v>
      </c>
      <c r="H808">
        <v>8428292193</v>
      </c>
      <c r="I808">
        <v>138</v>
      </c>
      <c r="J808" t="s">
        <v>78</v>
      </c>
      <c r="K808" t="s">
        <v>52</v>
      </c>
      <c r="L808" t="s">
        <v>53</v>
      </c>
      <c r="M808" t="s">
        <v>48</v>
      </c>
      <c r="N808" t="s">
        <v>48</v>
      </c>
      <c r="O808" t="s">
        <v>48</v>
      </c>
      <c r="P808" t="s">
        <v>48</v>
      </c>
      <c r="Q808" t="s">
        <v>48</v>
      </c>
      <c r="R808" t="s">
        <v>48</v>
      </c>
      <c r="S808" t="s">
        <v>48</v>
      </c>
      <c r="T808" t="s">
        <v>48</v>
      </c>
      <c r="U808" t="s">
        <v>48</v>
      </c>
      <c r="V808" t="s">
        <v>48</v>
      </c>
      <c r="W808" t="s">
        <v>48</v>
      </c>
      <c r="X808" t="s">
        <v>48</v>
      </c>
      <c r="Y808" t="s">
        <v>48</v>
      </c>
      <c r="Z808" t="s">
        <v>48</v>
      </c>
      <c r="AA808" t="s">
        <v>48</v>
      </c>
      <c r="AB808" t="s">
        <v>48</v>
      </c>
      <c r="AC808" t="s">
        <v>48</v>
      </c>
      <c r="AD808" t="s">
        <v>48</v>
      </c>
      <c r="AE808" t="s">
        <v>48</v>
      </c>
      <c r="AF808" t="s">
        <v>48</v>
      </c>
      <c r="AG808" t="s">
        <v>48</v>
      </c>
      <c r="AH808" t="s">
        <v>48</v>
      </c>
      <c r="AI808" t="s">
        <v>50</v>
      </c>
      <c r="AJ808" t="s">
        <v>48</v>
      </c>
      <c r="AK808" t="s">
        <v>48</v>
      </c>
      <c r="AL808" t="s">
        <v>48</v>
      </c>
      <c r="AM808" t="s">
        <v>48</v>
      </c>
      <c r="AN808" t="s">
        <v>48</v>
      </c>
      <c r="AO808" t="s">
        <v>48</v>
      </c>
      <c r="AP808" t="s">
        <v>721</v>
      </c>
      <c r="AQ808" s="1" t="s">
        <v>1728</v>
      </c>
      <c r="AR808" t="s">
        <v>51</v>
      </c>
      <c r="AS808" t="s">
        <v>72</v>
      </c>
      <c r="AT808" t="s">
        <v>76</v>
      </c>
      <c r="AW808" s="4">
        <f t="shared" si="451"/>
        <v>6</v>
      </c>
      <c r="AX808" s="4">
        <f t="shared" si="452"/>
        <v>4</v>
      </c>
      <c r="AY808" s="4">
        <f t="shared" si="453"/>
        <v>4</v>
      </c>
      <c r="AZ808" s="4">
        <f t="shared" si="454"/>
        <v>2</v>
      </c>
      <c r="BA808" s="4">
        <f t="shared" si="455"/>
        <v>4</v>
      </c>
      <c r="BB808" s="4">
        <f t="shared" si="456"/>
        <v>4</v>
      </c>
      <c r="BC808" s="4">
        <f t="shared" si="457"/>
        <v>4</v>
      </c>
      <c r="BD808" s="4">
        <f t="shared" si="458"/>
        <v>2</v>
      </c>
      <c r="BE808" s="4">
        <f t="shared" si="459"/>
        <v>4</v>
      </c>
      <c r="BF808" s="4">
        <f t="shared" si="460"/>
        <v>2</v>
      </c>
      <c r="BG808" s="4">
        <f t="shared" si="461"/>
        <v>4</v>
      </c>
      <c r="BH808" s="4">
        <f t="shared" si="462"/>
        <v>4</v>
      </c>
      <c r="BI808" s="4">
        <f t="shared" si="463"/>
        <v>4</v>
      </c>
      <c r="BJ808" s="4">
        <f t="shared" si="464"/>
        <v>2</v>
      </c>
      <c r="BK808" s="4">
        <f t="shared" si="465"/>
        <v>4</v>
      </c>
      <c r="BL808" s="4">
        <f t="shared" si="466"/>
        <v>2</v>
      </c>
      <c r="BM808" s="4">
        <f t="shared" si="467"/>
        <v>4</v>
      </c>
      <c r="BN808" s="4">
        <f t="shared" si="468"/>
        <v>4</v>
      </c>
      <c r="BO808" s="4">
        <f t="shared" si="469"/>
        <v>4</v>
      </c>
      <c r="BP808" s="4">
        <f t="shared" si="470"/>
        <v>4</v>
      </c>
      <c r="BQ808" s="4">
        <f t="shared" si="471"/>
        <v>6</v>
      </c>
      <c r="BR808" s="4">
        <f t="shared" si="472"/>
        <v>4</v>
      </c>
      <c r="BS808" s="4">
        <f t="shared" si="473"/>
        <v>4</v>
      </c>
      <c r="BT808" s="4">
        <f t="shared" si="474"/>
        <v>4</v>
      </c>
      <c r="BU808" s="4">
        <f t="shared" si="475"/>
        <v>4</v>
      </c>
      <c r="BV808" s="4">
        <f t="shared" si="476"/>
        <v>0</v>
      </c>
      <c r="BW808" s="4">
        <f t="shared" si="477"/>
        <v>6</v>
      </c>
      <c r="BX808" s="4">
        <f t="shared" si="478"/>
        <v>0</v>
      </c>
      <c r="BY808" s="4">
        <f t="shared" si="479"/>
        <v>0</v>
      </c>
      <c r="BZ808" s="37">
        <f t="shared" si="480"/>
        <v>100</v>
      </c>
      <c r="CA808" s="32" t="str">
        <f>VLOOKUP(J:J,'Agent wise'!A:C,3,0)</f>
        <v>Shakeer</v>
      </c>
      <c r="CB808" s="32">
        <f t="shared" si="481"/>
        <v>45928</v>
      </c>
      <c r="CC808" t="str">
        <f t="shared" si="482"/>
        <v>Excellent</v>
      </c>
      <c r="CJ808">
        <f t="shared" si="483"/>
        <v>28</v>
      </c>
      <c r="CK808">
        <f t="shared" si="484"/>
        <v>9</v>
      </c>
      <c r="CL808">
        <f t="shared" si="485"/>
        <v>2025</v>
      </c>
    </row>
    <row r="809" spans="1:90" ht="15" customHeight="1" x14ac:dyDescent="0.35">
      <c r="A809" s="32">
        <v>45928.764831550929</v>
      </c>
      <c r="B809" t="s">
        <v>138</v>
      </c>
      <c r="C809" s="32">
        <v>0</v>
      </c>
      <c r="D809" t="s">
        <v>139</v>
      </c>
      <c r="E809" s="32">
        <v>45928</v>
      </c>
      <c r="F809" t="s">
        <v>140</v>
      </c>
      <c r="G809" s="32">
        <v>45927</v>
      </c>
      <c r="H809">
        <v>9786265908</v>
      </c>
      <c r="I809">
        <v>154</v>
      </c>
      <c r="J809" t="s">
        <v>95</v>
      </c>
      <c r="K809" t="s">
        <v>52</v>
      </c>
      <c r="L809" t="s">
        <v>53</v>
      </c>
      <c r="M809" t="s">
        <v>48</v>
      </c>
      <c r="N809" t="s">
        <v>48</v>
      </c>
      <c r="O809" t="s">
        <v>48</v>
      </c>
      <c r="P809" t="s">
        <v>48</v>
      </c>
      <c r="Q809" t="s">
        <v>48</v>
      </c>
      <c r="R809" t="s">
        <v>48</v>
      </c>
      <c r="S809" t="s">
        <v>48</v>
      </c>
      <c r="T809" t="s">
        <v>48</v>
      </c>
      <c r="U809" t="s">
        <v>48</v>
      </c>
      <c r="V809" t="s">
        <v>48</v>
      </c>
      <c r="W809" t="s">
        <v>48</v>
      </c>
      <c r="X809" t="s">
        <v>48</v>
      </c>
      <c r="Y809" t="s">
        <v>48</v>
      </c>
      <c r="Z809" t="s">
        <v>48</v>
      </c>
      <c r="AA809" t="s">
        <v>48</v>
      </c>
      <c r="AB809" t="s">
        <v>48</v>
      </c>
      <c r="AC809" t="s">
        <v>48</v>
      </c>
      <c r="AD809" t="s">
        <v>48</v>
      </c>
      <c r="AE809" t="s">
        <v>48</v>
      </c>
      <c r="AF809" t="s">
        <v>48</v>
      </c>
      <c r="AG809" t="s">
        <v>48</v>
      </c>
      <c r="AH809" t="s">
        <v>48</v>
      </c>
      <c r="AI809" t="s">
        <v>50</v>
      </c>
      <c r="AJ809" t="s">
        <v>48</v>
      </c>
      <c r="AK809" t="s">
        <v>48</v>
      </c>
      <c r="AL809" t="s">
        <v>48</v>
      </c>
      <c r="AM809" t="s">
        <v>48</v>
      </c>
      <c r="AN809" t="s">
        <v>48</v>
      </c>
      <c r="AO809" t="s">
        <v>48</v>
      </c>
      <c r="AP809" t="s">
        <v>721</v>
      </c>
      <c r="AQ809" s="1" t="s">
        <v>1729</v>
      </c>
      <c r="AR809" t="s">
        <v>51</v>
      </c>
      <c r="AS809" t="s">
        <v>110</v>
      </c>
      <c r="AT809" t="s">
        <v>111</v>
      </c>
      <c r="AW809" s="4">
        <f t="shared" si="451"/>
        <v>6</v>
      </c>
      <c r="AX809" s="4">
        <f t="shared" si="452"/>
        <v>4</v>
      </c>
      <c r="AY809" s="4">
        <f t="shared" si="453"/>
        <v>4</v>
      </c>
      <c r="AZ809" s="4">
        <f t="shared" si="454"/>
        <v>2</v>
      </c>
      <c r="BA809" s="4">
        <f t="shared" si="455"/>
        <v>4</v>
      </c>
      <c r="BB809" s="4">
        <f t="shared" si="456"/>
        <v>4</v>
      </c>
      <c r="BC809" s="4">
        <f t="shared" si="457"/>
        <v>4</v>
      </c>
      <c r="BD809" s="4">
        <f t="shared" si="458"/>
        <v>2</v>
      </c>
      <c r="BE809" s="4">
        <f t="shared" si="459"/>
        <v>4</v>
      </c>
      <c r="BF809" s="4">
        <f t="shared" si="460"/>
        <v>2</v>
      </c>
      <c r="BG809" s="4">
        <f t="shared" si="461"/>
        <v>4</v>
      </c>
      <c r="BH809" s="4">
        <f t="shared" si="462"/>
        <v>4</v>
      </c>
      <c r="BI809" s="4">
        <f t="shared" si="463"/>
        <v>4</v>
      </c>
      <c r="BJ809" s="4">
        <f t="shared" si="464"/>
        <v>2</v>
      </c>
      <c r="BK809" s="4">
        <f t="shared" si="465"/>
        <v>4</v>
      </c>
      <c r="BL809" s="4">
        <f t="shared" si="466"/>
        <v>2</v>
      </c>
      <c r="BM809" s="4">
        <f t="shared" si="467"/>
        <v>4</v>
      </c>
      <c r="BN809" s="4">
        <f t="shared" si="468"/>
        <v>4</v>
      </c>
      <c r="BO809" s="4">
        <f t="shared" si="469"/>
        <v>4</v>
      </c>
      <c r="BP809" s="4">
        <f t="shared" si="470"/>
        <v>4</v>
      </c>
      <c r="BQ809" s="4">
        <f t="shared" si="471"/>
        <v>6</v>
      </c>
      <c r="BR809" s="4">
        <f t="shared" si="472"/>
        <v>4</v>
      </c>
      <c r="BS809" s="4">
        <f t="shared" si="473"/>
        <v>4</v>
      </c>
      <c r="BT809" s="4">
        <f t="shared" si="474"/>
        <v>4</v>
      </c>
      <c r="BU809" s="4">
        <f t="shared" si="475"/>
        <v>4</v>
      </c>
      <c r="BV809" s="4">
        <f t="shared" si="476"/>
        <v>0</v>
      </c>
      <c r="BW809" s="4">
        <f t="shared" si="477"/>
        <v>6</v>
      </c>
      <c r="BX809" s="4">
        <f t="shared" si="478"/>
        <v>0</v>
      </c>
      <c r="BY809" s="4">
        <f t="shared" si="479"/>
        <v>0</v>
      </c>
      <c r="BZ809" s="37">
        <f t="shared" si="480"/>
        <v>100</v>
      </c>
      <c r="CA809" s="32" t="str">
        <f>VLOOKUP(J:J,'Agent wise'!A:C,3,0)</f>
        <v>Adharsh</v>
      </c>
      <c r="CB809" s="32">
        <f t="shared" si="481"/>
        <v>45928</v>
      </c>
      <c r="CC809" t="str">
        <f t="shared" si="482"/>
        <v>Excellent</v>
      </c>
      <c r="CJ809">
        <f t="shared" si="483"/>
        <v>28</v>
      </c>
      <c r="CK809">
        <f t="shared" si="484"/>
        <v>9</v>
      </c>
      <c r="CL809">
        <f t="shared" si="485"/>
        <v>2025</v>
      </c>
    </row>
    <row r="810" spans="1:90" ht="15" customHeight="1" x14ac:dyDescent="0.35">
      <c r="A810" s="32">
        <v>45928.767841539353</v>
      </c>
      <c r="B810" t="s">
        <v>138</v>
      </c>
      <c r="C810" s="32">
        <v>0</v>
      </c>
      <c r="D810" t="s">
        <v>139</v>
      </c>
      <c r="E810" s="32">
        <v>45928</v>
      </c>
      <c r="F810" t="s">
        <v>140</v>
      </c>
      <c r="G810" s="32">
        <v>45927</v>
      </c>
      <c r="H810">
        <v>6379933594</v>
      </c>
      <c r="I810">
        <v>146</v>
      </c>
      <c r="J810" t="s">
        <v>1361</v>
      </c>
      <c r="K810" t="s">
        <v>52</v>
      </c>
      <c r="L810" t="s">
        <v>53</v>
      </c>
      <c r="M810" t="s">
        <v>48</v>
      </c>
      <c r="N810" t="s">
        <v>48</v>
      </c>
      <c r="O810" t="s">
        <v>48</v>
      </c>
      <c r="P810" t="s">
        <v>48</v>
      </c>
      <c r="Q810" t="s">
        <v>48</v>
      </c>
      <c r="R810" t="s">
        <v>48</v>
      </c>
      <c r="S810" t="s">
        <v>48</v>
      </c>
      <c r="T810" t="s">
        <v>48</v>
      </c>
      <c r="U810" t="s">
        <v>48</v>
      </c>
      <c r="V810" t="s">
        <v>48</v>
      </c>
      <c r="W810" t="s">
        <v>48</v>
      </c>
      <c r="X810" t="s">
        <v>48</v>
      </c>
      <c r="Y810" t="s">
        <v>48</v>
      </c>
      <c r="Z810" t="s">
        <v>48</v>
      </c>
      <c r="AA810" t="s">
        <v>49</v>
      </c>
      <c r="AB810" t="s">
        <v>48</v>
      </c>
      <c r="AC810" t="s">
        <v>48</v>
      </c>
      <c r="AD810" t="s">
        <v>48</v>
      </c>
      <c r="AE810" t="s">
        <v>48</v>
      </c>
      <c r="AF810" t="s">
        <v>48</v>
      </c>
      <c r="AG810" t="s">
        <v>48</v>
      </c>
      <c r="AH810" t="s">
        <v>48</v>
      </c>
      <c r="AI810" t="s">
        <v>50</v>
      </c>
      <c r="AJ810" t="s">
        <v>48</v>
      </c>
      <c r="AK810" t="s">
        <v>48</v>
      </c>
      <c r="AL810" t="s">
        <v>48</v>
      </c>
      <c r="AM810" t="s">
        <v>48</v>
      </c>
      <c r="AN810" t="s">
        <v>48</v>
      </c>
      <c r="AO810" t="s">
        <v>48</v>
      </c>
      <c r="AP810" t="s">
        <v>568</v>
      </c>
      <c r="AQ810" s="1" t="s">
        <v>1730</v>
      </c>
      <c r="AR810" t="s">
        <v>51</v>
      </c>
      <c r="AS810" t="s">
        <v>117</v>
      </c>
      <c r="AT810" t="s">
        <v>123</v>
      </c>
      <c r="AW810" s="4">
        <f t="shared" si="451"/>
        <v>6</v>
      </c>
      <c r="AX810" s="4">
        <f t="shared" si="452"/>
        <v>4</v>
      </c>
      <c r="AY810" s="4">
        <f t="shared" si="453"/>
        <v>4</v>
      </c>
      <c r="AZ810" s="4">
        <f t="shared" si="454"/>
        <v>2</v>
      </c>
      <c r="BA810" s="4">
        <f t="shared" si="455"/>
        <v>4</v>
      </c>
      <c r="BB810" s="4">
        <f t="shared" si="456"/>
        <v>4</v>
      </c>
      <c r="BC810" s="4">
        <f t="shared" si="457"/>
        <v>4</v>
      </c>
      <c r="BD810" s="4">
        <f t="shared" si="458"/>
        <v>2</v>
      </c>
      <c r="BE810" s="4">
        <f t="shared" si="459"/>
        <v>4</v>
      </c>
      <c r="BF810" s="4">
        <f t="shared" si="460"/>
        <v>2</v>
      </c>
      <c r="BG810" s="4">
        <f t="shared" si="461"/>
        <v>4</v>
      </c>
      <c r="BH810" s="4">
        <f t="shared" si="462"/>
        <v>4</v>
      </c>
      <c r="BI810" s="4">
        <f t="shared" si="463"/>
        <v>4</v>
      </c>
      <c r="BJ810" s="4">
        <f t="shared" si="464"/>
        <v>2</v>
      </c>
      <c r="BK810" s="4" t="str">
        <f t="shared" si="465"/>
        <v>0</v>
      </c>
      <c r="BL810" s="4">
        <f t="shared" si="466"/>
        <v>2</v>
      </c>
      <c r="BM810" s="4">
        <f t="shared" si="467"/>
        <v>4</v>
      </c>
      <c r="BN810" s="4">
        <f t="shared" si="468"/>
        <v>4</v>
      </c>
      <c r="BO810" s="4">
        <f t="shared" si="469"/>
        <v>4</v>
      </c>
      <c r="BP810" s="4">
        <f t="shared" si="470"/>
        <v>4</v>
      </c>
      <c r="BQ810" s="4">
        <f t="shared" si="471"/>
        <v>6</v>
      </c>
      <c r="BR810" s="4">
        <f t="shared" si="472"/>
        <v>4</v>
      </c>
      <c r="BS810" s="4">
        <f t="shared" si="473"/>
        <v>4</v>
      </c>
      <c r="BT810" s="4">
        <f t="shared" si="474"/>
        <v>4</v>
      </c>
      <c r="BU810" s="4">
        <f t="shared" si="475"/>
        <v>4</v>
      </c>
      <c r="BV810" s="4">
        <f t="shared" si="476"/>
        <v>0</v>
      </c>
      <c r="BW810" s="4">
        <f t="shared" si="477"/>
        <v>6</v>
      </c>
      <c r="BX810" s="4">
        <f t="shared" si="478"/>
        <v>0</v>
      </c>
      <c r="BY810" s="4">
        <f t="shared" si="479"/>
        <v>0</v>
      </c>
      <c r="BZ810" s="37">
        <f t="shared" si="480"/>
        <v>96</v>
      </c>
      <c r="CA810" s="32" t="e">
        <f>VLOOKUP(J:J,'Agent wise'!A:C,3,0)</f>
        <v>#N/A</v>
      </c>
      <c r="CB810" s="32">
        <f t="shared" si="481"/>
        <v>45928</v>
      </c>
      <c r="CC810" t="str">
        <f t="shared" si="482"/>
        <v>Excellent</v>
      </c>
      <c r="CJ810">
        <f t="shared" si="483"/>
        <v>28</v>
      </c>
      <c r="CK810">
        <f t="shared" si="484"/>
        <v>9</v>
      </c>
      <c r="CL810">
        <f t="shared" si="485"/>
        <v>2025</v>
      </c>
    </row>
    <row r="811" spans="1:90" ht="15" customHeight="1" x14ac:dyDescent="0.35">
      <c r="A811" s="32">
        <v>45928.77726905093</v>
      </c>
      <c r="B811" t="s">
        <v>138</v>
      </c>
      <c r="C811" s="32">
        <v>0</v>
      </c>
      <c r="D811" t="s">
        <v>139</v>
      </c>
      <c r="E811" s="32">
        <v>45928</v>
      </c>
      <c r="F811" t="s">
        <v>140</v>
      </c>
      <c r="G811" s="32">
        <v>45927</v>
      </c>
      <c r="H811">
        <v>9495926791</v>
      </c>
      <c r="I811">
        <v>141</v>
      </c>
      <c r="J811" t="s">
        <v>63</v>
      </c>
      <c r="K811" t="s">
        <v>46</v>
      </c>
      <c r="L811" t="s">
        <v>47</v>
      </c>
      <c r="M811" t="s">
        <v>48</v>
      </c>
      <c r="N811" t="s">
        <v>48</v>
      </c>
      <c r="O811" t="s">
        <v>48</v>
      </c>
      <c r="P811" t="s">
        <v>48</v>
      </c>
      <c r="Q811" t="s">
        <v>48</v>
      </c>
      <c r="R811" t="s">
        <v>48</v>
      </c>
      <c r="S811" t="s">
        <v>48</v>
      </c>
      <c r="T811" t="s">
        <v>48</v>
      </c>
      <c r="U811" t="s">
        <v>48</v>
      </c>
      <c r="V811" t="s">
        <v>48</v>
      </c>
      <c r="W811" t="s">
        <v>48</v>
      </c>
      <c r="X811" t="s">
        <v>48</v>
      </c>
      <c r="Y811" t="s">
        <v>48</v>
      </c>
      <c r="Z811" t="s">
        <v>48</v>
      </c>
      <c r="AA811" t="s">
        <v>49</v>
      </c>
      <c r="AB811" t="s">
        <v>48</v>
      </c>
      <c r="AC811" t="s">
        <v>48</v>
      </c>
      <c r="AD811" t="s">
        <v>48</v>
      </c>
      <c r="AE811" t="s">
        <v>48</v>
      </c>
      <c r="AF811" t="s">
        <v>48</v>
      </c>
      <c r="AG811" t="s">
        <v>48</v>
      </c>
      <c r="AH811" t="s">
        <v>48</v>
      </c>
      <c r="AI811" t="s">
        <v>50</v>
      </c>
      <c r="AJ811" t="s">
        <v>48</v>
      </c>
      <c r="AK811" t="s">
        <v>48</v>
      </c>
      <c r="AL811" t="s">
        <v>48</v>
      </c>
      <c r="AM811" t="s">
        <v>48</v>
      </c>
      <c r="AN811" t="s">
        <v>48</v>
      </c>
      <c r="AO811" t="s">
        <v>48</v>
      </c>
      <c r="AP811" t="s">
        <v>568</v>
      </c>
      <c r="AQ811" s="1" t="s">
        <v>1731</v>
      </c>
      <c r="AR811" t="s">
        <v>51</v>
      </c>
      <c r="AS811" t="s">
        <v>68</v>
      </c>
      <c r="AT811" t="s">
        <v>69</v>
      </c>
      <c r="AW811" s="4">
        <f t="shared" si="451"/>
        <v>6</v>
      </c>
      <c r="AX811" s="4">
        <f t="shared" si="452"/>
        <v>4</v>
      </c>
      <c r="AY811" s="4">
        <f t="shared" si="453"/>
        <v>4</v>
      </c>
      <c r="AZ811" s="4">
        <f t="shared" si="454"/>
        <v>2</v>
      </c>
      <c r="BA811" s="4">
        <f t="shared" si="455"/>
        <v>4</v>
      </c>
      <c r="BB811" s="4">
        <f t="shared" si="456"/>
        <v>4</v>
      </c>
      <c r="BC811" s="4">
        <f t="shared" si="457"/>
        <v>4</v>
      </c>
      <c r="BD811" s="4">
        <f t="shared" si="458"/>
        <v>2</v>
      </c>
      <c r="BE811" s="4">
        <f t="shared" si="459"/>
        <v>4</v>
      </c>
      <c r="BF811" s="4">
        <f t="shared" si="460"/>
        <v>2</v>
      </c>
      <c r="BG811" s="4">
        <f t="shared" si="461"/>
        <v>4</v>
      </c>
      <c r="BH811" s="4">
        <f t="shared" si="462"/>
        <v>4</v>
      </c>
      <c r="BI811" s="4">
        <f t="shared" si="463"/>
        <v>4</v>
      </c>
      <c r="BJ811" s="4">
        <f t="shared" si="464"/>
        <v>2</v>
      </c>
      <c r="BK811" s="4" t="str">
        <f t="shared" si="465"/>
        <v>0</v>
      </c>
      <c r="BL811" s="4">
        <f t="shared" si="466"/>
        <v>2</v>
      </c>
      <c r="BM811" s="4">
        <f t="shared" si="467"/>
        <v>4</v>
      </c>
      <c r="BN811" s="4">
        <f t="shared" si="468"/>
        <v>4</v>
      </c>
      <c r="BO811" s="4">
        <f t="shared" si="469"/>
        <v>4</v>
      </c>
      <c r="BP811" s="4">
        <f t="shared" si="470"/>
        <v>4</v>
      </c>
      <c r="BQ811" s="4">
        <f t="shared" si="471"/>
        <v>6</v>
      </c>
      <c r="BR811" s="4">
        <f t="shared" si="472"/>
        <v>4</v>
      </c>
      <c r="BS811" s="4">
        <f t="shared" si="473"/>
        <v>4</v>
      </c>
      <c r="BT811" s="4">
        <f t="shared" si="474"/>
        <v>4</v>
      </c>
      <c r="BU811" s="4">
        <f t="shared" si="475"/>
        <v>4</v>
      </c>
      <c r="BV811" s="4">
        <f t="shared" si="476"/>
        <v>0</v>
      </c>
      <c r="BW811" s="4">
        <f t="shared" si="477"/>
        <v>6</v>
      </c>
      <c r="BX811" s="4">
        <f t="shared" si="478"/>
        <v>0</v>
      </c>
      <c r="BY811" s="4">
        <f t="shared" si="479"/>
        <v>0</v>
      </c>
      <c r="BZ811" s="37">
        <f t="shared" si="480"/>
        <v>96</v>
      </c>
      <c r="CA811" s="32" t="str">
        <f>VLOOKUP(J:J,'Agent wise'!A:C,3,0)</f>
        <v>Saran S</v>
      </c>
      <c r="CB811" s="32">
        <f t="shared" si="481"/>
        <v>45928</v>
      </c>
      <c r="CC811" t="str">
        <f t="shared" si="482"/>
        <v>Excellent</v>
      </c>
      <c r="CJ811">
        <f t="shared" si="483"/>
        <v>28</v>
      </c>
      <c r="CK811">
        <f t="shared" si="484"/>
        <v>9</v>
      </c>
      <c r="CL811">
        <f t="shared" si="485"/>
        <v>2025</v>
      </c>
    </row>
    <row r="812" spans="1:90" ht="15" customHeight="1" x14ac:dyDescent="0.35">
      <c r="A812" s="32">
        <v>45928.779470416666</v>
      </c>
      <c r="B812" t="s">
        <v>138</v>
      </c>
      <c r="C812" s="32">
        <v>0</v>
      </c>
      <c r="D812" t="s">
        <v>139</v>
      </c>
      <c r="E812" s="32">
        <v>45928</v>
      </c>
      <c r="F812" t="s">
        <v>145</v>
      </c>
      <c r="G812" s="32">
        <v>45927</v>
      </c>
      <c r="H812">
        <v>9562238192</v>
      </c>
      <c r="I812">
        <v>133</v>
      </c>
      <c r="J812" t="s">
        <v>95</v>
      </c>
      <c r="K812" t="s">
        <v>46</v>
      </c>
      <c r="L812" t="s">
        <v>47</v>
      </c>
      <c r="M812" t="s">
        <v>48</v>
      </c>
      <c r="N812" t="s">
        <v>48</v>
      </c>
      <c r="O812" t="s">
        <v>48</v>
      </c>
      <c r="P812" t="s">
        <v>48</v>
      </c>
      <c r="Q812" t="s">
        <v>48</v>
      </c>
      <c r="R812" t="s">
        <v>48</v>
      </c>
      <c r="S812" t="s">
        <v>48</v>
      </c>
      <c r="T812" t="s">
        <v>48</v>
      </c>
      <c r="U812" t="s">
        <v>48</v>
      </c>
      <c r="V812" t="s">
        <v>48</v>
      </c>
      <c r="W812" t="s">
        <v>48</v>
      </c>
      <c r="X812" t="s">
        <v>48</v>
      </c>
      <c r="Y812" t="s">
        <v>48</v>
      </c>
      <c r="Z812" t="s">
        <v>48</v>
      </c>
      <c r="AA812" t="s">
        <v>49</v>
      </c>
      <c r="AB812" t="s">
        <v>48</v>
      </c>
      <c r="AC812" t="s">
        <v>48</v>
      </c>
      <c r="AD812" t="s">
        <v>48</v>
      </c>
      <c r="AE812" t="s">
        <v>48</v>
      </c>
      <c r="AF812" t="s">
        <v>48</v>
      </c>
      <c r="AG812" t="s">
        <v>48</v>
      </c>
      <c r="AH812" t="s">
        <v>48</v>
      </c>
      <c r="AI812" t="s">
        <v>50</v>
      </c>
      <c r="AJ812" t="s">
        <v>48</v>
      </c>
      <c r="AK812" t="s">
        <v>48</v>
      </c>
      <c r="AL812" t="s">
        <v>48</v>
      </c>
      <c r="AM812" t="s">
        <v>48</v>
      </c>
      <c r="AN812" t="s">
        <v>48</v>
      </c>
      <c r="AO812" t="s">
        <v>48</v>
      </c>
      <c r="AP812" t="s">
        <v>568</v>
      </c>
      <c r="AQ812" s="1" t="s">
        <v>1732</v>
      </c>
      <c r="AR812" t="s">
        <v>51</v>
      </c>
      <c r="AS812" t="s">
        <v>156</v>
      </c>
      <c r="AT812" t="s">
        <v>156</v>
      </c>
      <c r="AW812" s="4">
        <f t="shared" si="451"/>
        <v>6</v>
      </c>
      <c r="AX812" s="4">
        <f t="shared" si="452"/>
        <v>4</v>
      </c>
      <c r="AY812" s="4">
        <f t="shared" si="453"/>
        <v>4</v>
      </c>
      <c r="AZ812" s="4">
        <f t="shared" si="454"/>
        <v>2</v>
      </c>
      <c r="BA812" s="4">
        <f t="shared" si="455"/>
        <v>4</v>
      </c>
      <c r="BB812" s="4">
        <f t="shared" si="456"/>
        <v>4</v>
      </c>
      <c r="BC812" s="4">
        <f t="shared" si="457"/>
        <v>4</v>
      </c>
      <c r="BD812" s="4">
        <f t="shared" si="458"/>
        <v>2</v>
      </c>
      <c r="BE812" s="4">
        <f t="shared" si="459"/>
        <v>4</v>
      </c>
      <c r="BF812" s="4">
        <f t="shared" si="460"/>
        <v>2</v>
      </c>
      <c r="BG812" s="4">
        <f t="shared" si="461"/>
        <v>4</v>
      </c>
      <c r="BH812" s="4">
        <f t="shared" si="462"/>
        <v>4</v>
      </c>
      <c r="BI812" s="4">
        <f t="shared" si="463"/>
        <v>4</v>
      </c>
      <c r="BJ812" s="4">
        <f t="shared" si="464"/>
        <v>2</v>
      </c>
      <c r="BK812" s="4" t="str">
        <f t="shared" si="465"/>
        <v>0</v>
      </c>
      <c r="BL812" s="4">
        <f t="shared" si="466"/>
        <v>2</v>
      </c>
      <c r="BM812" s="4">
        <f t="shared" si="467"/>
        <v>4</v>
      </c>
      <c r="BN812" s="4">
        <f t="shared" si="468"/>
        <v>4</v>
      </c>
      <c r="BO812" s="4">
        <f t="shared" si="469"/>
        <v>4</v>
      </c>
      <c r="BP812" s="4">
        <f t="shared" si="470"/>
        <v>4</v>
      </c>
      <c r="BQ812" s="4">
        <f t="shared" si="471"/>
        <v>6</v>
      </c>
      <c r="BR812" s="4">
        <f t="shared" si="472"/>
        <v>4</v>
      </c>
      <c r="BS812" s="4">
        <f t="shared" si="473"/>
        <v>4</v>
      </c>
      <c r="BT812" s="4">
        <f t="shared" si="474"/>
        <v>4</v>
      </c>
      <c r="BU812" s="4">
        <f t="shared" si="475"/>
        <v>4</v>
      </c>
      <c r="BV812" s="4">
        <f t="shared" si="476"/>
        <v>0</v>
      </c>
      <c r="BW812" s="4">
        <f t="shared" si="477"/>
        <v>6</v>
      </c>
      <c r="BX812" s="4">
        <f t="shared" si="478"/>
        <v>0</v>
      </c>
      <c r="BY812" s="4">
        <f t="shared" si="479"/>
        <v>0</v>
      </c>
      <c r="BZ812" s="37">
        <f t="shared" si="480"/>
        <v>96</v>
      </c>
      <c r="CA812" s="32" t="str">
        <f>VLOOKUP(J:J,'Agent wise'!A:C,3,0)</f>
        <v>Adharsh</v>
      </c>
      <c r="CB812" s="32">
        <f t="shared" si="481"/>
        <v>45928</v>
      </c>
      <c r="CC812" t="str">
        <f t="shared" si="482"/>
        <v>Excellent</v>
      </c>
      <c r="CJ812">
        <f t="shared" si="483"/>
        <v>28</v>
      </c>
      <c r="CK812">
        <f t="shared" si="484"/>
        <v>9</v>
      </c>
      <c r="CL812">
        <f t="shared" si="485"/>
        <v>2025</v>
      </c>
    </row>
    <row r="813" spans="1:90" ht="15" customHeight="1" x14ac:dyDescent="0.35">
      <c r="A813" s="32">
        <v>45928.780899837962</v>
      </c>
      <c r="B813" t="s">
        <v>138</v>
      </c>
      <c r="C813" s="32">
        <v>0</v>
      </c>
      <c r="D813" t="s">
        <v>139</v>
      </c>
      <c r="E813" s="32">
        <v>45928</v>
      </c>
      <c r="F813" t="s">
        <v>145</v>
      </c>
      <c r="G813" s="32">
        <v>45927</v>
      </c>
      <c r="H813">
        <v>9526132728</v>
      </c>
      <c r="I813">
        <v>148</v>
      </c>
      <c r="J813" t="s">
        <v>95</v>
      </c>
      <c r="K813" t="s">
        <v>46</v>
      </c>
      <c r="L813" t="s">
        <v>47</v>
      </c>
      <c r="M813" t="s">
        <v>48</v>
      </c>
      <c r="N813" t="s">
        <v>48</v>
      </c>
      <c r="O813" t="s">
        <v>48</v>
      </c>
      <c r="P813" t="s">
        <v>48</v>
      </c>
      <c r="Q813" t="s">
        <v>48</v>
      </c>
      <c r="R813" t="s">
        <v>48</v>
      </c>
      <c r="S813" t="s">
        <v>48</v>
      </c>
      <c r="T813" t="s">
        <v>48</v>
      </c>
      <c r="U813" t="s">
        <v>48</v>
      </c>
      <c r="V813" t="s">
        <v>48</v>
      </c>
      <c r="W813" t="s">
        <v>48</v>
      </c>
      <c r="X813" t="s">
        <v>48</v>
      </c>
      <c r="Y813" t="s">
        <v>48</v>
      </c>
      <c r="Z813" t="s">
        <v>48</v>
      </c>
      <c r="AA813" t="s">
        <v>49</v>
      </c>
      <c r="AB813" t="s">
        <v>48</v>
      </c>
      <c r="AC813" t="s">
        <v>48</v>
      </c>
      <c r="AD813" t="s">
        <v>48</v>
      </c>
      <c r="AE813" t="s">
        <v>48</v>
      </c>
      <c r="AF813" t="s">
        <v>48</v>
      </c>
      <c r="AG813" t="s">
        <v>48</v>
      </c>
      <c r="AH813" t="s">
        <v>48</v>
      </c>
      <c r="AI813" t="s">
        <v>50</v>
      </c>
      <c r="AJ813" t="s">
        <v>48</v>
      </c>
      <c r="AK813" t="s">
        <v>48</v>
      </c>
      <c r="AL813" t="s">
        <v>48</v>
      </c>
      <c r="AM813" t="s">
        <v>48</v>
      </c>
      <c r="AN813" t="s">
        <v>48</v>
      </c>
      <c r="AO813" t="s">
        <v>48</v>
      </c>
      <c r="AP813" t="s">
        <v>568</v>
      </c>
      <c r="AQ813" s="1" t="s">
        <v>1733</v>
      </c>
      <c r="AR813" t="s">
        <v>51</v>
      </c>
      <c r="AS813" t="s">
        <v>156</v>
      </c>
      <c r="AT813" t="s">
        <v>156</v>
      </c>
      <c r="AW813" s="4">
        <f t="shared" si="451"/>
        <v>6</v>
      </c>
      <c r="AX813" s="4">
        <f t="shared" si="452"/>
        <v>4</v>
      </c>
      <c r="AY813" s="4">
        <f t="shared" si="453"/>
        <v>4</v>
      </c>
      <c r="AZ813" s="4">
        <f t="shared" si="454"/>
        <v>2</v>
      </c>
      <c r="BA813" s="4">
        <f t="shared" si="455"/>
        <v>4</v>
      </c>
      <c r="BB813" s="4">
        <f t="shared" si="456"/>
        <v>4</v>
      </c>
      <c r="BC813" s="4">
        <f t="shared" si="457"/>
        <v>4</v>
      </c>
      <c r="BD813" s="4">
        <f t="shared" si="458"/>
        <v>2</v>
      </c>
      <c r="BE813" s="4">
        <f t="shared" si="459"/>
        <v>4</v>
      </c>
      <c r="BF813" s="4">
        <f t="shared" si="460"/>
        <v>2</v>
      </c>
      <c r="BG813" s="4">
        <f t="shared" si="461"/>
        <v>4</v>
      </c>
      <c r="BH813" s="4">
        <f t="shared" si="462"/>
        <v>4</v>
      </c>
      <c r="BI813" s="4">
        <f t="shared" si="463"/>
        <v>4</v>
      </c>
      <c r="BJ813" s="4">
        <f t="shared" si="464"/>
        <v>2</v>
      </c>
      <c r="BK813" s="4" t="str">
        <f t="shared" si="465"/>
        <v>0</v>
      </c>
      <c r="BL813" s="4">
        <f t="shared" si="466"/>
        <v>2</v>
      </c>
      <c r="BM813" s="4">
        <f t="shared" si="467"/>
        <v>4</v>
      </c>
      <c r="BN813" s="4">
        <f t="shared" si="468"/>
        <v>4</v>
      </c>
      <c r="BO813" s="4">
        <f t="shared" si="469"/>
        <v>4</v>
      </c>
      <c r="BP813" s="4">
        <f t="shared" si="470"/>
        <v>4</v>
      </c>
      <c r="BQ813" s="4">
        <f t="shared" si="471"/>
        <v>6</v>
      </c>
      <c r="BR813" s="4">
        <f t="shared" si="472"/>
        <v>4</v>
      </c>
      <c r="BS813" s="4">
        <f t="shared" si="473"/>
        <v>4</v>
      </c>
      <c r="BT813" s="4">
        <f t="shared" si="474"/>
        <v>4</v>
      </c>
      <c r="BU813" s="4">
        <f t="shared" si="475"/>
        <v>4</v>
      </c>
      <c r="BV813" s="4">
        <f t="shared" si="476"/>
        <v>0</v>
      </c>
      <c r="BW813" s="4">
        <f t="shared" si="477"/>
        <v>6</v>
      </c>
      <c r="BX813" s="4">
        <f t="shared" si="478"/>
        <v>0</v>
      </c>
      <c r="BY813" s="4">
        <f t="shared" si="479"/>
        <v>0</v>
      </c>
      <c r="BZ813" s="37">
        <f t="shared" si="480"/>
        <v>96</v>
      </c>
      <c r="CA813" s="32" t="str">
        <f>VLOOKUP(J:J,'Agent wise'!A:C,3,0)</f>
        <v>Adharsh</v>
      </c>
      <c r="CB813" s="32">
        <f t="shared" si="481"/>
        <v>45928</v>
      </c>
      <c r="CC813" t="str">
        <f t="shared" si="482"/>
        <v>Excellent</v>
      </c>
      <c r="CJ813">
        <f t="shared" si="483"/>
        <v>28</v>
      </c>
      <c r="CK813">
        <f t="shared" si="484"/>
        <v>9</v>
      </c>
      <c r="CL813">
        <f t="shared" si="485"/>
        <v>2025</v>
      </c>
    </row>
    <row r="814" spans="1:90" ht="15" customHeight="1" x14ac:dyDescent="0.35">
      <c r="A814" s="32">
        <v>45928.782660150464</v>
      </c>
      <c r="B814" t="s">
        <v>138</v>
      </c>
      <c r="C814" s="32">
        <v>0</v>
      </c>
      <c r="D814" t="s">
        <v>139</v>
      </c>
      <c r="E814" s="32">
        <v>45928</v>
      </c>
      <c r="F814" t="s">
        <v>145</v>
      </c>
      <c r="G814" s="32">
        <v>45927</v>
      </c>
      <c r="H814">
        <v>9567716301</v>
      </c>
      <c r="I814">
        <v>175</v>
      </c>
      <c r="J814" t="s">
        <v>133</v>
      </c>
      <c r="K814" t="s">
        <v>46</v>
      </c>
      <c r="L814" t="s">
        <v>47</v>
      </c>
      <c r="M814" t="s">
        <v>48</v>
      </c>
      <c r="N814" t="s">
        <v>48</v>
      </c>
      <c r="O814" t="s">
        <v>48</v>
      </c>
      <c r="P814" t="s">
        <v>48</v>
      </c>
      <c r="Q814" t="s">
        <v>48</v>
      </c>
      <c r="R814" t="s">
        <v>48</v>
      </c>
      <c r="S814" t="s">
        <v>48</v>
      </c>
      <c r="T814" t="s">
        <v>48</v>
      </c>
      <c r="U814" t="s">
        <v>48</v>
      </c>
      <c r="V814" t="s">
        <v>48</v>
      </c>
      <c r="W814" t="s">
        <v>48</v>
      </c>
      <c r="X814" t="s">
        <v>48</v>
      </c>
      <c r="Y814" t="s">
        <v>48</v>
      </c>
      <c r="Z814" t="s">
        <v>48</v>
      </c>
      <c r="AA814" t="s">
        <v>49</v>
      </c>
      <c r="AB814" t="s">
        <v>48</v>
      </c>
      <c r="AC814" t="s">
        <v>48</v>
      </c>
      <c r="AD814" t="s">
        <v>48</v>
      </c>
      <c r="AE814" t="s">
        <v>48</v>
      </c>
      <c r="AF814" t="s">
        <v>48</v>
      </c>
      <c r="AG814" t="s">
        <v>48</v>
      </c>
      <c r="AH814" t="s">
        <v>48</v>
      </c>
      <c r="AI814" t="s">
        <v>50</v>
      </c>
      <c r="AJ814" t="s">
        <v>48</v>
      </c>
      <c r="AK814" t="s">
        <v>48</v>
      </c>
      <c r="AL814" t="s">
        <v>48</v>
      </c>
      <c r="AM814" t="s">
        <v>48</v>
      </c>
      <c r="AN814" t="s">
        <v>48</v>
      </c>
      <c r="AO814" t="s">
        <v>48</v>
      </c>
      <c r="AP814" t="s">
        <v>568</v>
      </c>
      <c r="AQ814" s="1" t="s">
        <v>1734</v>
      </c>
      <c r="AR814" t="s">
        <v>120</v>
      </c>
      <c r="AS814" t="s">
        <v>156</v>
      </c>
      <c r="AT814" t="s">
        <v>156</v>
      </c>
      <c r="AW814" s="4">
        <f t="shared" si="451"/>
        <v>6</v>
      </c>
      <c r="AX814" s="4">
        <f t="shared" si="452"/>
        <v>4</v>
      </c>
      <c r="AY814" s="4">
        <f t="shared" si="453"/>
        <v>4</v>
      </c>
      <c r="AZ814" s="4">
        <f t="shared" si="454"/>
        <v>2</v>
      </c>
      <c r="BA814" s="4">
        <f t="shared" si="455"/>
        <v>4</v>
      </c>
      <c r="BB814" s="4">
        <f t="shared" si="456"/>
        <v>4</v>
      </c>
      <c r="BC814" s="4">
        <f t="shared" si="457"/>
        <v>4</v>
      </c>
      <c r="BD814" s="4">
        <f t="shared" si="458"/>
        <v>2</v>
      </c>
      <c r="BE814" s="4">
        <f t="shared" si="459"/>
        <v>4</v>
      </c>
      <c r="BF814" s="4">
        <f t="shared" si="460"/>
        <v>2</v>
      </c>
      <c r="BG814" s="4">
        <f t="shared" si="461"/>
        <v>4</v>
      </c>
      <c r="BH814" s="4">
        <f t="shared" si="462"/>
        <v>4</v>
      </c>
      <c r="BI814" s="4">
        <f t="shared" si="463"/>
        <v>4</v>
      </c>
      <c r="BJ814" s="4">
        <f t="shared" si="464"/>
        <v>2</v>
      </c>
      <c r="BK814" s="4" t="str">
        <f t="shared" si="465"/>
        <v>0</v>
      </c>
      <c r="BL814" s="4">
        <f t="shared" si="466"/>
        <v>2</v>
      </c>
      <c r="BM814" s="4">
        <f t="shared" si="467"/>
        <v>4</v>
      </c>
      <c r="BN814" s="4">
        <f t="shared" si="468"/>
        <v>4</v>
      </c>
      <c r="BO814" s="4">
        <f t="shared" si="469"/>
        <v>4</v>
      </c>
      <c r="BP814" s="4">
        <f t="shared" si="470"/>
        <v>4</v>
      </c>
      <c r="BQ814" s="4">
        <f t="shared" si="471"/>
        <v>6</v>
      </c>
      <c r="BR814" s="4">
        <f t="shared" si="472"/>
        <v>4</v>
      </c>
      <c r="BS814" s="4">
        <f t="shared" si="473"/>
        <v>4</v>
      </c>
      <c r="BT814" s="4">
        <f t="shared" si="474"/>
        <v>4</v>
      </c>
      <c r="BU814" s="4">
        <f t="shared" si="475"/>
        <v>4</v>
      </c>
      <c r="BV814" s="4">
        <f t="shared" si="476"/>
        <v>0</v>
      </c>
      <c r="BW814" s="4">
        <f t="shared" si="477"/>
        <v>6</v>
      </c>
      <c r="BX814" s="4">
        <f t="shared" si="478"/>
        <v>0</v>
      </c>
      <c r="BY814" s="4">
        <f t="shared" si="479"/>
        <v>0</v>
      </c>
      <c r="BZ814" s="37">
        <f t="shared" si="480"/>
        <v>96</v>
      </c>
      <c r="CA814" s="32" t="str">
        <f>VLOOKUP(J:J,'Agent wise'!A:C,3,0)</f>
        <v>Shakeer</v>
      </c>
      <c r="CB814" s="32">
        <f t="shared" si="481"/>
        <v>45928</v>
      </c>
      <c r="CC814" t="str">
        <f t="shared" si="482"/>
        <v>Excellent</v>
      </c>
      <c r="CJ814">
        <f t="shared" si="483"/>
        <v>28</v>
      </c>
      <c r="CK814">
        <f t="shared" si="484"/>
        <v>9</v>
      </c>
      <c r="CL814">
        <f t="shared" si="485"/>
        <v>2025</v>
      </c>
    </row>
    <row r="815" spans="1:90" ht="15" customHeight="1" x14ac:dyDescent="0.35">
      <c r="A815" s="32">
        <v>45928.783961168985</v>
      </c>
      <c r="B815" t="s">
        <v>138</v>
      </c>
      <c r="C815" s="32">
        <v>0</v>
      </c>
      <c r="D815" t="s">
        <v>139</v>
      </c>
      <c r="E815" s="32">
        <v>45928</v>
      </c>
      <c r="F815" t="s">
        <v>145</v>
      </c>
      <c r="G815" s="32">
        <v>45927</v>
      </c>
      <c r="H815">
        <v>6282185706</v>
      </c>
      <c r="I815">
        <v>156</v>
      </c>
      <c r="J815" t="s">
        <v>1362</v>
      </c>
      <c r="K815" t="s">
        <v>46</v>
      </c>
      <c r="L815" t="s">
        <v>47</v>
      </c>
      <c r="M815" t="s">
        <v>48</v>
      </c>
      <c r="N815" t="s">
        <v>48</v>
      </c>
      <c r="O815" t="s">
        <v>48</v>
      </c>
      <c r="P815" t="s">
        <v>48</v>
      </c>
      <c r="Q815" t="s">
        <v>48</v>
      </c>
      <c r="R815" t="s">
        <v>48</v>
      </c>
      <c r="S815" t="s">
        <v>48</v>
      </c>
      <c r="T815" t="s">
        <v>48</v>
      </c>
      <c r="U815" t="s">
        <v>48</v>
      </c>
      <c r="V815" t="s">
        <v>48</v>
      </c>
      <c r="W815" t="s">
        <v>48</v>
      </c>
      <c r="X815" t="s">
        <v>48</v>
      </c>
      <c r="Y815" t="s">
        <v>48</v>
      </c>
      <c r="Z815" t="s">
        <v>48</v>
      </c>
      <c r="AA815" t="s">
        <v>49</v>
      </c>
      <c r="AB815" t="s">
        <v>48</v>
      </c>
      <c r="AC815" t="s">
        <v>48</v>
      </c>
      <c r="AD815" t="s">
        <v>48</v>
      </c>
      <c r="AE815" t="s">
        <v>48</v>
      </c>
      <c r="AF815" t="s">
        <v>48</v>
      </c>
      <c r="AG815" t="s">
        <v>48</v>
      </c>
      <c r="AH815" t="s">
        <v>48</v>
      </c>
      <c r="AI815" t="s">
        <v>50</v>
      </c>
      <c r="AJ815" t="s">
        <v>48</v>
      </c>
      <c r="AK815" t="s">
        <v>48</v>
      </c>
      <c r="AL815" t="s">
        <v>48</v>
      </c>
      <c r="AM815" t="s">
        <v>48</v>
      </c>
      <c r="AN815" t="s">
        <v>48</v>
      </c>
      <c r="AO815" t="s">
        <v>48</v>
      </c>
      <c r="AP815" t="s">
        <v>568</v>
      </c>
      <c r="AQ815" s="1" t="s">
        <v>1735</v>
      </c>
      <c r="AR815" t="s">
        <v>120</v>
      </c>
      <c r="AS815" t="s">
        <v>156</v>
      </c>
      <c r="AT815" t="s">
        <v>156</v>
      </c>
      <c r="AW815" s="4">
        <f t="shared" si="451"/>
        <v>6</v>
      </c>
      <c r="AX815" s="4">
        <f t="shared" si="452"/>
        <v>4</v>
      </c>
      <c r="AY815" s="4">
        <f t="shared" si="453"/>
        <v>4</v>
      </c>
      <c r="AZ815" s="4">
        <f t="shared" si="454"/>
        <v>2</v>
      </c>
      <c r="BA815" s="4">
        <f t="shared" si="455"/>
        <v>4</v>
      </c>
      <c r="BB815" s="4">
        <f t="shared" si="456"/>
        <v>4</v>
      </c>
      <c r="BC815" s="4">
        <f t="shared" si="457"/>
        <v>4</v>
      </c>
      <c r="BD815" s="4">
        <f t="shared" si="458"/>
        <v>2</v>
      </c>
      <c r="BE815" s="4">
        <f t="shared" si="459"/>
        <v>4</v>
      </c>
      <c r="BF815" s="4">
        <f t="shared" si="460"/>
        <v>2</v>
      </c>
      <c r="BG815" s="4">
        <f t="shared" si="461"/>
        <v>4</v>
      </c>
      <c r="BH815" s="4">
        <f t="shared" si="462"/>
        <v>4</v>
      </c>
      <c r="BI815" s="4">
        <f t="shared" si="463"/>
        <v>4</v>
      </c>
      <c r="BJ815" s="4">
        <f t="shared" si="464"/>
        <v>2</v>
      </c>
      <c r="BK815" s="4" t="str">
        <f t="shared" si="465"/>
        <v>0</v>
      </c>
      <c r="BL815" s="4">
        <f t="shared" si="466"/>
        <v>2</v>
      </c>
      <c r="BM815" s="4">
        <f t="shared" si="467"/>
        <v>4</v>
      </c>
      <c r="BN815" s="4">
        <f t="shared" si="468"/>
        <v>4</v>
      </c>
      <c r="BO815" s="4">
        <f t="shared" si="469"/>
        <v>4</v>
      </c>
      <c r="BP815" s="4">
        <f t="shared" si="470"/>
        <v>4</v>
      </c>
      <c r="BQ815" s="4">
        <f t="shared" si="471"/>
        <v>6</v>
      </c>
      <c r="BR815" s="4">
        <f t="shared" si="472"/>
        <v>4</v>
      </c>
      <c r="BS815" s="4">
        <f t="shared" si="473"/>
        <v>4</v>
      </c>
      <c r="BT815" s="4">
        <f t="shared" si="474"/>
        <v>4</v>
      </c>
      <c r="BU815" s="4">
        <f t="shared" si="475"/>
        <v>4</v>
      </c>
      <c r="BV815" s="4">
        <f t="shared" si="476"/>
        <v>0</v>
      </c>
      <c r="BW815" s="4">
        <f t="shared" si="477"/>
        <v>6</v>
      </c>
      <c r="BX815" s="4">
        <f t="shared" si="478"/>
        <v>0</v>
      </c>
      <c r="BY815" s="4">
        <f t="shared" si="479"/>
        <v>0</v>
      </c>
      <c r="BZ815" s="37">
        <f t="shared" si="480"/>
        <v>96</v>
      </c>
      <c r="CA815" s="32" t="e">
        <f>VLOOKUP(J:J,'Agent wise'!A:C,3,0)</f>
        <v>#N/A</v>
      </c>
      <c r="CB815" s="32">
        <f t="shared" si="481"/>
        <v>45928</v>
      </c>
      <c r="CC815" t="str">
        <f t="shared" si="482"/>
        <v>Excellent</v>
      </c>
      <c r="CJ815">
        <f t="shared" si="483"/>
        <v>28</v>
      </c>
      <c r="CK815">
        <f t="shared" si="484"/>
        <v>9</v>
      </c>
      <c r="CL815">
        <f t="shared" si="485"/>
        <v>2025</v>
      </c>
    </row>
    <row r="816" spans="1:90" ht="15" customHeight="1" x14ac:dyDescent="0.35">
      <c r="A816" s="32">
        <v>45928.785400416666</v>
      </c>
      <c r="B816" t="s">
        <v>138</v>
      </c>
      <c r="C816" s="32">
        <v>0</v>
      </c>
      <c r="D816" t="s">
        <v>139</v>
      </c>
      <c r="E816" s="32">
        <v>45928</v>
      </c>
      <c r="F816" t="s">
        <v>145</v>
      </c>
      <c r="G816" s="32">
        <v>45927</v>
      </c>
      <c r="H816">
        <v>9841820079</v>
      </c>
      <c r="I816">
        <v>139</v>
      </c>
      <c r="J816" t="s">
        <v>70</v>
      </c>
      <c r="K816" t="s">
        <v>79</v>
      </c>
      <c r="L816" t="s">
        <v>53</v>
      </c>
      <c r="M816" t="s">
        <v>48</v>
      </c>
      <c r="N816" t="s">
        <v>48</v>
      </c>
      <c r="O816" t="s">
        <v>48</v>
      </c>
      <c r="P816" t="s">
        <v>48</v>
      </c>
      <c r="Q816" t="s">
        <v>48</v>
      </c>
      <c r="R816" t="s">
        <v>48</v>
      </c>
      <c r="S816" t="s">
        <v>48</v>
      </c>
      <c r="T816" t="s">
        <v>48</v>
      </c>
      <c r="U816" t="s">
        <v>48</v>
      </c>
      <c r="V816" t="s">
        <v>48</v>
      </c>
      <c r="W816" t="s">
        <v>48</v>
      </c>
      <c r="X816" t="s">
        <v>48</v>
      </c>
      <c r="Y816" t="s">
        <v>48</v>
      </c>
      <c r="Z816" t="s">
        <v>48</v>
      </c>
      <c r="AA816" t="s">
        <v>49</v>
      </c>
      <c r="AB816" t="s">
        <v>48</v>
      </c>
      <c r="AC816" t="s">
        <v>48</v>
      </c>
      <c r="AD816" t="s">
        <v>48</v>
      </c>
      <c r="AE816" t="s">
        <v>48</v>
      </c>
      <c r="AF816" t="s">
        <v>48</v>
      </c>
      <c r="AG816" t="s">
        <v>48</v>
      </c>
      <c r="AH816" t="s">
        <v>48</v>
      </c>
      <c r="AI816" t="s">
        <v>50</v>
      </c>
      <c r="AJ816" t="s">
        <v>48</v>
      </c>
      <c r="AK816" t="s">
        <v>48</v>
      </c>
      <c r="AL816" t="s">
        <v>48</v>
      </c>
      <c r="AM816" t="s">
        <v>48</v>
      </c>
      <c r="AN816" t="s">
        <v>48</v>
      </c>
      <c r="AO816" t="s">
        <v>48</v>
      </c>
      <c r="AP816" t="s">
        <v>568</v>
      </c>
      <c r="AQ816" s="1" t="s">
        <v>1736</v>
      </c>
      <c r="AR816" t="s">
        <v>120</v>
      </c>
      <c r="AS816" t="s">
        <v>156</v>
      </c>
      <c r="AT816" t="s">
        <v>156</v>
      </c>
      <c r="AW816" s="4">
        <f t="shared" si="451"/>
        <v>6</v>
      </c>
      <c r="AX816" s="4">
        <f t="shared" si="452"/>
        <v>4</v>
      </c>
      <c r="AY816" s="4">
        <f t="shared" si="453"/>
        <v>4</v>
      </c>
      <c r="AZ816" s="4">
        <f t="shared" si="454"/>
        <v>2</v>
      </c>
      <c r="BA816" s="4">
        <f t="shared" si="455"/>
        <v>4</v>
      </c>
      <c r="BB816" s="4">
        <f t="shared" si="456"/>
        <v>4</v>
      </c>
      <c r="BC816" s="4">
        <f t="shared" si="457"/>
        <v>4</v>
      </c>
      <c r="BD816" s="4">
        <f t="shared" si="458"/>
        <v>2</v>
      </c>
      <c r="BE816" s="4">
        <f t="shared" si="459"/>
        <v>4</v>
      </c>
      <c r="BF816" s="4">
        <f t="shared" si="460"/>
        <v>2</v>
      </c>
      <c r="BG816" s="4">
        <f t="shared" si="461"/>
        <v>4</v>
      </c>
      <c r="BH816" s="4">
        <f t="shared" si="462"/>
        <v>4</v>
      </c>
      <c r="BI816" s="4">
        <f t="shared" si="463"/>
        <v>4</v>
      </c>
      <c r="BJ816" s="4">
        <f t="shared" si="464"/>
        <v>2</v>
      </c>
      <c r="BK816" s="4" t="str">
        <f t="shared" si="465"/>
        <v>0</v>
      </c>
      <c r="BL816" s="4">
        <f t="shared" si="466"/>
        <v>2</v>
      </c>
      <c r="BM816" s="4">
        <f t="shared" si="467"/>
        <v>4</v>
      </c>
      <c r="BN816" s="4">
        <f t="shared" si="468"/>
        <v>4</v>
      </c>
      <c r="BO816" s="4">
        <f t="shared" si="469"/>
        <v>4</v>
      </c>
      <c r="BP816" s="4">
        <f t="shared" si="470"/>
        <v>4</v>
      </c>
      <c r="BQ816" s="4">
        <f t="shared" si="471"/>
        <v>6</v>
      </c>
      <c r="BR816" s="4">
        <f t="shared" si="472"/>
        <v>4</v>
      </c>
      <c r="BS816" s="4">
        <f t="shared" si="473"/>
        <v>4</v>
      </c>
      <c r="BT816" s="4">
        <f t="shared" si="474"/>
        <v>4</v>
      </c>
      <c r="BU816" s="4">
        <f t="shared" si="475"/>
        <v>4</v>
      </c>
      <c r="BV816" s="4">
        <f t="shared" si="476"/>
        <v>0</v>
      </c>
      <c r="BW816" s="4">
        <f t="shared" si="477"/>
        <v>6</v>
      </c>
      <c r="BX816" s="4">
        <f t="shared" si="478"/>
        <v>0</v>
      </c>
      <c r="BY816" s="4">
        <f t="shared" si="479"/>
        <v>0</v>
      </c>
      <c r="BZ816" s="37">
        <f t="shared" si="480"/>
        <v>96</v>
      </c>
      <c r="CA816" s="32" t="str">
        <f>VLOOKUP(J:J,'Agent wise'!A:C,3,0)</f>
        <v>Saran S</v>
      </c>
      <c r="CB816" s="32">
        <f t="shared" si="481"/>
        <v>45928</v>
      </c>
      <c r="CC816" t="str">
        <f t="shared" si="482"/>
        <v>Excellent</v>
      </c>
      <c r="CJ816">
        <f t="shared" si="483"/>
        <v>28</v>
      </c>
      <c r="CK816">
        <f t="shared" si="484"/>
        <v>9</v>
      </c>
      <c r="CL816">
        <f t="shared" si="485"/>
        <v>2025</v>
      </c>
    </row>
    <row r="817" spans="1:90" ht="15" customHeight="1" x14ac:dyDescent="0.35">
      <c r="A817" s="32">
        <v>45928.786709432869</v>
      </c>
      <c r="B817" t="s">
        <v>138</v>
      </c>
      <c r="C817" s="32">
        <v>0</v>
      </c>
      <c r="D817" t="s">
        <v>139</v>
      </c>
      <c r="E817" s="32">
        <v>45928</v>
      </c>
      <c r="F817" t="s">
        <v>145</v>
      </c>
      <c r="G817" s="32">
        <v>45927</v>
      </c>
      <c r="H817">
        <v>8330011833</v>
      </c>
      <c r="I817">
        <v>134</v>
      </c>
      <c r="J817" t="s">
        <v>165</v>
      </c>
      <c r="K817" t="s">
        <v>46</v>
      </c>
      <c r="L817" t="s">
        <v>47</v>
      </c>
      <c r="M817" t="s">
        <v>48</v>
      </c>
      <c r="N817" t="s">
        <v>48</v>
      </c>
      <c r="O817" t="s">
        <v>48</v>
      </c>
      <c r="P817" t="s">
        <v>48</v>
      </c>
      <c r="Q817" t="s">
        <v>48</v>
      </c>
      <c r="R817" t="s">
        <v>48</v>
      </c>
      <c r="S817" t="s">
        <v>48</v>
      </c>
      <c r="T817" t="s">
        <v>48</v>
      </c>
      <c r="U817" t="s">
        <v>48</v>
      </c>
      <c r="V817" t="s">
        <v>48</v>
      </c>
      <c r="W817" t="s">
        <v>48</v>
      </c>
      <c r="X817" t="s">
        <v>48</v>
      </c>
      <c r="Y817" t="s">
        <v>48</v>
      </c>
      <c r="Z817" t="s">
        <v>48</v>
      </c>
      <c r="AA817" t="s">
        <v>48</v>
      </c>
      <c r="AB817" t="s">
        <v>48</v>
      </c>
      <c r="AC817" t="s">
        <v>48</v>
      </c>
      <c r="AD817" t="s">
        <v>48</v>
      </c>
      <c r="AE817" t="s">
        <v>48</v>
      </c>
      <c r="AF817" t="s">
        <v>48</v>
      </c>
      <c r="AG817" t="s">
        <v>48</v>
      </c>
      <c r="AH817" t="s">
        <v>48</v>
      </c>
      <c r="AI817" t="s">
        <v>49</v>
      </c>
      <c r="AJ817" t="s">
        <v>48</v>
      </c>
      <c r="AK817" t="s">
        <v>48</v>
      </c>
      <c r="AL817" t="s">
        <v>48</v>
      </c>
      <c r="AM817" t="s">
        <v>48</v>
      </c>
      <c r="AN817" t="s">
        <v>48</v>
      </c>
      <c r="AO817" t="s">
        <v>48</v>
      </c>
      <c r="AP817" t="s">
        <v>584</v>
      </c>
      <c r="AQ817" s="1" t="s">
        <v>1737</v>
      </c>
      <c r="AR817" t="s">
        <v>120</v>
      </c>
      <c r="AS817" t="s">
        <v>156</v>
      </c>
      <c r="AT817" t="s">
        <v>156</v>
      </c>
      <c r="AW817" s="4">
        <f t="shared" si="451"/>
        <v>6</v>
      </c>
      <c r="AX817" s="4">
        <f t="shared" si="452"/>
        <v>4</v>
      </c>
      <c r="AY817" s="4">
        <f t="shared" si="453"/>
        <v>4</v>
      </c>
      <c r="AZ817" s="4">
        <f t="shared" si="454"/>
        <v>2</v>
      </c>
      <c r="BA817" s="4">
        <f t="shared" si="455"/>
        <v>4</v>
      </c>
      <c r="BB817" s="4">
        <f t="shared" si="456"/>
        <v>4</v>
      </c>
      <c r="BC817" s="4">
        <f t="shared" si="457"/>
        <v>4</v>
      </c>
      <c r="BD817" s="4">
        <f t="shared" si="458"/>
        <v>2</v>
      </c>
      <c r="BE817" s="4">
        <f t="shared" si="459"/>
        <v>4</v>
      </c>
      <c r="BF817" s="4">
        <f t="shared" si="460"/>
        <v>2</v>
      </c>
      <c r="BG817" s="4">
        <f t="shared" si="461"/>
        <v>4</v>
      </c>
      <c r="BH817" s="4">
        <f t="shared" si="462"/>
        <v>4</v>
      </c>
      <c r="BI817" s="4">
        <f t="shared" si="463"/>
        <v>4</v>
      </c>
      <c r="BJ817" s="4">
        <f t="shared" si="464"/>
        <v>2</v>
      </c>
      <c r="BK817" s="4">
        <f t="shared" si="465"/>
        <v>4</v>
      </c>
      <c r="BL817" s="4">
        <f t="shared" si="466"/>
        <v>2</v>
      </c>
      <c r="BM817" s="4">
        <f t="shared" si="467"/>
        <v>4</v>
      </c>
      <c r="BN817" s="4">
        <f t="shared" si="468"/>
        <v>4</v>
      </c>
      <c r="BO817" s="4">
        <f t="shared" si="469"/>
        <v>4</v>
      </c>
      <c r="BP817" s="4">
        <f t="shared" si="470"/>
        <v>4</v>
      </c>
      <c r="BQ817" s="4">
        <f t="shared" si="471"/>
        <v>6</v>
      </c>
      <c r="BR817" s="4">
        <f t="shared" si="472"/>
        <v>4</v>
      </c>
      <c r="BS817" s="4" t="str">
        <f t="shared" si="473"/>
        <v>0</v>
      </c>
      <c r="BT817" s="4">
        <f t="shared" si="474"/>
        <v>4</v>
      </c>
      <c r="BU817" s="4">
        <f t="shared" si="475"/>
        <v>4</v>
      </c>
      <c r="BV817" s="4">
        <f t="shared" si="476"/>
        <v>0</v>
      </c>
      <c r="BW817" s="4">
        <f t="shared" si="477"/>
        <v>6</v>
      </c>
      <c r="BX817" s="4">
        <f t="shared" si="478"/>
        <v>0</v>
      </c>
      <c r="BY817" s="4">
        <f t="shared" si="479"/>
        <v>0</v>
      </c>
      <c r="BZ817" s="37">
        <f t="shared" si="480"/>
        <v>96</v>
      </c>
      <c r="CA817" s="32" t="str">
        <f>VLOOKUP(J:J,'Agent wise'!A:C,3,0)</f>
        <v>Amal</v>
      </c>
      <c r="CB817" s="32">
        <f t="shared" si="481"/>
        <v>45928</v>
      </c>
      <c r="CC817" t="str">
        <f t="shared" si="482"/>
        <v>Excellent</v>
      </c>
      <c r="CJ817">
        <f t="shared" si="483"/>
        <v>28</v>
      </c>
      <c r="CK817">
        <f t="shared" si="484"/>
        <v>9</v>
      </c>
      <c r="CL817">
        <f t="shared" si="485"/>
        <v>2025</v>
      </c>
    </row>
    <row r="818" spans="1:90" ht="15" customHeight="1" x14ac:dyDescent="0.35">
      <c r="A818" s="32">
        <v>45928.788256712964</v>
      </c>
      <c r="B818" t="s">
        <v>138</v>
      </c>
      <c r="C818" s="32">
        <v>0</v>
      </c>
      <c r="D818" t="s">
        <v>139</v>
      </c>
      <c r="E818" s="32">
        <v>45928</v>
      </c>
      <c r="F818" t="s">
        <v>145</v>
      </c>
      <c r="G818" s="32">
        <v>45927</v>
      </c>
      <c r="H818">
        <v>9495908044</v>
      </c>
      <c r="I818">
        <v>147</v>
      </c>
      <c r="J818" t="s">
        <v>101</v>
      </c>
      <c r="K818" t="s">
        <v>46</v>
      </c>
      <c r="L818" t="s">
        <v>47</v>
      </c>
      <c r="M818" t="s">
        <v>48</v>
      </c>
      <c r="N818" t="s">
        <v>48</v>
      </c>
      <c r="O818" t="s">
        <v>48</v>
      </c>
      <c r="P818" t="s">
        <v>48</v>
      </c>
      <c r="Q818" t="s">
        <v>48</v>
      </c>
      <c r="R818" t="s">
        <v>48</v>
      </c>
      <c r="S818" t="s">
        <v>48</v>
      </c>
      <c r="T818" t="s">
        <v>48</v>
      </c>
      <c r="U818" t="s">
        <v>48</v>
      </c>
      <c r="V818" t="s">
        <v>48</v>
      </c>
      <c r="W818" t="s">
        <v>48</v>
      </c>
      <c r="X818" t="s">
        <v>48</v>
      </c>
      <c r="Y818" t="s">
        <v>48</v>
      </c>
      <c r="Z818" t="s">
        <v>48</v>
      </c>
      <c r="AA818" t="s">
        <v>48</v>
      </c>
      <c r="AB818" t="s">
        <v>48</v>
      </c>
      <c r="AC818" t="s">
        <v>48</v>
      </c>
      <c r="AD818" t="s">
        <v>48</v>
      </c>
      <c r="AE818" t="s">
        <v>48</v>
      </c>
      <c r="AF818" t="s">
        <v>48</v>
      </c>
      <c r="AG818" t="s">
        <v>48</v>
      </c>
      <c r="AH818" t="s">
        <v>48</v>
      </c>
      <c r="AI818" t="s">
        <v>50</v>
      </c>
      <c r="AJ818" t="s">
        <v>48</v>
      </c>
      <c r="AK818" t="s">
        <v>48</v>
      </c>
      <c r="AL818" t="s">
        <v>48</v>
      </c>
      <c r="AM818" t="s">
        <v>48</v>
      </c>
      <c r="AN818" t="s">
        <v>48</v>
      </c>
      <c r="AO818" t="s">
        <v>48</v>
      </c>
      <c r="AP818" t="s">
        <v>721</v>
      </c>
      <c r="AQ818" s="1" t="s">
        <v>1738</v>
      </c>
      <c r="AR818" t="s">
        <v>120</v>
      </c>
      <c r="AS818" t="s">
        <v>156</v>
      </c>
      <c r="AT818" t="s">
        <v>156</v>
      </c>
      <c r="AW818" s="4">
        <f t="shared" si="451"/>
        <v>6</v>
      </c>
      <c r="AX818" s="4">
        <f t="shared" si="452"/>
        <v>4</v>
      </c>
      <c r="AY818" s="4">
        <f t="shared" si="453"/>
        <v>4</v>
      </c>
      <c r="AZ818" s="4">
        <f t="shared" si="454"/>
        <v>2</v>
      </c>
      <c r="BA818" s="4">
        <f t="shared" si="455"/>
        <v>4</v>
      </c>
      <c r="BB818" s="4">
        <f t="shared" si="456"/>
        <v>4</v>
      </c>
      <c r="BC818" s="4">
        <f t="shared" si="457"/>
        <v>4</v>
      </c>
      <c r="BD818" s="4">
        <f t="shared" si="458"/>
        <v>2</v>
      </c>
      <c r="BE818" s="4">
        <f t="shared" si="459"/>
        <v>4</v>
      </c>
      <c r="BF818" s="4">
        <f t="shared" si="460"/>
        <v>2</v>
      </c>
      <c r="BG818" s="4">
        <f t="shared" si="461"/>
        <v>4</v>
      </c>
      <c r="BH818" s="4">
        <f t="shared" si="462"/>
        <v>4</v>
      </c>
      <c r="BI818" s="4">
        <f t="shared" si="463"/>
        <v>4</v>
      </c>
      <c r="BJ818" s="4">
        <f t="shared" si="464"/>
        <v>2</v>
      </c>
      <c r="BK818" s="4">
        <f t="shared" si="465"/>
        <v>4</v>
      </c>
      <c r="BL818" s="4">
        <f t="shared" si="466"/>
        <v>2</v>
      </c>
      <c r="BM818" s="4">
        <f t="shared" si="467"/>
        <v>4</v>
      </c>
      <c r="BN818" s="4">
        <f t="shared" si="468"/>
        <v>4</v>
      </c>
      <c r="BO818" s="4">
        <f t="shared" si="469"/>
        <v>4</v>
      </c>
      <c r="BP818" s="4">
        <f t="shared" si="470"/>
        <v>4</v>
      </c>
      <c r="BQ818" s="4">
        <f t="shared" si="471"/>
        <v>6</v>
      </c>
      <c r="BR818" s="4">
        <f t="shared" si="472"/>
        <v>4</v>
      </c>
      <c r="BS818" s="4">
        <f t="shared" si="473"/>
        <v>4</v>
      </c>
      <c r="BT818" s="4">
        <f t="shared" si="474"/>
        <v>4</v>
      </c>
      <c r="BU818" s="4">
        <f t="shared" si="475"/>
        <v>4</v>
      </c>
      <c r="BV818" s="4">
        <f t="shared" si="476"/>
        <v>0</v>
      </c>
      <c r="BW818" s="4">
        <f t="shared" si="477"/>
        <v>6</v>
      </c>
      <c r="BX818" s="4">
        <f t="shared" si="478"/>
        <v>0</v>
      </c>
      <c r="BY818" s="4">
        <f t="shared" si="479"/>
        <v>0</v>
      </c>
      <c r="BZ818" s="37">
        <f t="shared" si="480"/>
        <v>100</v>
      </c>
      <c r="CA818" s="32" t="str">
        <f>VLOOKUP(J:J,'Agent wise'!A:C,3,0)</f>
        <v>Amal</v>
      </c>
      <c r="CB818" s="32">
        <f t="shared" si="481"/>
        <v>45928</v>
      </c>
      <c r="CC818" t="str">
        <f t="shared" si="482"/>
        <v>Excellent</v>
      </c>
      <c r="CJ818">
        <f t="shared" si="483"/>
        <v>28</v>
      </c>
      <c r="CK818">
        <f t="shared" si="484"/>
        <v>9</v>
      </c>
      <c r="CL818">
        <f t="shared" si="485"/>
        <v>2025</v>
      </c>
    </row>
    <row r="819" spans="1:90" ht="15" customHeight="1" x14ac:dyDescent="0.35">
      <c r="A819" s="32">
        <v>45928.789820081016</v>
      </c>
      <c r="B819" t="s">
        <v>138</v>
      </c>
      <c r="C819" s="32">
        <v>0</v>
      </c>
      <c r="D819" t="s">
        <v>139</v>
      </c>
      <c r="E819" s="32">
        <v>45928</v>
      </c>
      <c r="F819" t="s">
        <v>145</v>
      </c>
      <c r="G819" s="32">
        <v>45927</v>
      </c>
      <c r="H819">
        <v>7397374139</v>
      </c>
      <c r="I819">
        <v>130</v>
      </c>
      <c r="J819" t="s">
        <v>164</v>
      </c>
      <c r="K819" t="s">
        <v>52</v>
      </c>
      <c r="L819" t="s">
        <v>53</v>
      </c>
      <c r="M819" t="s">
        <v>48</v>
      </c>
      <c r="N819" t="s">
        <v>48</v>
      </c>
      <c r="O819" t="s">
        <v>48</v>
      </c>
      <c r="P819" t="s">
        <v>48</v>
      </c>
      <c r="Q819" t="s">
        <v>48</v>
      </c>
      <c r="R819" t="s">
        <v>48</v>
      </c>
      <c r="S819" t="s">
        <v>48</v>
      </c>
      <c r="T819" t="s">
        <v>48</v>
      </c>
      <c r="U819" t="s">
        <v>48</v>
      </c>
      <c r="V819" t="s">
        <v>48</v>
      </c>
      <c r="W819" t="s">
        <v>48</v>
      </c>
      <c r="X819" t="s">
        <v>48</v>
      </c>
      <c r="Y819" t="s">
        <v>48</v>
      </c>
      <c r="Z819" t="s">
        <v>48</v>
      </c>
      <c r="AA819" t="s">
        <v>49</v>
      </c>
      <c r="AB819" t="s">
        <v>48</v>
      </c>
      <c r="AC819" t="s">
        <v>48</v>
      </c>
      <c r="AD819" t="s">
        <v>48</v>
      </c>
      <c r="AE819" t="s">
        <v>48</v>
      </c>
      <c r="AF819" t="s">
        <v>48</v>
      </c>
      <c r="AG819" t="s">
        <v>48</v>
      </c>
      <c r="AH819" t="s">
        <v>48</v>
      </c>
      <c r="AI819" t="s">
        <v>50</v>
      </c>
      <c r="AJ819" t="s">
        <v>48</v>
      </c>
      <c r="AK819" t="s">
        <v>48</v>
      </c>
      <c r="AL819" t="s">
        <v>48</v>
      </c>
      <c r="AM819" t="s">
        <v>48</v>
      </c>
      <c r="AN819" t="s">
        <v>48</v>
      </c>
      <c r="AO819" t="s">
        <v>48</v>
      </c>
      <c r="AP819" t="s">
        <v>1363</v>
      </c>
      <c r="AQ819" s="1" t="s">
        <v>1739</v>
      </c>
      <c r="AR819" t="s">
        <v>51</v>
      </c>
      <c r="AS819" t="s">
        <v>156</v>
      </c>
      <c r="AT819" t="s">
        <v>156</v>
      </c>
      <c r="AW819" s="4">
        <f t="shared" si="451"/>
        <v>6</v>
      </c>
      <c r="AX819" s="4">
        <f t="shared" si="452"/>
        <v>4</v>
      </c>
      <c r="AY819" s="4">
        <f t="shared" si="453"/>
        <v>4</v>
      </c>
      <c r="AZ819" s="4">
        <f t="shared" si="454"/>
        <v>2</v>
      </c>
      <c r="BA819" s="4">
        <f t="shared" si="455"/>
        <v>4</v>
      </c>
      <c r="BB819" s="4">
        <f t="shared" si="456"/>
        <v>4</v>
      </c>
      <c r="BC819" s="4">
        <f t="shared" si="457"/>
        <v>4</v>
      </c>
      <c r="BD819" s="4">
        <f t="shared" si="458"/>
        <v>2</v>
      </c>
      <c r="BE819" s="4">
        <f t="shared" si="459"/>
        <v>4</v>
      </c>
      <c r="BF819" s="4">
        <f t="shared" si="460"/>
        <v>2</v>
      </c>
      <c r="BG819" s="4">
        <f t="shared" si="461"/>
        <v>4</v>
      </c>
      <c r="BH819" s="4">
        <f t="shared" si="462"/>
        <v>4</v>
      </c>
      <c r="BI819" s="4">
        <f t="shared" si="463"/>
        <v>4</v>
      </c>
      <c r="BJ819" s="4">
        <f t="shared" si="464"/>
        <v>2</v>
      </c>
      <c r="BK819" s="4" t="str">
        <f t="shared" si="465"/>
        <v>0</v>
      </c>
      <c r="BL819" s="4">
        <f t="shared" si="466"/>
        <v>2</v>
      </c>
      <c r="BM819" s="4">
        <f t="shared" si="467"/>
        <v>4</v>
      </c>
      <c r="BN819" s="4">
        <f t="shared" si="468"/>
        <v>4</v>
      </c>
      <c r="BO819" s="4">
        <f t="shared" si="469"/>
        <v>4</v>
      </c>
      <c r="BP819" s="4">
        <f t="shared" si="470"/>
        <v>4</v>
      </c>
      <c r="BQ819" s="4">
        <f t="shared" si="471"/>
        <v>6</v>
      </c>
      <c r="BR819" s="4">
        <f t="shared" si="472"/>
        <v>4</v>
      </c>
      <c r="BS819" s="4">
        <f t="shared" si="473"/>
        <v>4</v>
      </c>
      <c r="BT819" s="4">
        <f t="shared" si="474"/>
        <v>4</v>
      </c>
      <c r="BU819" s="4">
        <f t="shared" si="475"/>
        <v>4</v>
      </c>
      <c r="BV819" s="4">
        <f t="shared" si="476"/>
        <v>0</v>
      </c>
      <c r="BW819" s="4">
        <f t="shared" si="477"/>
        <v>6</v>
      </c>
      <c r="BX819" s="4">
        <f t="shared" si="478"/>
        <v>0</v>
      </c>
      <c r="BY819" s="4">
        <f t="shared" si="479"/>
        <v>0</v>
      </c>
      <c r="BZ819" s="37">
        <f t="shared" si="480"/>
        <v>96</v>
      </c>
      <c r="CA819" s="32" t="str">
        <f>VLOOKUP(J:J,'Agent wise'!A:C,3,0)</f>
        <v>Amal</v>
      </c>
      <c r="CB819" s="32">
        <f t="shared" si="481"/>
        <v>45928</v>
      </c>
      <c r="CC819" t="str">
        <f t="shared" si="482"/>
        <v>Excellent</v>
      </c>
      <c r="CJ819">
        <f t="shared" si="483"/>
        <v>28</v>
      </c>
      <c r="CK819">
        <f t="shared" si="484"/>
        <v>9</v>
      </c>
      <c r="CL819">
        <f t="shared" si="485"/>
        <v>2025</v>
      </c>
    </row>
    <row r="820" spans="1:90" ht="15" customHeight="1" x14ac:dyDescent="0.35">
      <c r="A820" s="32">
        <v>45928.791154386578</v>
      </c>
      <c r="B820" t="s">
        <v>138</v>
      </c>
      <c r="C820" s="32">
        <v>0</v>
      </c>
      <c r="D820" t="s">
        <v>139</v>
      </c>
      <c r="E820" s="32">
        <v>45928</v>
      </c>
      <c r="F820" t="s">
        <v>145</v>
      </c>
      <c r="G820" s="32">
        <v>45927</v>
      </c>
      <c r="H820">
        <v>9447001906</v>
      </c>
      <c r="I820">
        <v>137</v>
      </c>
      <c r="J820" t="s">
        <v>242</v>
      </c>
      <c r="K820" t="s">
        <v>46</v>
      </c>
      <c r="L820" t="s">
        <v>47</v>
      </c>
      <c r="M820" t="s">
        <v>48</v>
      </c>
      <c r="N820" t="s">
        <v>48</v>
      </c>
      <c r="O820" t="s">
        <v>48</v>
      </c>
      <c r="P820" t="s">
        <v>48</v>
      </c>
      <c r="Q820" t="s">
        <v>48</v>
      </c>
      <c r="R820" t="s">
        <v>48</v>
      </c>
      <c r="S820" t="s">
        <v>48</v>
      </c>
      <c r="T820" t="s">
        <v>48</v>
      </c>
      <c r="U820" t="s">
        <v>48</v>
      </c>
      <c r="V820" t="s">
        <v>48</v>
      </c>
      <c r="W820" t="s">
        <v>48</v>
      </c>
      <c r="X820" t="s">
        <v>48</v>
      </c>
      <c r="Y820" t="s">
        <v>48</v>
      </c>
      <c r="Z820" t="s">
        <v>48</v>
      </c>
      <c r="AA820" t="s">
        <v>49</v>
      </c>
      <c r="AB820" t="s">
        <v>48</v>
      </c>
      <c r="AC820" t="s">
        <v>48</v>
      </c>
      <c r="AD820" t="s">
        <v>48</v>
      </c>
      <c r="AE820" t="s">
        <v>48</v>
      </c>
      <c r="AF820" t="s">
        <v>48</v>
      </c>
      <c r="AG820" t="s">
        <v>48</v>
      </c>
      <c r="AH820" t="s">
        <v>48</v>
      </c>
      <c r="AI820" t="s">
        <v>50</v>
      </c>
      <c r="AJ820" t="s">
        <v>48</v>
      </c>
      <c r="AK820" t="s">
        <v>48</v>
      </c>
      <c r="AL820" t="s">
        <v>48</v>
      </c>
      <c r="AM820" t="s">
        <v>48</v>
      </c>
      <c r="AN820" t="s">
        <v>48</v>
      </c>
      <c r="AO820" t="s">
        <v>48</v>
      </c>
      <c r="AP820" t="s">
        <v>570</v>
      </c>
      <c r="AQ820" s="1" t="s">
        <v>1740</v>
      </c>
      <c r="AR820" t="s">
        <v>120</v>
      </c>
      <c r="AS820" t="s">
        <v>156</v>
      </c>
      <c r="AT820" t="s">
        <v>156</v>
      </c>
      <c r="AW820" s="4">
        <f t="shared" si="451"/>
        <v>6</v>
      </c>
      <c r="AX820" s="4">
        <f t="shared" si="452"/>
        <v>4</v>
      </c>
      <c r="AY820" s="4">
        <f t="shared" si="453"/>
        <v>4</v>
      </c>
      <c r="AZ820" s="4">
        <f t="shared" si="454"/>
        <v>2</v>
      </c>
      <c r="BA820" s="4">
        <f t="shared" si="455"/>
        <v>4</v>
      </c>
      <c r="BB820" s="4">
        <f t="shared" si="456"/>
        <v>4</v>
      </c>
      <c r="BC820" s="4">
        <f t="shared" si="457"/>
        <v>4</v>
      </c>
      <c r="BD820" s="4">
        <f t="shared" si="458"/>
        <v>2</v>
      </c>
      <c r="BE820" s="4">
        <f t="shared" si="459"/>
        <v>4</v>
      </c>
      <c r="BF820" s="4">
        <f t="shared" si="460"/>
        <v>2</v>
      </c>
      <c r="BG820" s="4">
        <f t="shared" si="461"/>
        <v>4</v>
      </c>
      <c r="BH820" s="4">
        <f t="shared" si="462"/>
        <v>4</v>
      </c>
      <c r="BI820" s="4">
        <f t="shared" si="463"/>
        <v>4</v>
      </c>
      <c r="BJ820" s="4">
        <f t="shared" si="464"/>
        <v>2</v>
      </c>
      <c r="BK820" s="4" t="str">
        <f t="shared" si="465"/>
        <v>0</v>
      </c>
      <c r="BL820" s="4">
        <f t="shared" si="466"/>
        <v>2</v>
      </c>
      <c r="BM820" s="4">
        <f t="shared" si="467"/>
        <v>4</v>
      </c>
      <c r="BN820" s="4">
        <f t="shared" si="468"/>
        <v>4</v>
      </c>
      <c r="BO820" s="4">
        <f t="shared" si="469"/>
        <v>4</v>
      </c>
      <c r="BP820" s="4">
        <f t="shared" si="470"/>
        <v>4</v>
      </c>
      <c r="BQ820" s="4">
        <f t="shared" si="471"/>
        <v>6</v>
      </c>
      <c r="BR820" s="4">
        <f t="shared" si="472"/>
        <v>4</v>
      </c>
      <c r="BS820" s="4">
        <f t="shared" si="473"/>
        <v>4</v>
      </c>
      <c r="BT820" s="4">
        <f t="shared" si="474"/>
        <v>4</v>
      </c>
      <c r="BU820" s="4">
        <f t="shared" si="475"/>
        <v>4</v>
      </c>
      <c r="BV820" s="4">
        <f t="shared" si="476"/>
        <v>0</v>
      </c>
      <c r="BW820" s="4">
        <f t="shared" si="477"/>
        <v>6</v>
      </c>
      <c r="BX820" s="4">
        <f t="shared" si="478"/>
        <v>0</v>
      </c>
      <c r="BY820" s="4">
        <f t="shared" si="479"/>
        <v>0</v>
      </c>
      <c r="BZ820" s="37">
        <f t="shared" si="480"/>
        <v>96</v>
      </c>
      <c r="CA820" s="32" t="str">
        <f>VLOOKUP(J:J,'Agent wise'!A:C,3,0)</f>
        <v>Amal</v>
      </c>
      <c r="CB820" s="32">
        <f t="shared" si="481"/>
        <v>45928</v>
      </c>
      <c r="CC820" t="str">
        <f t="shared" si="482"/>
        <v>Excellent</v>
      </c>
      <c r="CJ820">
        <f t="shared" si="483"/>
        <v>28</v>
      </c>
      <c r="CK820">
        <f t="shared" si="484"/>
        <v>9</v>
      </c>
      <c r="CL820">
        <f t="shared" si="485"/>
        <v>2025</v>
      </c>
    </row>
    <row r="821" spans="1:90" ht="15" customHeight="1" x14ac:dyDescent="0.35">
      <c r="A821" s="32">
        <v>45928.792365405097</v>
      </c>
      <c r="B821" t="s">
        <v>138</v>
      </c>
      <c r="C821" s="32">
        <v>0</v>
      </c>
      <c r="D821" t="s">
        <v>139</v>
      </c>
      <c r="E821" s="32">
        <v>45928</v>
      </c>
      <c r="F821" t="s">
        <v>145</v>
      </c>
      <c r="G821" s="32">
        <v>45927</v>
      </c>
      <c r="H821">
        <v>9597089841</v>
      </c>
      <c r="I821">
        <v>133</v>
      </c>
      <c r="J821" t="s">
        <v>121</v>
      </c>
      <c r="K821" t="s">
        <v>52</v>
      </c>
      <c r="L821" t="s">
        <v>53</v>
      </c>
      <c r="M821" t="s">
        <v>48</v>
      </c>
      <c r="N821" t="s">
        <v>48</v>
      </c>
      <c r="O821" t="s">
        <v>48</v>
      </c>
      <c r="P821" t="s">
        <v>48</v>
      </c>
      <c r="Q821" t="s">
        <v>48</v>
      </c>
      <c r="R821" t="s">
        <v>48</v>
      </c>
      <c r="S821" t="s">
        <v>48</v>
      </c>
      <c r="T821" t="s">
        <v>48</v>
      </c>
      <c r="U821" t="s">
        <v>48</v>
      </c>
      <c r="V821" t="s">
        <v>48</v>
      </c>
      <c r="W821" t="s">
        <v>48</v>
      </c>
      <c r="X821" t="s">
        <v>48</v>
      </c>
      <c r="Y821" t="s">
        <v>48</v>
      </c>
      <c r="Z821" t="s">
        <v>48</v>
      </c>
      <c r="AA821" t="s">
        <v>49</v>
      </c>
      <c r="AB821" t="s">
        <v>49</v>
      </c>
      <c r="AC821" t="s">
        <v>48</v>
      </c>
      <c r="AD821" t="s">
        <v>48</v>
      </c>
      <c r="AE821" t="s">
        <v>48</v>
      </c>
      <c r="AF821" t="s">
        <v>48</v>
      </c>
      <c r="AG821" t="s">
        <v>48</v>
      </c>
      <c r="AH821" t="s">
        <v>48</v>
      </c>
      <c r="AI821" t="s">
        <v>50</v>
      </c>
      <c r="AJ821" t="s">
        <v>48</v>
      </c>
      <c r="AK821" t="s">
        <v>48</v>
      </c>
      <c r="AL821" t="s">
        <v>48</v>
      </c>
      <c r="AM821" t="s">
        <v>48</v>
      </c>
      <c r="AN821" t="s">
        <v>48</v>
      </c>
      <c r="AO821" t="s">
        <v>48</v>
      </c>
      <c r="AP821" t="s">
        <v>1364</v>
      </c>
      <c r="AQ821" s="1" t="s">
        <v>1741</v>
      </c>
      <c r="AR821" t="s">
        <v>120</v>
      </c>
      <c r="AS821" t="s">
        <v>156</v>
      </c>
      <c r="AT821" t="s">
        <v>156</v>
      </c>
      <c r="AW821" s="4">
        <f t="shared" si="451"/>
        <v>6</v>
      </c>
      <c r="AX821" s="4">
        <f t="shared" si="452"/>
        <v>4</v>
      </c>
      <c r="AY821" s="4">
        <f t="shared" si="453"/>
        <v>4</v>
      </c>
      <c r="AZ821" s="4">
        <f t="shared" si="454"/>
        <v>2</v>
      </c>
      <c r="BA821" s="4">
        <f t="shared" si="455"/>
        <v>4</v>
      </c>
      <c r="BB821" s="4">
        <f t="shared" si="456"/>
        <v>4</v>
      </c>
      <c r="BC821" s="4">
        <f t="shared" si="457"/>
        <v>4</v>
      </c>
      <c r="BD821" s="4">
        <f t="shared" si="458"/>
        <v>2</v>
      </c>
      <c r="BE821" s="4">
        <f t="shared" si="459"/>
        <v>4</v>
      </c>
      <c r="BF821" s="4">
        <f t="shared" si="460"/>
        <v>2</v>
      </c>
      <c r="BG821" s="4">
        <f t="shared" si="461"/>
        <v>4</v>
      </c>
      <c r="BH821" s="4">
        <f t="shared" si="462"/>
        <v>4</v>
      </c>
      <c r="BI821" s="4">
        <f t="shared" si="463"/>
        <v>4</v>
      </c>
      <c r="BJ821" s="4">
        <f t="shared" si="464"/>
        <v>2</v>
      </c>
      <c r="BK821" s="4" t="str">
        <f t="shared" si="465"/>
        <v>0</v>
      </c>
      <c r="BL821" s="4" t="str">
        <f t="shared" si="466"/>
        <v>0</v>
      </c>
      <c r="BM821" s="4">
        <f t="shared" si="467"/>
        <v>4</v>
      </c>
      <c r="BN821" s="4">
        <f t="shared" si="468"/>
        <v>4</v>
      </c>
      <c r="BO821" s="4">
        <f t="shared" si="469"/>
        <v>4</v>
      </c>
      <c r="BP821" s="4">
        <f t="shared" si="470"/>
        <v>4</v>
      </c>
      <c r="BQ821" s="4">
        <f t="shared" si="471"/>
        <v>6</v>
      </c>
      <c r="BR821" s="4">
        <f t="shared" si="472"/>
        <v>4</v>
      </c>
      <c r="BS821" s="4">
        <f t="shared" si="473"/>
        <v>4</v>
      </c>
      <c r="BT821" s="4">
        <f t="shared" si="474"/>
        <v>4</v>
      </c>
      <c r="BU821" s="4">
        <f t="shared" si="475"/>
        <v>4</v>
      </c>
      <c r="BV821" s="4">
        <f t="shared" si="476"/>
        <v>0</v>
      </c>
      <c r="BW821" s="4">
        <f t="shared" si="477"/>
        <v>6</v>
      </c>
      <c r="BX821" s="4">
        <f t="shared" si="478"/>
        <v>0</v>
      </c>
      <c r="BY821" s="4">
        <f t="shared" si="479"/>
        <v>0</v>
      </c>
      <c r="BZ821" s="37">
        <f t="shared" si="480"/>
        <v>94</v>
      </c>
      <c r="CA821" s="32" t="str">
        <f>VLOOKUP(J:J,'Agent wise'!A:C,3,0)</f>
        <v>Amal</v>
      </c>
      <c r="CB821" s="32">
        <f t="shared" si="481"/>
        <v>45928</v>
      </c>
      <c r="CC821" t="str">
        <f t="shared" si="482"/>
        <v>Good</v>
      </c>
      <c r="CJ821">
        <f t="shared" si="483"/>
        <v>28</v>
      </c>
      <c r="CK821">
        <f t="shared" si="484"/>
        <v>9</v>
      </c>
      <c r="CL821">
        <f t="shared" si="485"/>
        <v>2025</v>
      </c>
    </row>
    <row r="822" spans="1:90" ht="15" customHeight="1" x14ac:dyDescent="0.35">
      <c r="A822" s="32">
        <v>45928.793900300923</v>
      </c>
      <c r="B822" t="s">
        <v>138</v>
      </c>
      <c r="C822" s="32">
        <v>0</v>
      </c>
      <c r="D822" t="s">
        <v>139</v>
      </c>
      <c r="E822" s="32">
        <v>45928</v>
      </c>
      <c r="F822" t="s">
        <v>145</v>
      </c>
      <c r="G822" s="32">
        <v>45927</v>
      </c>
      <c r="H822">
        <v>9361866903</v>
      </c>
      <c r="I822">
        <v>139</v>
      </c>
      <c r="J822" t="s">
        <v>153</v>
      </c>
      <c r="K822" t="s">
        <v>52</v>
      </c>
      <c r="L822" t="s">
        <v>53</v>
      </c>
      <c r="M822" t="s">
        <v>48</v>
      </c>
      <c r="N822" t="s">
        <v>48</v>
      </c>
      <c r="O822" t="s">
        <v>48</v>
      </c>
      <c r="P822" t="s">
        <v>48</v>
      </c>
      <c r="Q822" t="s">
        <v>48</v>
      </c>
      <c r="R822" t="s">
        <v>48</v>
      </c>
      <c r="S822" t="s">
        <v>48</v>
      </c>
      <c r="T822" t="s">
        <v>48</v>
      </c>
      <c r="U822" t="s">
        <v>48</v>
      </c>
      <c r="V822" t="s">
        <v>48</v>
      </c>
      <c r="W822" t="s">
        <v>48</v>
      </c>
      <c r="X822" t="s">
        <v>48</v>
      </c>
      <c r="Y822" t="s">
        <v>48</v>
      </c>
      <c r="Z822" t="s">
        <v>48</v>
      </c>
      <c r="AA822" t="s">
        <v>49</v>
      </c>
      <c r="AB822" t="s">
        <v>49</v>
      </c>
      <c r="AC822" t="s">
        <v>48</v>
      </c>
      <c r="AD822" t="s">
        <v>48</v>
      </c>
      <c r="AE822" t="s">
        <v>48</v>
      </c>
      <c r="AF822" t="s">
        <v>48</v>
      </c>
      <c r="AG822" t="s">
        <v>48</v>
      </c>
      <c r="AH822" t="s">
        <v>48</v>
      </c>
      <c r="AI822" t="s">
        <v>50</v>
      </c>
      <c r="AJ822" t="s">
        <v>48</v>
      </c>
      <c r="AK822" t="s">
        <v>48</v>
      </c>
      <c r="AL822" t="s">
        <v>48</v>
      </c>
      <c r="AM822" t="s">
        <v>48</v>
      </c>
      <c r="AN822" t="s">
        <v>48</v>
      </c>
      <c r="AO822" t="s">
        <v>48</v>
      </c>
      <c r="AP822" t="s">
        <v>1364</v>
      </c>
      <c r="AQ822" s="1" t="s">
        <v>1742</v>
      </c>
      <c r="AR822" t="s">
        <v>120</v>
      </c>
      <c r="AS822" t="s">
        <v>156</v>
      </c>
      <c r="AT822" t="s">
        <v>156</v>
      </c>
      <c r="AW822" s="4">
        <f t="shared" si="451"/>
        <v>6</v>
      </c>
      <c r="AX822" s="4">
        <f t="shared" si="452"/>
        <v>4</v>
      </c>
      <c r="AY822" s="4">
        <f t="shared" si="453"/>
        <v>4</v>
      </c>
      <c r="AZ822" s="4">
        <f t="shared" si="454"/>
        <v>2</v>
      </c>
      <c r="BA822" s="4">
        <f t="shared" si="455"/>
        <v>4</v>
      </c>
      <c r="BB822" s="4">
        <f t="shared" si="456"/>
        <v>4</v>
      </c>
      <c r="BC822" s="4">
        <f t="shared" si="457"/>
        <v>4</v>
      </c>
      <c r="BD822" s="4">
        <f t="shared" si="458"/>
        <v>2</v>
      </c>
      <c r="BE822" s="4">
        <f t="shared" si="459"/>
        <v>4</v>
      </c>
      <c r="BF822" s="4">
        <f t="shared" si="460"/>
        <v>2</v>
      </c>
      <c r="BG822" s="4">
        <f t="shared" si="461"/>
        <v>4</v>
      </c>
      <c r="BH822" s="4">
        <f t="shared" si="462"/>
        <v>4</v>
      </c>
      <c r="BI822" s="4">
        <f t="shared" si="463"/>
        <v>4</v>
      </c>
      <c r="BJ822" s="4">
        <f t="shared" si="464"/>
        <v>2</v>
      </c>
      <c r="BK822" s="4" t="str">
        <f t="shared" si="465"/>
        <v>0</v>
      </c>
      <c r="BL822" s="4" t="str">
        <f t="shared" si="466"/>
        <v>0</v>
      </c>
      <c r="BM822" s="4">
        <f t="shared" si="467"/>
        <v>4</v>
      </c>
      <c r="BN822" s="4">
        <f t="shared" si="468"/>
        <v>4</v>
      </c>
      <c r="BO822" s="4">
        <f t="shared" si="469"/>
        <v>4</v>
      </c>
      <c r="BP822" s="4">
        <f t="shared" si="470"/>
        <v>4</v>
      </c>
      <c r="BQ822" s="4">
        <f t="shared" si="471"/>
        <v>6</v>
      </c>
      <c r="BR822" s="4">
        <f t="shared" si="472"/>
        <v>4</v>
      </c>
      <c r="BS822" s="4">
        <f t="shared" si="473"/>
        <v>4</v>
      </c>
      <c r="BT822" s="4">
        <f t="shared" si="474"/>
        <v>4</v>
      </c>
      <c r="BU822" s="4">
        <f t="shared" si="475"/>
        <v>4</v>
      </c>
      <c r="BV822" s="4">
        <f t="shared" si="476"/>
        <v>0</v>
      </c>
      <c r="BW822" s="4">
        <f t="shared" si="477"/>
        <v>6</v>
      </c>
      <c r="BX822" s="4">
        <f t="shared" si="478"/>
        <v>0</v>
      </c>
      <c r="BY822" s="4">
        <f t="shared" si="479"/>
        <v>0</v>
      </c>
      <c r="BZ822" s="37">
        <f t="shared" si="480"/>
        <v>94</v>
      </c>
      <c r="CA822" s="32" t="str">
        <f>VLOOKUP(J:J,'Agent wise'!A:C,3,0)</f>
        <v>Amal</v>
      </c>
      <c r="CB822" s="32">
        <f t="shared" si="481"/>
        <v>45928</v>
      </c>
      <c r="CC822" t="str">
        <f t="shared" si="482"/>
        <v>Good</v>
      </c>
      <c r="CJ822">
        <f t="shared" si="483"/>
        <v>28</v>
      </c>
      <c r="CK822">
        <f t="shared" si="484"/>
        <v>9</v>
      </c>
      <c r="CL822">
        <f t="shared" si="485"/>
        <v>2025</v>
      </c>
    </row>
    <row r="823" spans="1:90" ht="15" customHeight="1" x14ac:dyDescent="0.35">
      <c r="A823" s="32">
        <v>45928.795348969907</v>
      </c>
      <c r="B823" t="s">
        <v>138</v>
      </c>
      <c r="C823" s="32">
        <v>0</v>
      </c>
      <c r="D823" t="s">
        <v>139</v>
      </c>
      <c r="E823" s="32">
        <v>45928</v>
      </c>
      <c r="F823" t="s">
        <v>145</v>
      </c>
      <c r="G823" s="32">
        <v>45927</v>
      </c>
      <c r="H823">
        <v>7845400400</v>
      </c>
      <c r="I823">
        <v>155</v>
      </c>
      <c r="J823" t="s">
        <v>154</v>
      </c>
      <c r="K823" t="s">
        <v>52</v>
      </c>
      <c r="L823" t="s">
        <v>53</v>
      </c>
      <c r="M823" t="s">
        <v>48</v>
      </c>
      <c r="N823" t="s">
        <v>48</v>
      </c>
      <c r="O823" t="s">
        <v>48</v>
      </c>
      <c r="P823" t="s">
        <v>48</v>
      </c>
      <c r="Q823" t="s">
        <v>48</v>
      </c>
      <c r="R823" t="s">
        <v>48</v>
      </c>
      <c r="S823" t="s">
        <v>48</v>
      </c>
      <c r="T823" t="s">
        <v>48</v>
      </c>
      <c r="U823" t="s">
        <v>48</v>
      </c>
      <c r="V823" t="s">
        <v>48</v>
      </c>
      <c r="W823" t="s">
        <v>48</v>
      </c>
      <c r="X823" t="s">
        <v>48</v>
      </c>
      <c r="Y823" t="s">
        <v>48</v>
      </c>
      <c r="Z823" t="s">
        <v>48</v>
      </c>
      <c r="AA823" t="s">
        <v>49</v>
      </c>
      <c r="AB823" t="s">
        <v>48</v>
      </c>
      <c r="AC823" t="s">
        <v>48</v>
      </c>
      <c r="AD823" t="s">
        <v>48</v>
      </c>
      <c r="AE823" t="s">
        <v>48</v>
      </c>
      <c r="AF823" t="s">
        <v>48</v>
      </c>
      <c r="AG823" t="s">
        <v>48</v>
      </c>
      <c r="AH823" t="s">
        <v>48</v>
      </c>
      <c r="AI823" t="s">
        <v>50</v>
      </c>
      <c r="AJ823" t="s">
        <v>48</v>
      </c>
      <c r="AK823" t="s">
        <v>48</v>
      </c>
      <c r="AL823" t="s">
        <v>48</v>
      </c>
      <c r="AM823" t="s">
        <v>48</v>
      </c>
      <c r="AN823" t="s">
        <v>48</v>
      </c>
      <c r="AO823" t="s">
        <v>48</v>
      </c>
      <c r="AP823" t="s">
        <v>570</v>
      </c>
      <c r="AQ823" s="1" t="s">
        <v>1743</v>
      </c>
      <c r="AR823" t="s">
        <v>120</v>
      </c>
      <c r="AS823" t="s">
        <v>156</v>
      </c>
      <c r="AT823" t="s">
        <v>156</v>
      </c>
      <c r="AW823" s="4">
        <f t="shared" si="451"/>
        <v>6</v>
      </c>
      <c r="AX823" s="4">
        <f t="shared" si="452"/>
        <v>4</v>
      </c>
      <c r="AY823" s="4">
        <f t="shared" si="453"/>
        <v>4</v>
      </c>
      <c r="AZ823" s="4">
        <f t="shared" si="454"/>
        <v>2</v>
      </c>
      <c r="BA823" s="4">
        <f t="shared" si="455"/>
        <v>4</v>
      </c>
      <c r="BB823" s="4">
        <f t="shared" si="456"/>
        <v>4</v>
      </c>
      <c r="BC823" s="4">
        <f t="shared" si="457"/>
        <v>4</v>
      </c>
      <c r="BD823" s="4">
        <f t="shared" si="458"/>
        <v>2</v>
      </c>
      <c r="BE823" s="4">
        <f t="shared" si="459"/>
        <v>4</v>
      </c>
      <c r="BF823" s="4">
        <f t="shared" si="460"/>
        <v>2</v>
      </c>
      <c r="BG823" s="4">
        <f t="shared" si="461"/>
        <v>4</v>
      </c>
      <c r="BH823" s="4">
        <f t="shared" si="462"/>
        <v>4</v>
      </c>
      <c r="BI823" s="4">
        <f t="shared" si="463"/>
        <v>4</v>
      </c>
      <c r="BJ823" s="4">
        <f t="shared" si="464"/>
        <v>2</v>
      </c>
      <c r="BK823" s="4" t="str">
        <f t="shared" si="465"/>
        <v>0</v>
      </c>
      <c r="BL823" s="4">
        <f t="shared" si="466"/>
        <v>2</v>
      </c>
      <c r="BM823" s="4">
        <f t="shared" si="467"/>
        <v>4</v>
      </c>
      <c r="BN823" s="4">
        <f t="shared" si="468"/>
        <v>4</v>
      </c>
      <c r="BO823" s="4">
        <f t="shared" si="469"/>
        <v>4</v>
      </c>
      <c r="BP823" s="4">
        <f t="shared" si="470"/>
        <v>4</v>
      </c>
      <c r="BQ823" s="4">
        <f t="shared" si="471"/>
        <v>6</v>
      </c>
      <c r="BR823" s="4">
        <f t="shared" si="472"/>
        <v>4</v>
      </c>
      <c r="BS823" s="4">
        <f t="shared" si="473"/>
        <v>4</v>
      </c>
      <c r="BT823" s="4">
        <f t="shared" si="474"/>
        <v>4</v>
      </c>
      <c r="BU823" s="4">
        <f t="shared" si="475"/>
        <v>4</v>
      </c>
      <c r="BV823" s="4">
        <f t="shared" si="476"/>
        <v>0</v>
      </c>
      <c r="BW823" s="4">
        <f t="shared" si="477"/>
        <v>6</v>
      </c>
      <c r="BX823" s="4">
        <f t="shared" si="478"/>
        <v>0</v>
      </c>
      <c r="BY823" s="4">
        <f t="shared" si="479"/>
        <v>0</v>
      </c>
      <c r="BZ823" s="37">
        <f t="shared" si="480"/>
        <v>96</v>
      </c>
      <c r="CA823" s="32" t="str">
        <f>VLOOKUP(J:J,'Agent wise'!A:C,3,0)</f>
        <v>Amal</v>
      </c>
      <c r="CB823" s="32">
        <f t="shared" si="481"/>
        <v>45928</v>
      </c>
      <c r="CC823" t="str">
        <f t="shared" si="482"/>
        <v>Excellent</v>
      </c>
      <c r="CJ823">
        <f t="shared" si="483"/>
        <v>28</v>
      </c>
      <c r="CK823">
        <f t="shared" si="484"/>
        <v>9</v>
      </c>
      <c r="CL823">
        <f t="shared" si="485"/>
        <v>2025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0DFF4-760A-4961-9E66-4212E5DC4E9B}">
  <dimension ref="A1:J114"/>
  <sheetViews>
    <sheetView topLeftCell="A14" workbookViewId="0">
      <selection activeCell="C29" sqref="C29"/>
    </sheetView>
  </sheetViews>
  <sheetFormatPr defaultRowHeight="14.5" x14ac:dyDescent="0.35"/>
  <cols>
    <col min="8" max="8" width="11" bestFit="1" customWidth="1"/>
    <col min="9" max="9" width="9.81640625" bestFit="1" customWidth="1"/>
  </cols>
  <sheetData>
    <row r="1" spans="1:10" x14ac:dyDescent="0.35">
      <c r="A1" s="7" t="s">
        <v>210</v>
      </c>
      <c r="B1" s="7" t="s">
        <v>211</v>
      </c>
      <c r="C1" s="7" t="s">
        <v>212</v>
      </c>
      <c r="D1" s="7" t="s">
        <v>213</v>
      </c>
      <c r="E1" s="7" t="s">
        <v>214</v>
      </c>
      <c r="F1" s="7" t="s">
        <v>215</v>
      </c>
      <c r="G1" s="8" t="s">
        <v>1365</v>
      </c>
      <c r="H1" s="7" t="s">
        <v>1366</v>
      </c>
      <c r="I1" s="7" t="s">
        <v>1367</v>
      </c>
      <c r="J1" s="7" t="s">
        <v>40</v>
      </c>
    </row>
    <row r="2" spans="1:10" x14ac:dyDescent="0.35">
      <c r="A2" s="9" t="s">
        <v>150</v>
      </c>
      <c r="B2" s="9" t="s">
        <v>218</v>
      </c>
      <c r="C2" s="9" t="s">
        <v>56</v>
      </c>
      <c r="D2" s="9" t="s">
        <v>219</v>
      </c>
      <c r="E2" s="9" t="s">
        <v>220</v>
      </c>
      <c r="F2" s="10">
        <f>COUNTIFS('Audit Raw data'!J:J,A:A)</f>
        <v>4</v>
      </c>
      <c r="G2" s="11">
        <f>IFERROR(SUMIFS('Audit Raw data'!BZ:BZ,'Audit Raw data'!J:J,A:A)/F2,"")</f>
        <v>95</v>
      </c>
      <c r="H2" s="9">
        <f>COUNTIFS('Audit Raw data'!AM:AM,"Yes",'Audit Raw data'!J:J,A:A)</f>
        <v>4</v>
      </c>
      <c r="I2" s="9">
        <f>F2-H2</f>
        <v>0</v>
      </c>
      <c r="J2" s="12">
        <f>IFERROR(H2/F2," ")</f>
        <v>1</v>
      </c>
    </row>
    <row r="3" spans="1:10" x14ac:dyDescent="0.35">
      <c r="A3" s="9" t="s">
        <v>62</v>
      </c>
      <c r="B3" s="9" t="s">
        <v>221</v>
      </c>
      <c r="C3" s="13" t="s">
        <v>1770</v>
      </c>
      <c r="D3" s="9" t="s">
        <v>219</v>
      </c>
      <c r="E3" s="9" t="s">
        <v>140</v>
      </c>
      <c r="F3" s="10">
        <f>COUNTIFS('Audit Raw data'!J:J,A:A)</f>
        <v>13</v>
      </c>
      <c r="G3" s="11">
        <f>IFERROR(SUMIFS('Audit Raw data'!BZ:BZ,'Audit Raw data'!J:J,A:A)/F3,"")</f>
        <v>96</v>
      </c>
      <c r="H3" s="9">
        <f>COUNTIFS('Audit Raw data'!AM:AM,"Yes",'Audit Raw data'!J:J,A:A)</f>
        <v>13</v>
      </c>
      <c r="I3" s="9">
        <f t="shared" ref="I3:I66" si="0">F3-H3</f>
        <v>0</v>
      </c>
      <c r="J3" s="12">
        <f t="shared" ref="J3:J66" si="1">IFERROR(H3/F3," ")</f>
        <v>1</v>
      </c>
    </row>
    <row r="4" spans="1:10" x14ac:dyDescent="0.35">
      <c r="A4" s="9" t="s">
        <v>222</v>
      </c>
      <c r="B4" s="9" t="s">
        <v>223</v>
      </c>
      <c r="C4" s="9" t="s">
        <v>289</v>
      </c>
      <c r="D4" s="9" t="s">
        <v>219</v>
      </c>
      <c r="E4" s="9" t="s">
        <v>224</v>
      </c>
      <c r="F4" s="10">
        <f>COUNTIFS('Audit Raw data'!J:J,A:A)</f>
        <v>0</v>
      </c>
      <c r="G4" s="11" t="str">
        <f>IFERROR(SUMIFS('Audit Raw data'!BZ:BZ,'Audit Raw data'!J:J,A:A)/F4,"")</f>
        <v/>
      </c>
      <c r="H4" s="9">
        <f>COUNTIFS('Audit Raw data'!AM:AM,"Yes",'Audit Raw data'!J:J,A:A)</f>
        <v>0</v>
      </c>
      <c r="I4" s="9">
        <f t="shared" si="0"/>
        <v>0</v>
      </c>
      <c r="J4" s="12" t="str">
        <f t="shared" si="1"/>
        <v xml:space="preserve"> </v>
      </c>
    </row>
    <row r="5" spans="1:10" x14ac:dyDescent="0.35">
      <c r="A5" s="9" t="s">
        <v>70</v>
      </c>
      <c r="B5" s="9" t="s">
        <v>1744</v>
      </c>
      <c r="C5" s="13" t="s">
        <v>1770</v>
      </c>
      <c r="D5" s="9" t="s">
        <v>219</v>
      </c>
      <c r="E5" s="9" t="s">
        <v>140</v>
      </c>
      <c r="F5" s="10">
        <f>COUNTIFS('Audit Raw data'!J:J,A:A)</f>
        <v>19</v>
      </c>
      <c r="G5" s="11">
        <f>IFERROR(SUMIFS('Audit Raw data'!BZ:BZ,'Audit Raw data'!J:J,A:A)/F5,"")</f>
        <v>96.736842105263165</v>
      </c>
      <c r="H5" s="9">
        <f>COUNTIFS('Audit Raw data'!AM:AM,"Yes",'Audit Raw data'!J:J,A:A)</f>
        <v>19</v>
      </c>
      <c r="I5" s="9">
        <f t="shared" si="0"/>
        <v>0</v>
      </c>
      <c r="J5" s="12">
        <f t="shared" si="1"/>
        <v>1</v>
      </c>
    </row>
    <row r="6" spans="1:10" x14ac:dyDescent="0.35">
      <c r="A6" s="9" t="s">
        <v>116</v>
      </c>
      <c r="B6" s="9" t="s">
        <v>1745</v>
      </c>
      <c r="C6" s="14" t="s">
        <v>82</v>
      </c>
      <c r="D6" s="9" t="s">
        <v>225</v>
      </c>
      <c r="E6" s="9" t="s">
        <v>140</v>
      </c>
      <c r="F6" s="10">
        <f>COUNTIFS('Audit Raw data'!J:J,A:A)</f>
        <v>12</v>
      </c>
      <c r="G6" s="11">
        <f>IFERROR(SUMIFS('Audit Raw data'!BZ:BZ,'Audit Raw data'!J:J,A:A)/F6,"")</f>
        <v>92.166666666666671</v>
      </c>
      <c r="H6" s="9">
        <f>COUNTIFS('Audit Raw data'!AM:AM,"Yes",'Audit Raw data'!J:J,A:A)</f>
        <v>9</v>
      </c>
      <c r="I6" s="9">
        <f t="shared" si="0"/>
        <v>3</v>
      </c>
      <c r="J6" s="12">
        <f t="shared" si="1"/>
        <v>0.75</v>
      </c>
    </row>
    <row r="7" spans="1:10" x14ac:dyDescent="0.35">
      <c r="A7" s="9" t="s">
        <v>133</v>
      </c>
      <c r="B7" s="9" t="s">
        <v>226</v>
      </c>
      <c r="C7" s="9" t="s">
        <v>56</v>
      </c>
      <c r="D7" s="9" t="s">
        <v>225</v>
      </c>
      <c r="E7" s="9" t="s">
        <v>140</v>
      </c>
      <c r="F7" s="10">
        <f>COUNTIFS('Audit Raw data'!J:J,A:A)</f>
        <v>5</v>
      </c>
      <c r="G7" s="11">
        <f>IFERROR(SUMIFS('Audit Raw data'!BZ:BZ,'Audit Raw data'!J:J,A:A)/F7,"")</f>
        <v>91.2</v>
      </c>
      <c r="H7" s="9">
        <f>COUNTIFS('Audit Raw data'!AM:AM,"Yes",'Audit Raw data'!J:J,A:A)</f>
        <v>5</v>
      </c>
      <c r="I7" s="9">
        <f t="shared" si="0"/>
        <v>0</v>
      </c>
      <c r="J7" s="12">
        <f t="shared" si="1"/>
        <v>1</v>
      </c>
    </row>
    <row r="8" spans="1:10" x14ac:dyDescent="0.35">
      <c r="A8" s="9" t="s">
        <v>86</v>
      </c>
      <c r="B8" s="9" t="s">
        <v>227</v>
      </c>
      <c r="C8" s="13" t="s">
        <v>1770</v>
      </c>
      <c r="D8" s="9" t="s">
        <v>225</v>
      </c>
      <c r="E8" s="9" t="s">
        <v>140</v>
      </c>
      <c r="F8" s="10">
        <f>COUNTIFS('Audit Raw data'!J:J,A:A)</f>
        <v>15</v>
      </c>
      <c r="G8" s="11">
        <f>IFERROR(SUMIFS('Audit Raw data'!BZ:BZ,'Audit Raw data'!J:J,A:A)/F8,"")</f>
        <v>92.533333333333331</v>
      </c>
      <c r="H8" s="9">
        <f>COUNTIFS('Audit Raw data'!AM:AM,"Yes",'Audit Raw data'!J:J,A:A)</f>
        <v>14</v>
      </c>
      <c r="I8" s="9">
        <f t="shared" si="0"/>
        <v>1</v>
      </c>
      <c r="J8" s="12">
        <f t="shared" si="1"/>
        <v>0.93333333333333335</v>
      </c>
    </row>
    <row r="9" spans="1:10" x14ac:dyDescent="0.35">
      <c r="A9" s="9" t="s">
        <v>88</v>
      </c>
      <c r="B9" s="9" t="s">
        <v>228</v>
      </c>
      <c r="C9" s="9" t="s">
        <v>56</v>
      </c>
      <c r="D9" s="9" t="s">
        <v>219</v>
      </c>
      <c r="E9" s="9" t="s">
        <v>140</v>
      </c>
      <c r="F9" s="10">
        <f>COUNTIFS('Audit Raw data'!J:J,A:A)</f>
        <v>20</v>
      </c>
      <c r="G9" s="11">
        <f>IFERROR(SUMIFS('Audit Raw data'!BZ:BZ,'Audit Raw data'!J:J,A:A)/F9,"")</f>
        <v>94.9</v>
      </c>
      <c r="H9" s="9">
        <f>COUNTIFS('Audit Raw data'!AM:AM,"Yes",'Audit Raw data'!J:J,A:A)</f>
        <v>20</v>
      </c>
      <c r="I9" s="9">
        <f t="shared" si="0"/>
        <v>0</v>
      </c>
      <c r="J9" s="12">
        <f t="shared" si="1"/>
        <v>1</v>
      </c>
    </row>
    <row r="10" spans="1:10" x14ac:dyDescent="0.35">
      <c r="A10" s="9" t="s">
        <v>85</v>
      </c>
      <c r="B10" s="9" t="s">
        <v>229</v>
      </c>
      <c r="C10" s="13" t="s">
        <v>1770</v>
      </c>
      <c r="D10" s="9" t="s">
        <v>225</v>
      </c>
      <c r="E10" s="9" t="s">
        <v>140</v>
      </c>
      <c r="F10" s="10">
        <f>COUNTIFS('Audit Raw data'!J:J,A:A)</f>
        <v>12</v>
      </c>
      <c r="G10" s="11">
        <f>IFERROR(SUMIFS('Audit Raw data'!BZ:BZ,'Audit Raw data'!J:J,A:A)/F10,"")</f>
        <v>96.5</v>
      </c>
      <c r="H10" s="9">
        <f>COUNTIFS('Audit Raw data'!AM:AM,"Yes",'Audit Raw data'!J:J,A:A)</f>
        <v>12</v>
      </c>
      <c r="I10" s="9">
        <f t="shared" si="0"/>
        <v>0</v>
      </c>
      <c r="J10" s="12">
        <f t="shared" si="1"/>
        <v>1</v>
      </c>
    </row>
    <row r="11" spans="1:10" x14ac:dyDescent="0.35">
      <c r="A11" s="9" t="s">
        <v>71</v>
      </c>
      <c r="B11" s="9" t="s">
        <v>230</v>
      </c>
      <c r="C11" s="13" t="s">
        <v>1770</v>
      </c>
      <c r="D11" s="9" t="s">
        <v>219</v>
      </c>
      <c r="E11" s="9" t="s">
        <v>140</v>
      </c>
      <c r="F11" s="10">
        <f>COUNTIFS('Audit Raw data'!J:J,A:A)</f>
        <v>7</v>
      </c>
      <c r="G11" s="11">
        <f>IFERROR(SUMIFS('Audit Raw data'!BZ:BZ,'Audit Raw data'!J:J,A:A)/F11,"")</f>
        <v>91.714285714285708</v>
      </c>
      <c r="H11" s="9">
        <f>COUNTIFS('Audit Raw data'!AM:AM,"Yes",'Audit Raw data'!J:J,A:A)</f>
        <v>6</v>
      </c>
      <c r="I11" s="9">
        <f t="shared" si="0"/>
        <v>1</v>
      </c>
      <c r="J11" s="12">
        <f t="shared" si="1"/>
        <v>0.8571428571428571</v>
      </c>
    </row>
    <row r="12" spans="1:10" x14ac:dyDescent="0.35">
      <c r="A12" s="9" t="s">
        <v>81</v>
      </c>
      <c r="B12" s="9" t="s">
        <v>1746</v>
      </c>
      <c r="C12" s="9" t="s">
        <v>56</v>
      </c>
      <c r="D12" s="9" t="s">
        <v>225</v>
      </c>
      <c r="E12" s="9" t="s">
        <v>140</v>
      </c>
      <c r="F12" s="10">
        <f>COUNTIFS('Audit Raw data'!J:J,A:A)</f>
        <v>16</v>
      </c>
      <c r="G12" s="11">
        <f>IFERROR(SUMIFS('Audit Raw data'!BZ:BZ,'Audit Raw data'!J:J,A:A)/F12,"")</f>
        <v>92</v>
      </c>
      <c r="H12" s="9">
        <f>COUNTIFS('Audit Raw data'!AM:AM,"Yes",'Audit Raw data'!J:J,A:A)</f>
        <v>16</v>
      </c>
      <c r="I12" s="9">
        <f t="shared" si="0"/>
        <v>0</v>
      </c>
      <c r="J12" s="12">
        <f t="shared" si="1"/>
        <v>1</v>
      </c>
    </row>
    <row r="13" spans="1:10" x14ac:dyDescent="0.35">
      <c r="A13" s="9" t="s">
        <v>89</v>
      </c>
      <c r="B13" s="9" t="s">
        <v>231</v>
      </c>
      <c r="C13" s="14" t="s">
        <v>82</v>
      </c>
      <c r="D13" s="9" t="s">
        <v>219</v>
      </c>
      <c r="E13" s="9" t="s">
        <v>140</v>
      </c>
      <c r="F13" s="10">
        <f>COUNTIFS('Audit Raw data'!J:J,A:A)</f>
        <v>12</v>
      </c>
      <c r="G13" s="11">
        <f>IFERROR(SUMIFS('Audit Raw data'!BZ:BZ,'Audit Raw data'!J:J,A:A)/F13,"")</f>
        <v>96.333333333333329</v>
      </c>
      <c r="H13" s="9">
        <f>COUNTIFS('Audit Raw data'!AM:AM,"Yes",'Audit Raw data'!J:J,A:A)</f>
        <v>11</v>
      </c>
      <c r="I13" s="9">
        <f t="shared" si="0"/>
        <v>1</v>
      </c>
      <c r="J13" s="12">
        <f t="shared" si="1"/>
        <v>0.91666666666666663</v>
      </c>
    </row>
    <row r="14" spans="1:10" x14ac:dyDescent="0.35">
      <c r="A14" s="9" t="s">
        <v>565</v>
      </c>
      <c r="B14" s="9" t="s">
        <v>232</v>
      </c>
      <c r="C14" s="14" t="s">
        <v>82</v>
      </c>
      <c r="D14" s="9" t="s">
        <v>219</v>
      </c>
      <c r="E14" s="9" t="s">
        <v>140</v>
      </c>
      <c r="F14" s="10">
        <f>COUNTIFS('Audit Raw data'!J:J,A:A)</f>
        <v>5</v>
      </c>
      <c r="G14" s="11">
        <f>IFERROR(SUMIFS('Audit Raw data'!BZ:BZ,'Audit Raw data'!J:J,A:A)/F14,"")</f>
        <v>94.8</v>
      </c>
      <c r="H14" s="9">
        <f>COUNTIFS('Audit Raw data'!AM:AM,"Yes",'Audit Raw data'!J:J,A:A)</f>
        <v>5</v>
      </c>
      <c r="I14" s="9">
        <f t="shared" si="0"/>
        <v>0</v>
      </c>
      <c r="J14" s="12">
        <f t="shared" si="1"/>
        <v>1</v>
      </c>
    </row>
    <row r="15" spans="1:10" x14ac:dyDescent="0.35">
      <c r="A15" s="9" t="s">
        <v>106</v>
      </c>
      <c r="B15" s="9" t="s">
        <v>233</v>
      </c>
      <c r="C15" s="13" t="s">
        <v>1770</v>
      </c>
      <c r="D15" s="9" t="s">
        <v>225</v>
      </c>
      <c r="E15" s="9" t="s">
        <v>140</v>
      </c>
      <c r="F15" s="10">
        <f>COUNTIFS('Audit Raw data'!J:J,A:A)</f>
        <v>7</v>
      </c>
      <c r="G15" s="11">
        <f>IFERROR(SUMIFS('Audit Raw data'!BZ:BZ,'Audit Raw data'!J:J,A:A)/F15,"")</f>
        <v>95.428571428571431</v>
      </c>
      <c r="H15" s="9">
        <f>COUNTIFS('Audit Raw data'!AM:AM,"Yes",'Audit Raw data'!J:J,A:A)</f>
        <v>6</v>
      </c>
      <c r="I15" s="9">
        <f t="shared" si="0"/>
        <v>1</v>
      </c>
      <c r="J15" s="12">
        <f t="shared" si="1"/>
        <v>0.8571428571428571</v>
      </c>
    </row>
    <row r="16" spans="1:10" x14ac:dyDescent="0.35">
      <c r="A16" s="9" t="s">
        <v>115</v>
      </c>
      <c r="B16" s="9" t="s">
        <v>234</v>
      </c>
      <c r="C16" s="13" t="s">
        <v>1770</v>
      </c>
      <c r="D16" s="9" t="s">
        <v>219</v>
      </c>
      <c r="E16" s="9" t="s">
        <v>140</v>
      </c>
      <c r="F16" s="10">
        <f>COUNTIFS('Audit Raw data'!J:J,A:A)</f>
        <v>16</v>
      </c>
      <c r="G16" s="11">
        <f>IFERROR(SUMIFS('Audit Raw data'!BZ:BZ,'Audit Raw data'!J:J,A:A)/F16,"")</f>
        <v>94.125</v>
      </c>
      <c r="H16" s="9">
        <f>COUNTIFS('Audit Raw data'!AM:AM,"Yes",'Audit Raw data'!J:J,A:A)</f>
        <v>15</v>
      </c>
      <c r="I16" s="9">
        <f t="shared" si="0"/>
        <v>1</v>
      </c>
      <c r="J16" s="12">
        <f t="shared" si="1"/>
        <v>0.9375</v>
      </c>
    </row>
    <row r="17" spans="1:10" x14ac:dyDescent="0.35">
      <c r="A17" s="9" t="s">
        <v>78</v>
      </c>
      <c r="B17" s="9" t="s">
        <v>235</v>
      </c>
      <c r="C17" s="13" t="s">
        <v>56</v>
      </c>
      <c r="D17" s="9" t="s">
        <v>219</v>
      </c>
      <c r="E17" s="9" t="s">
        <v>140</v>
      </c>
      <c r="F17" s="10">
        <f>COUNTIFS('Audit Raw data'!J:J,A:A)</f>
        <v>21</v>
      </c>
      <c r="G17" s="11">
        <f>IFERROR(SUMIFS('Audit Raw data'!BZ:BZ,'Audit Raw data'!J:J,A:A)/F17,"")</f>
        <v>96.19047619047619</v>
      </c>
      <c r="H17" s="9">
        <f>COUNTIFS('Audit Raw data'!AM:AM,"Yes",'Audit Raw data'!J:J,A:A)</f>
        <v>21</v>
      </c>
      <c r="I17" s="9">
        <f t="shared" si="0"/>
        <v>0</v>
      </c>
      <c r="J17" s="12">
        <f t="shared" si="1"/>
        <v>1</v>
      </c>
    </row>
    <row r="18" spans="1:10" x14ac:dyDescent="0.35">
      <c r="A18" s="9" t="s">
        <v>95</v>
      </c>
      <c r="B18" s="9" t="s">
        <v>236</v>
      </c>
      <c r="C18" s="9" t="s">
        <v>82</v>
      </c>
      <c r="D18" s="9" t="s">
        <v>219</v>
      </c>
      <c r="E18" s="9" t="s">
        <v>140</v>
      </c>
      <c r="F18" s="10">
        <f>COUNTIFS('Audit Raw data'!J:J,A:A)</f>
        <v>25</v>
      </c>
      <c r="G18" s="11">
        <f>IFERROR(SUMIFS('Audit Raw data'!BZ:BZ,'Audit Raw data'!J:J,A:A)/F18,"")</f>
        <v>93.76</v>
      </c>
      <c r="H18" s="9">
        <f>COUNTIFS('Audit Raw data'!AM:AM,"Yes",'Audit Raw data'!J:J,A:A)</f>
        <v>23</v>
      </c>
      <c r="I18" s="9">
        <f t="shared" si="0"/>
        <v>2</v>
      </c>
      <c r="J18" s="12">
        <f t="shared" si="1"/>
        <v>0.92</v>
      </c>
    </row>
    <row r="19" spans="1:10" x14ac:dyDescent="0.35">
      <c r="A19" s="9" t="s">
        <v>105</v>
      </c>
      <c r="B19" s="9" t="s">
        <v>1747</v>
      </c>
      <c r="C19" s="14" t="s">
        <v>56</v>
      </c>
      <c r="D19" s="9" t="s">
        <v>219</v>
      </c>
      <c r="E19" s="9" t="s">
        <v>140</v>
      </c>
      <c r="F19" s="10">
        <f>COUNTIFS('Audit Raw data'!J:J,A:A)</f>
        <v>8</v>
      </c>
      <c r="G19" s="11">
        <f>IFERROR(SUMIFS('Audit Raw data'!BZ:BZ,'Audit Raw data'!J:J,A:A)/F19,"")</f>
        <v>93.5</v>
      </c>
      <c r="H19" s="9">
        <f>COUNTIFS('Audit Raw data'!AM:AM,"Yes",'Audit Raw data'!J:J,A:A)</f>
        <v>8</v>
      </c>
      <c r="I19" s="9">
        <f t="shared" si="0"/>
        <v>0</v>
      </c>
      <c r="J19" s="12">
        <f t="shared" si="1"/>
        <v>1</v>
      </c>
    </row>
    <row r="20" spans="1:10" x14ac:dyDescent="0.35">
      <c r="A20" s="9" t="s">
        <v>130</v>
      </c>
      <c r="B20" s="9" t="s">
        <v>237</v>
      </c>
      <c r="C20" s="9" t="s">
        <v>289</v>
      </c>
      <c r="D20" s="9" t="s">
        <v>219</v>
      </c>
      <c r="E20" s="9" t="s">
        <v>224</v>
      </c>
      <c r="F20" s="10">
        <f>COUNTIFS('Audit Raw data'!J:J,A:A)</f>
        <v>0</v>
      </c>
      <c r="G20" s="11" t="str">
        <f>IFERROR(SUMIFS('Audit Raw data'!BZ:BZ,'Audit Raw data'!J:J,A:A)/F20,"")</f>
        <v/>
      </c>
      <c r="H20" s="9">
        <f>COUNTIFS('Audit Raw data'!AM:AM,"Yes",'Audit Raw data'!J:J,A:A)</f>
        <v>0</v>
      </c>
      <c r="I20" s="9">
        <f t="shared" si="0"/>
        <v>0</v>
      </c>
      <c r="J20" s="12" t="str">
        <f t="shared" si="1"/>
        <v xml:space="preserve"> </v>
      </c>
    </row>
    <row r="21" spans="1:10" x14ac:dyDescent="0.35">
      <c r="A21" s="9" t="s">
        <v>54</v>
      </c>
      <c r="B21" s="9" t="s">
        <v>1748</v>
      </c>
      <c r="C21" s="14" t="s">
        <v>1770</v>
      </c>
      <c r="D21" s="9" t="s">
        <v>219</v>
      </c>
      <c r="E21" s="9" t="s">
        <v>140</v>
      </c>
      <c r="F21" s="10">
        <f>COUNTIFS('Audit Raw data'!J:J,A:A)</f>
        <v>14</v>
      </c>
      <c r="G21" s="11">
        <f>IFERROR(SUMIFS('Audit Raw data'!BZ:BZ,'Audit Raw data'!J:J,A:A)/F21,"")</f>
        <v>96.142857142857139</v>
      </c>
      <c r="H21" s="9">
        <f>COUNTIFS('Audit Raw data'!AM:AM,"Yes",'Audit Raw data'!J:J,A:A)</f>
        <v>14</v>
      </c>
      <c r="I21" s="9">
        <f t="shared" si="0"/>
        <v>0</v>
      </c>
      <c r="J21" s="12">
        <f t="shared" si="1"/>
        <v>1</v>
      </c>
    </row>
    <row r="22" spans="1:10" x14ac:dyDescent="0.35">
      <c r="A22" s="9" t="s">
        <v>154</v>
      </c>
      <c r="B22" s="9" t="s">
        <v>238</v>
      </c>
      <c r="C22" s="13" t="s">
        <v>239</v>
      </c>
      <c r="D22" s="9" t="s">
        <v>219</v>
      </c>
      <c r="E22" s="9" t="s">
        <v>220</v>
      </c>
      <c r="F22" s="10">
        <f>COUNTIFS('Audit Raw data'!J:J,A:A)</f>
        <v>5</v>
      </c>
      <c r="G22" s="11">
        <f>IFERROR(SUMIFS('Audit Raw data'!BZ:BZ,'Audit Raw data'!J:J,A:A)/F22,"")</f>
        <v>97.6</v>
      </c>
      <c r="H22" s="9">
        <f>COUNTIFS('Audit Raw data'!AM:AM,"Yes",'Audit Raw data'!J:J,A:A)</f>
        <v>5</v>
      </c>
      <c r="I22" s="9">
        <f t="shared" si="0"/>
        <v>0</v>
      </c>
      <c r="J22" s="12">
        <f t="shared" si="1"/>
        <v>1</v>
      </c>
    </row>
    <row r="23" spans="1:10" x14ac:dyDescent="0.35">
      <c r="A23" s="9" t="s">
        <v>153</v>
      </c>
      <c r="B23" s="9" t="s">
        <v>240</v>
      </c>
      <c r="C23" s="9" t="s">
        <v>239</v>
      </c>
      <c r="D23" s="9" t="s">
        <v>225</v>
      </c>
      <c r="E23" s="9" t="s">
        <v>220</v>
      </c>
      <c r="F23" s="10">
        <f>COUNTIFS('Audit Raw data'!J:J,A:A)</f>
        <v>7</v>
      </c>
      <c r="G23" s="11">
        <f>IFERROR(SUMIFS('Audit Raw data'!BZ:BZ,'Audit Raw data'!J:J,A:A)/F23,"")</f>
        <v>90.571428571428569</v>
      </c>
      <c r="H23" s="9">
        <f>COUNTIFS('Audit Raw data'!AM:AM,"Yes",'Audit Raw data'!J:J,A:A)</f>
        <v>7</v>
      </c>
      <c r="I23" s="9">
        <f t="shared" si="0"/>
        <v>0</v>
      </c>
      <c r="J23" s="12">
        <f t="shared" si="1"/>
        <v>1</v>
      </c>
    </row>
    <row r="24" spans="1:10" x14ac:dyDescent="0.35">
      <c r="A24" s="9" t="s">
        <v>121</v>
      </c>
      <c r="B24" s="9" t="s">
        <v>241</v>
      </c>
      <c r="C24" s="9" t="s">
        <v>239</v>
      </c>
      <c r="D24" s="9" t="s">
        <v>225</v>
      </c>
      <c r="E24" s="9" t="s">
        <v>220</v>
      </c>
      <c r="F24" s="10">
        <f>COUNTIFS('Audit Raw data'!J:J,A:A)</f>
        <v>6</v>
      </c>
      <c r="G24" s="11">
        <f>IFERROR(SUMIFS('Audit Raw data'!BZ:BZ,'Audit Raw data'!J:J,A:A)/F24,"")</f>
        <v>94.666666666666671</v>
      </c>
      <c r="H24" s="9">
        <f>COUNTIFS('Audit Raw data'!AM:AM,"Yes",'Audit Raw data'!J:J,A:A)</f>
        <v>6</v>
      </c>
      <c r="I24" s="9">
        <f t="shared" si="0"/>
        <v>0</v>
      </c>
      <c r="J24" s="12">
        <f t="shared" si="1"/>
        <v>1</v>
      </c>
    </row>
    <row r="25" spans="1:10" x14ac:dyDescent="0.35">
      <c r="A25" s="9" t="s">
        <v>242</v>
      </c>
      <c r="B25" s="9" t="s">
        <v>243</v>
      </c>
      <c r="C25" s="9" t="s">
        <v>239</v>
      </c>
      <c r="D25" s="9" t="s">
        <v>219</v>
      </c>
      <c r="E25" s="9" t="s">
        <v>220</v>
      </c>
      <c r="F25" s="10">
        <f>COUNTIFS('Audit Raw data'!J:J,A:A)</f>
        <v>4</v>
      </c>
      <c r="G25" s="11">
        <f>IFERROR(SUMIFS('Audit Raw data'!BZ:BZ,'Audit Raw data'!J:J,A:A)/F25,"")</f>
        <v>94</v>
      </c>
      <c r="H25" s="9">
        <f>COUNTIFS('Audit Raw data'!AM:AM,"Yes",'Audit Raw data'!J:J,A:A)</f>
        <v>4</v>
      </c>
      <c r="I25" s="9">
        <f t="shared" si="0"/>
        <v>0</v>
      </c>
      <c r="J25" s="12">
        <f t="shared" si="1"/>
        <v>1</v>
      </c>
    </row>
    <row r="26" spans="1:10" x14ac:dyDescent="0.35">
      <c r="A26" s="9" t="s">
        <v>94</v>
      </c>
      <c r="B26" s="9" t="s">
        <v>244</v>
      </c>
      <c r="C26" s="9" t="s">
        <v>82</v>
      </c>
      <c r="D26" s="9" t="s">
        <v>219</v>
      </c>
      <c r="E26" s="9" t="s">
        <v>140</v>
      </c>
      <c r="F26" s="10">
        <f>COUNTIFS('Audit Raw data'!J:J,A:A)</f>
        <v>7</v>
      </c>
      <c r="G26" s="11">
        <f>IFERROR(SUMIFS('Audit Raw data'!BZ:BZ,'Audit Raw data'!J:J,A:A)/F26,"")</f>
        <v>95.142857142857139</v>
      </c>
      <c r="H26" s="9">
        <f>COUNTIFS('Audit Raw data'!AM:AM,"Yes",'Audit Raw data'!J:J,A:A)</f>
        <v>6</v>
      </c>
      <c r="I26" s="9">
        <f t="shared" si="0"/>
        <v>1</v>
      </c>
      <c r="J26" s="12">
        <f t="shared" si="1"/>
        <v>0.8571428571428571</v>
      </c>
    </row>
    <row r="27" spans="1:10" x14ac:dyDescent="0.35">
      <c r="A27" s="9" t="s">
        <v>63</v>
      </c>
      <c r="B27" s="9" t="s">
        <v>245</v>
      </c>
      <c r="C27" s="9" t="s">
        <v>1770</v>
      </c>
      <c r="D27" s="9" t="s">
        <v>219</v>
      </c>
      <c r="E27" s="9" t="s">
        <v>140</v>
      </c>
      <c r="F27" s="10">
        <f>COUNTIFS('Audit Raw data'!J:J,A:A)</f>
        <v>8</v>
      </c>
      <c r="G27" s="11">
        <f>IFERROR(SUMIFS('Audit Raw data'!BZ:BZ,'Audit Raw data'!J:J,A:A)/F27,"")</f>
        <v>93.75</v>
      </c>
      <c r="H27" s="9">
        <f>COUNTIFS('Audit Raw data'!AM:AM,"Yes",'Audit Raw data'!J:J,A:A)</f>
        <v>7</v>
      </c>
      <c r="I27" s="9">
        <f t="shared" si="0"/>
        <v>1</v>
      </c>
      <c r="J27" s="12">
        <f t="shared" si="1"/>
        <v>0.875</v>
      </c>
    </row>
    <row r="28" spans="1:10" x14ac:dyDescent="0.35">
      <c r="A28" s="9" t="s">
        <v>74</v>
      </c>
      <c r="B28" s="9" t="s">
        <v>246</v>
      </c>
      <c r="C28" s="13" t="s">
        <v>337</v>
      </c>
      <c r="D28" s="9" t="s">
        <v>219</v>
      </c>
      <c r="E28" s="9" t="s">
        <v>140</v>
      </c>
      <c r="F28" s="10">
        <f>COUNTIFS('Audit Raw data'!J:J,A:A)</f>
        <v>13</v>
      </c>
      <c r="G28" s="11">
        <f>IFERROR(SUMIFS('Audit Raw data'!BZ:BZ,'Audit Raw data'!J:J,A:A)/F28,"")</f>
        <v>93.384615384615387</v>
      </c>
      <c r="H28" s="9">
        <f>COUNTIFS('Audit Raw data'!AM:AM,"Yes",'Audit Raw data'!J:J,A:A)</f>
        <v>13</v>
      </c>
      <c r="I28" s="9">
        <f t="shared" si="0"/>
        <v>0</v>
      </c>
      <c r="J28" s="12">
        <f t="shared" si="1"/>
        <v>1</v>
      </c>
    </row>
    <row r="29" spans="1:10" x14ac:dyDescent="0.35">
      <c r="A29" s="9" t="s">
        <v>90</v>
      </c>
      <c r="B29" s="9" t="s">
        <v>247</v>
      </c>
      <c r="C29" s="14" t="s">
        <v>337</v>
      </c>
      <c r="D29" s="9" t="s">
        <v>219</v>
      </c>
      <c r="E29" s="9" t="s">
        <v>140</v>
      </c>
      <c r="F29" s="10">
        <f>COUNTIFS('Audit Raw data'!J:J,A:A)</f>
        <v>10</v>
      </c>
      <c r="G29" s="11">
        <f>IFERROR(SUMIFS('Audit Raw data'!BZ:BZ,'Audit Raw data'!J:J,A:A)/F29,"")</f>
        <v>95.6</v>
      </c>
      <c r="H29" s="9">
        <f>COUNTIFS('Audit Raw data'!AM:AM,"Yes",'Audit Raw data'!J:J,A:A)</f>
        <v>10</v>
      </c>
      <c r="I29" s="9">
        <f t="shared" si="0"/>
        <v>0</v>
      </c>
      <c r="J29" s="12">
        <f t="shared" si="1"/>
        <v>1</v>
      </c>
    </row>
    <row r="30" spans="1:10" x14ac:dyDescent="0.35">
      <c r="A30" s="9" t="s">
        <v>75</v>
      </c>
      <c r="B30" s="9" t="s">
        <v>248</v>
      </c>
      <c r="C30" s="9" t="s">
        <v>337</v>
      </c>
      <c r="D30" s="9" t="s">
        <v>219</v>
      </c>
      <c r="E30" s="9" t="s">
        <v>140</v>
      </c>
      <c r="F30" s="10">
        <f>COUNTIFS('Audit Raw data'!J:J,A:A)</f>
        <v>10</v>
      </c>
      <c r="G30" s="11">
        <f>IFERROR(SUMIFS('Audit Raw data'!BZ:BZ,'Audit Raw data'!J:J,A:A)/F30,"")</f>
        <v>93.4</v>
      </c>
      <c r="H30" s="9">
        <f>COUNTIFS('Audit Raw data'!AM:AM,"Yes",'Audit Raw data'!J:J,A:A)</f>
        <v>10</v>
      </c>
      <c r="I30" s="9">
        <f t="shared" si="0"/>
        <v>0</v>
      </c>
      <c r="J30" s="12">
        <f t="shared" si="1"/>
        <v>1</v>
      </c>
    </row>
    <row r="31" spans="1:10" x14ac:dyDescent="0.35">
      <c r="A31" s="9" t="s">
        <v>55</v>
      </c>
      <c r="B31" s="9" t="s">
        <v>249</v>
      </c>
      <c r="C31" s="13" t="s">
        <v>337</v>
      </c>
      <c r="D31" s="9" t="s">
        <v>219</v>
      </c>
      <c r="E31" s="9" t="s">
        <v>140</v>
      </c>
      <c r="F31" s="10">
        <f>COUNTIFS('Audit Raw data'!J:J,A:A)</f>
        <v>5</v>
      </c>
      <c r="G31" s="11">
        <f>IFERROR(SUMIFS('Audit Raw data'!BZ:BZ,'Audit Raw data'!J:J,A:A)/F31,"")</f>
        <v>97.2</v>
      </c>
      <c r="H31" s="9">
        <f>COUNTIFS('Audit Raw data'!AM:AM,"Yes",'Audit Raw data'!J:J,A:A)</f>
        <v>5</v>
      </c>
      <c r="I31" s="9">
        <f t="shared" si="0"/>
        <v>0</v>
      </c>
      <c r="J31" s="12">
        <f t="shared" si="1"/>
        <v>1</v>
      </c>
    </row>
    <row r="32" spans="1:10" x14ac:dyDescent="0.35">
      <c r="A32" s="9" t="s">
        <v>91</v>
      </c>
      <c r="B32" s="9" t="s">
        <v>250</v>
      </c>
      <c r="C32" s="9" t="s">
        <v>337</v>
      </c>
      <c r="D32" s="9" t="s">
        <v>219</v>
      </c>
      <c r="E32" s="9" t="s">
        <v>140</v>
      </c>
      <c r="F32" s="10">
        <f>COUNTIFS('Audit Raw data'!J:J,A:A)</f>
        <v>9</v>
      </c>
      <c r="G32" s="11">
        <f>IFERROR(SUMIFS('Audit Raw data'!BZ:BZ,'Audit Raw data'!J:J,A:A)/F32,"")</f>
        <v>96.222222222222229</v>
      </c>
      <c r="H32" s="9">
        <f>COUNTIFS('Audit Raw data'!AM:AM,"Yes",'Audit Raw data'!J:J,A:A)</f>
        <v>9</v>
      </c>
      <c r="I32" s="9">
        <f t="shared" si="0"/>
        <v>0</v>
      </c>
      <c r="J32" s="12">
        <f t="shared" si="1"/>
        <v>1</v>
      </c>
    </row>
    <row r="33" spans="1:10" x14ac:dyDescent="0.35">
      <c r="A33" s="9" t="s">
        <v>77</v>
      </c>
      <c r="B33" s="9" t="s">
        <v>251</v>
      </c>
      <c r="C33" s="9" t="s">
        <v>337</v>
      </c>
      <c r="D33" s="9" t="s">
        <v>219</v>
      </c>
      <c r="E33" s="9" t="s">
        <v>140</v>
      </c>
      <c r="F33" s="10">
        <f>COUNTIFS('Audit Raw data'!J:J,A:A)</f>
        <v>10</v>
      </c>
      <c r="G33" s="11">
        <f>IFERROR(SUMIFS('Audit Raw data'!BZ:BZ,'Audit Raw data'!J:J,A:A)/F33,"")</f>
        <v>93.6</v>
      </c>
      <c r="H33" s="9">
        <f>COUNTIFS('Audit Raw data'!AM:AM,"Yes",'Audit Raw data'!J:J,A:A)</f>
        <v>9</v>
      </c>
      <c r="I33" s="9">
        <f t="shared" si="0"/>
        <v>1</v>
      </c>
      <c r="J33" s="12">
        <f t="shared" si="1"/>
        <v>0.9</v>
      </c>
    </row>
    <row r="34" spans="1:10" x14ac:dyDescent="0.35">
      <c r="A34" s="9" t="s">
        <v>163</v>
      </c>
      <c r="B34" s="9" t="s">
        <v>252</v>
      </c>
      <c r="C34" s="9" t="s">
        <v>239</v>
      </c>
      <c r="D34" s="9" t="s">
        <v>225</v>
      </c>
      <c r="E34" s="9" t="s">
        <v>220</v>
      </c>
      <c r="F34" s="10">
        <f>COUNTIFS('Audit Raw data'!J:J,A:A)</f>
        <v>4</v>
      </c>
      <c r="G34" s="11">
        <f>IFERROR(SUMIFS('Audit Raw data'!BZ:BZ,'Audit Raw data'!J:J,A:A)/F34,"")</f>
        <v>91</v>
      </c>
      <c r="H34" s="9">
        <f>COUNTIFS('Audit Raw data'!AM:AM,"Yes",'Audit Raw data'!J:J,A:A)</f>
        <v>4</v>
      </c>
      <c r="I34" s="9">
        <f t="shared" si="0"/>
        <v>0</v>
      </c>
      <c r="J34" s="12">
        <f t="shared" si="1"/>
        <v>1</v>
      </c>
    </row>
    <row r="35" spans="1:10" x14ac:dyDescent="0.35">
      <c r="A35" s="9" t="s">
        <v>253</v>
      </c>
      <c r="B35" s="9" t="s">
        <v>254</v>
      </c>
      <c r="C35" s="9" t="s">
        <v>239</v>
      </c>
      <c r="D35" s="9" t="s">
        <v>225</v>
      </c>
      <c r="E35" s="9" t="s">
        <v>220</v>
      </c>
      <c r="F35" s="10">
        <f>COUNTIFS('Audit Raw data'!J:J,A:A)</f>
        <v>3</v>
      </c>
      <c r="G35" s="11">
        <f>IFERROR(SUMIFS('Audit Raw data'!BZ:BZ,'Audit Raw data'!J:J,A:A)/F35,"")</f>
        <v>91.333333333333329</v>
      </c>
      <c r="H35" s="9">
        <f>COUNTIFS('Audit Raw data'!AM:AM,"Yes",'Audit Raw data'!J:J,A:A)</f>
        <v>3</v>
      </c>
      <c r="I35" s="9">
        <f t="shared" si="0"/>
        <v>0</v>
      </c>
      <c r="J35" s="12">
        <f t="shared" si="1"/>
        <v>1</v>
      </c>
    </row>
    <row r="36" spans="1:10" x14ac:dyDescent="0.35">
      <c r="A36" s="9" t="s">
        <v>112</v>
      </c>
      <c r="B36" s="9" t="s">
        <v>255</v>
      </c>
      <c r="C36" s="9" t="s">
        <v>337</v>
      </c>
      <c r="D36" s="9" t="s">
        <v>219</v>
      </c>
      <c r="E36" s="9" t="s">
        <v>140</v>
      </c>
      <c r="F36" s="10">
        <f>COUNTIFS('Audit Raw data'!J:J,A:A)</f>
        <v>4</v>
      </c>
      <c r="G36" s="11">
        <f>IFERROR(SUMIFS('Audit Raw data'!BZ:BZ,'Audit Raw data'!J:J,A:A)/F36,"")</f>
        <v>93</v>
      </c>
      <c r="H36" s="9">
        <f>COUNTIFS('Audit Raw data'!AM:AM,"Yes",'Audit Raw data'!J:J,A:A)</f>
        <v>4</v>
      </c>
      <c r="I36" s="9">
        <f t="shared" si="0"/>
        <v>0</v>
      </c>
      <c r="J36" s="12">
        <f t="shared" si="1"/>
        <v>1</v>
      </c>
    </row>
    <row r="37" spans="1:10" x14ac:dyDescent="0.35">
      <c r="A37" s="9" t="s">
        <v>96</v>
      </c>
      <c r="B37" s="9" t="s">
        <v>256</v>
      </c>
      <c r="C37" s="9" t="s">
        <v>337</v>
      </c>
      <c r="D37" s="9" t="s">
        <v>219</v>
      </c>
      <c r="E37" s="9" t="s">
        <v>140</v>
      </c>
      <c r="F37" s="10">
        <f>COUNTIFS('Audit Raw data'!J:J,A:A)</f>
        <v>9</v>
      </c>
      <c r="G37" s="11">
        <f>IFERROR(SUMIFS('Audit Raw data'!BZ:BZ,'Audit Raw data'!J:J,A:A)/F37,"")</f>
        <v>92.888888888888886</v>
      </c>
      <c r="H37" s="9">
        <f>COUNTIFS('Audit Raw data'!AM:AM,"Yes",'Audit Raw data'!J:J,A:A)</f>
        <v>9</v>
      </c>
      <c r="I37" s="9">
        <f t="shared" si="0"/>
        <v>0</v>
      </c>
      <c r="J37" s="12">
        <f t="shared" si="1"/>
        <v>1</v>
      </c>
    </row>
    <row r="38" spans="1:10" x14ac:dyDescent="0.35">
      <c r="A38" s="9" t="s">
        <v>164</v>
      </c>
      <c r="B38" s="9" t="s">
        <v>257</v>
      </c>
      <c r="C38" s="9" t="s">
        <v>239</v>
      </c>
      <c r="D38" s="9" t="s">
        <v>219</v>
      </c>
      <c r="E38" s="9" t="s">
        <v>220</v>
      </c>
      <c r="F38" s="10">
        <f>COUNTIFS('Audit Raw data'!J:J,A:A)</f>
        <v>3</v>
      </c>
      <c r="G38" s="11">
        <f>IFERROR(SUMIFS('Audit Raw data'!BZ:BZ,'Audit Raw data'!J:J,A:A)/F38,"")</f>
        <v>94.666666666666671</v>
      </c>
      <c r="H38" s="9">
        <f>COUNTIFS('Audit Raw data'!AM:AM,"Yes",'Audit Raw data'!J:J,A:A)</f>
        <v>3</v>
      </c>
      <c r="I38" s="9">
        <f t="shared" si="0"/>
        <v>0</v>
      </c>
      <c r="J38" s="12">
        <f t="shared" si="1"/>
        <v>1</v>
      </c>
    </row>
    <row r="39" spans="1:10" x14ac:dyDescent="0.35">
      <c r="A39" s="9" t="s">
        <v>108</v>
      </c>
      <c r="B39" s="9" t="s">
        <v>258</v>
      </c>
      <c r="C39" s="9" t="s">
        <v>56</v>
      </c>
      <c r="D39" s="9" t="s">
        <v>219</v>
      </c>
      <c r="E39" s="9" t="s">
        <v>140</v>
      </c>
      <c r="F39" s="10">
        <f>COUNTIFS('Audit Raw data'!J:J,A:A)</f>
        <v>15</v>
      </c>
      <c r="G39" s="11">
        <f>IFERROR(SUMIFS('Audit Raw data'!BZ:BZ,'Audit Raw data'!J:J,A:A)/F39,"")</f>
        <v>93.6</v>
      </c>
      <c r="H39" s="9">
        <f>COUNTIFS('Audit Raw data'!AM:AM,"Yes",'Audit Raw data'!J:J,A:A)</f>
        <v>15</v>
      </c>
      <c r="I39" s="9">
        <f t="shared" si="0"/>
        <v>0</v>
      </c>
      <c r="J39" s="12">
        <f t="shared" si="1"/>
        <v>1</v>
      </c>
    </row>
    <row r="40" spans="1:10" x14ac:dyDescent="0.35">
      <c r="A40" s="9" t="s">
        <v>118</v>
      </c>
      <c r="B40" s="9" t="s">
        <v>259</v>
      </c>
      <c r="C40" s="9" t="s">
        <v>82</v>
      </c>
      <c r="D40" s="9" t="s">
        <v>219</v>
      </c>
      <c r="E40" s="9" t="s">
        <v>140</v>
      </c>
      <c r="F40" s="10">
        <f>COUNTIFS('Audit Raw data'!J:J,A:A)</f>
        <v>12</v>
      </c>
      <c r="G40" s="11">
        <f>IFERROR(SUMIFS('Audit Raw data'!BZ:BZ,'Audit Raw data'!J:J,A:A)/F40,"")</f>
        <v>95.666666666666671</v>
      </c>
      <c r="H40" s="9">
        <f>COUNTIFS('Audit Raw data'!AM:AM,"Yes",'Audit Raw data'!J:J,A:A)</f>
        <v>12</v>
      </c>
      <c r="I40" s="9">
        <f t="shared" si="0"/>
        <v>0</v>
      </c>
      <c r="J40" s="12">
        <f t="shared" si="1"/>
        <v>1</v>
      </c>
    </row>
    <row r="41" spans="1:10" x14ac:dyDescent="0.35">
      <c r="A41" s="9" t="s">
        <v>87</v>
      </c>
      <c r="B41" s="9" t="s">
        <v>260</v>
      </c>
      <c r="C41" s="9" t="s">
        <v>82</v>
      </c>
      <c r="D41" s="9" t="s">
        <v>219</v>
      </c>
      <c r="E41" s="9" t="s">
        <v>140</v>
      </c>
      <c r="F41" s="10">
        <f>COUNTIFS('Audit Raw data'!J:J,A:A)</f>
        <v>6</v>
      </c>
      <c r="G41" s="11">
        <f>IFERROR(SUMIFS('Audit Raw data'!BZ:BZ,'Audit Raw data'!J:J,A:A)/F41,"")</f>
        <v>94.333333333333329</v>
      </c>
      <c r="H41" s="9">
        <f>COUNTIFS('Audit Raw data'!AM:AM,"Yes",'Audit Raw data'!J:J,A:A)</f>
        <v>6</v>
      </c>
      <c r="I41" s="9">
        <f t="shared" si="0"/>
        <v>0</v>
      </c>
      <c r="J41" s="12">
        <f t="shared" si="1"/>
        <v>1</v>
      </c>
    </row>
    <row r="42" spans="1:10" x14ac:dyDescent="0.35">
      <c r="A42" s="9" t="s">
        <v>99</v>
      </c>
      <c r="B42" s="9" t="s">
        <v>261</v>
      </c>
      <c r="C42" s="9" t="s">
        <v>337</v>
      </c>
      <c r="D42" s="9" t="s">
        <v>219</v>
      </c>
      <c r="E42" s="9" t="s">
        <v>140</v>
      </c>
      <c r="F42" s="10">
        <f>COUNTIFS('Audit Raw data'!J:J,A:A)</f>
        <v>17</v>
      </c>
      <c r="G42" s="11">
        <f>IFERROR(SUMIFS('Audit Raw data'!BZ:BZ,'Audit Raw data'!J:J,A:A)/F42,"")</f>
        <v>93.882352941176464</v>
      </c>
      <c r="H42" s="9">
        <f>COUNTIFS('Audit Raw data'!AM:AM,"Yes",'Audit Raw data'!J:J,A:A)</f>
        <v>16</v>
      </c>
      <c r="I42" s="9">
        <f t="shared" si="0"/>
        <v>1</v>
      </c>
      <c r="J42" s="12">
        <f t="shared" si="1"/>
        <v>0.94117647058823528</v>
      </c>
    </row>
    <row r="43" spans="1:10" x14ac:dyDescent="0.35">
      <c r="A43" s="9" t="s">
        <v>100</v>
      </c>
      <c r="B43" s="9" t="s">
        <v>262</v>
      </c>
      <c r="C43" s="9" t="s">
        <v>337</v>
      </c>
      <c r="D43" s="9" t="s">
        <v>219</v>
      </c>
      <c r="E43" s="9" t="s">
        <v>140</v>
      </c>
      <c r="F43" s="10">
        <f>COUNTIFS('Audit Raw data'!J:J,A:A)</f>
        <v>2</v>
      </c>
      <c r="G43" s="11">
        <f>IFERROR(SUMIFS('Audit Raw data'!BZ:BZ,'Audit Raw data'!J:J,A:A)/F43,"")</f>
        <v>94</v>
      </c>
      <c r="H43" s="9">
        <f>COUNTIFS('Audit Raw data'!AM:AM,"Yes",'Audit Raw data'!J:J,A:A)</f>
        <v>2</v>
      </c>
      <c r="I43" s="9">
        <f t="shared" si="0"/>
        <v>0</v>
      </c>
      <c r="J43" s="12">
        <f t="shared" si="1"/>
        <v>1</v>
      </c>
    </row>
    <row r="44" spans="1:10" x14ac:dyDescent="0.35">
      <c r="A44" s="9" t="s">
        <v>102</v>
      </c>
      <c r="B44" s="9" t="s">
        <v>263</v>
      </c>
      <c r="C44" s="9" t="s">
        <v>82</v>
      </c>
      <c r="D44" s="9" t="s">
        <v>219</v>
      </c>
      <c r="E44" s="9" t="s">
        <v>140</v>
      </c>
      <c r="F44" s="10">
        <f>COUNTIFS('Audit Raw data'!J:J,A:A)</f>
        <v>7</v>
      </c>
      <c r="G44" s="11">
        <f>IFERROR(SUMIFS('Audit Raw data'!BZ:BZ,'Audit Raw data'!J:J,A:A)/F44,"")</f>
        <v>90</v>
      </c>
      <c r="H44" s="9">
        <f>COUNTIFS('Audit Raw data'!AM:AM,"Yes",'Audit Raw data'!J:J,A:A)</f>
        <v>5</v>
      </c>
      <c r="I44" s="9">
        <f t="shared" si="0"/>
        <v>2</v>
      </c>
      <c r="J44" s="12">
        <f t="shared" si="1"/>
        <v>0.7142857142857143</v>
      </c>
    </row>
    <row r="45" spans="1:10" x14ac:dyDescent="0.35">
      <c r="A45" s="9" t="s">
        <v>101</v>
      </c>
      <c r="B45" s="9" t="s">
        <v>264</v>
      </c>
      <c r="C45" s="14" t="s">
        <v>239</v>
      </c>
      <c r="D45" s="9" t="s">
        <v>219</v>
      </c>
      <c r="E45" s="9" t="s">
        <v>220</v>
      </c>
      <c r="F45" s="10">
        <f>COUNTIFS('Audit Raw data'!J:J,A:A)</f>
        <v>2</v>
      </c>
      <c r="G45" s="11">
        <f>IFERROR(SUMIFS('Audit Raw data'!BZ:BZ,'Audit Raw data'!J:J,A:A)/F45,"")</f>
        <v>100</v>
      </c>
      <c r="H45" s="9">
        <f>COUNTIFS('Audit Raw data'!AM:AM,"Yes",'Audit Raw data'!J:J,A:A)</f>
        <v>2</v>
      </c>
      <c r="I45" s="9">
        <f t="shared" si="0"/>
        <v>0</v>
      </c>
      <c r="J45" s="12">
        <f t="shared" si="1"/>
        <v>1</v>
      </c>
    </row>
    <row r="46" spans="1:10" x14ac:dyDescent="0.35">
      <c r="A46" s="9" t="s">
        <v>124</v>
      </c>
      <c r="B46" s="9" t="s">
        <v>265</v>
      </c>
      <c r="C46" s="14" t="s">
        <v>337</v>
      </c>
      <c r="D46" s="9" t="s">
        <v>219</v>
      </c>
      <c r="E46" s="9" t="s">
        <v>140</v>
      </c>
      <c r="F46" s="10">
        <f>COUNTIFS('Audit Raw data'!J:J,A:A)</f>
        <v>8</v>
      </c>
      <c r="G46" s="11">
        <f>IFERROR(SUMIFS('Audit Raw data'!BZ:BZ,'Audit Raw data'!J:J,A:A)/F46,"")</f>
        <v>94</v>
      </c>
      <c r="H46" s="9">
        <f>COUNTIFS('Audit Raw data'!AM:AM,"Yes",'Audit Raw data'!J:J,A:A)</f>
        <v>8</v>
      </c>
      <c r="I46" s="9">
        <f t="shared" si="0"/>
        <v>0</v>
      </c>
      <c r="J46" s="12">
        <f t="shared" si="1"/>
        <v>1</v>
      </c>
    </row>
    <row r="47" spans="1:10" x14ac:dyDescent="0.35">
      <c r="A47" s="9" t="s">
        <v>165</v>
      </c>
      <c r="B47" s="9" t="s">
        <v>266</v>
      </c>
      <c r="C47" s="9" t="s">
        <v>239</v>
      </c>
      <c r="D47" s="9" t="s">
        <v>219</v>
      </c>
      <c r="E47" s="9" t="s">
        <v>220</v>
      </c>
      <c r="F47" s="10">
        <f>COUNTIFS('Audit Raw data'!J:J,A:A)</f>
        <v>5</v>
      </c>
      <c r="G47" s="11">
        <f>IFERROR(SUMIFS('Audit Raw data'!BZ:BZ,'Audit Raw data'!J:J,A:A)/F47,"")</f>
        <v>97.2</v>
      </c>
      <c r="H47" s="9">
        <f>COUNTIFS('Audit Raw data'!AM:AM,"Yes",'Audit Raw data'!J:J,A:A)</f>
        <v>5</v>
      </c>
      <c r="I47" s="9">
        <f t="shared" si="0"/>
        <v>0</v>
      </c>
      <c r="J47" s="12">
        <f t="shared" si="1"/>
        <v>1</v>
      </c>
    </row>
    <row r="48" spans="1:10" x14ac:dyDescent="0.35">
      <c r="A48" s="9" t="s">
        <v>125</v>
      </c>
      <c r="B48" s="9" t="s">
        <v>267</v>
      </c>
      <c r="C48" s="9" t="s">
        <v>82</v>
      </c>
      <c r="D48" s="9" t="s">
        <v>1771</v>
      </c>
      <c r="E48" s="9" t="s">
        <v>140</v>
      </c>
      <c r="F48" s="10">
        <f>COUNTIFS('Audit Raw data'!J:J,A:A)</f>
        <v>4</v>
      </c>
      <c r="G48" s="11">
        <f>IFERROR(SUMIFS('Audit Raw data'!BZ:BZ,'Audit Raw data'!J:J,A:A)/F48,"")</f>
        <v>84.5</v>
      </c>
      <c r="H48" s="9">
        <f>COUNTIFS('Audit Raw data'!AM:AM,"Yes",'Audit Raw data'!J:J,A:A)</f>
        <v>2</v>
      </c>
      <c r="I48" s="9">
        <f t="shared" si="0"/>
        <v>2</v>
      </c>
      <c r="J48" s="12">
        <f t="shared" si="1"/>
        <v>0.5</v>
      </c>
    </row>
    <row r="49" spans="1:10" x14ac:dyDescent="0.35">
      <c r="A49" s="9" t="s">
        <v>135</v>
      </c>
      <c r="B49" s="9" t="s">
        <v>268</v>
      </c>
      <c r="C49" s="14" t="s">
        <v>1770</v>
      </c>
      <c r="D49" s="9" t="s">
        <v>219</v>
      </c>
      <c r="E49" s="9" t="s">
        <v>140</v>
      </c>
      <c r="F49" s="10">
        <f>COUNTIFS('Audit Raw data'!J:J,A:A)</f>
        <v>11</v>
      </c>
      <c r="G49" s="11">
        <f>IFERROR(SUMIFS('Audit Raw data'!BZ:BZ,'Audit Raw data'!J:J,A:A)/F49,"")</f>
        <v>95.63636363636364</v>
      </c>
      <c r="H49" s="9">
        <f>COUNTIFS('Audit Raw data'!AM:AM,"Yes",'Audit Raw data'!J:J,A:A)</f>
        <v>11</v>
      </c>
      <c r="I49" s="9">
        <f t="shared" si="0"/>
        <v>0</v>
      </c>
      <c r="J49" s="12">
        <f t="shared" si="1"/>
        <v>1</v>
      </c>
    </row>
    <row r="50" spans="1:10" x14ac:dyDescent="0.35">
      <c r="A50" s="9" t="s">
        <v>136</v>
      </c>
      <c r="B50" s="9" t="s">
        <v>269</v>
      </c>
      <c r="C50" s="9" t="s">
        <v>56</v>
      </c>
      <c r="D50" s="9" t="s">
        <v>219</v>
      </c>
      <c r="E50" s="9" t="s">
        <v>140</v>
      </c>
      <c r="F50" s="10">
        <f>COUNTIFS('Audit Raw data'!J:J,A:A)</f>
        <v>11</v>
      </c>
      <c r="G50" s="11">
        <f>IFERROR(SUMIFS('Audit Raw data'!BZ:BZ,'Audit Raw data'!J:J,A:A)/F50,"")</f>
        <v>95.63636363636364</v>
      </c>
      <c r="H50" s="9">
        <f>COUNTIFS('Audit Raw data'!AM:AM,"Yes",'Audit Raw data'!J:J,A:A)</f>
        <v>11</v>
      </c>
      <c r="I50" s="9">
        <f t="shared" si="0"/>
        <v>0</v>
      </c>
      <c r="J50" s="12">
        <f t="shared" si="1"/>
        <v>1</v>
      </c>
    </row>
    <row r="51" spans="1:10" x14ac:dyDescent="0.35">
      <c r="A51" s="9" t="s">
        <v>137</v>
      </c>
      <c r="B51" s="9" t="s">
        <v>270</v>
      </c>
      <c r="C51" s="9" t="s">
        <v>1770</v>
      </c>
      <c r="D51" s="9" t="s">
        <v>219</v>
      </c>
      <c r="E51" s="9" t="s">
        <v>140</v>
      </c>
      <c r="F51" s="10">
        <f>COUNTIFS('Audit Raw data'!J:J,A:A)</f>
        <v>6</v>
      </c>
      <c r="G51" s="11">
        <f>IFERROR(SUMIFS('Audit Raw data'!BZ:BZ,'Audit Raw data'!J:J,A:A)/F51,"")</f>
        <v>85.333333333333329</v>
      </c>
      <c r="H51" s="9">
        <f>COUNTIFS('Audit Raw data'!AM:AM,"Yes",'Audit Raw data'!J:J,A:A)</f>
        <v>6</v>
      </c>
      <c r="I51" s="9">
        <f t="shared" si="0"/>
        <v>0</v>
      </c>
      <c r="J51" s="12">
        <f t="shared" si="1"/>
        <v>1</v>
      </c>
    </row>
    <row r="52" spans="1:10" x14ac:dyDescent="0.35">
      <c r="A52" s="9" t="s">
        <v>134</v>
      </c>
      <c r="B52" s="9" t="s">
        <v>271</v>
      </c>
      <c r="C52" s="14" t="s">
        <v>1770</v>
      </c>
      <c r="D52" s="9" t="s">
        <v>225</v>
      </c>
      <c r="E52" s="9" t="s">
        <v>140</v>
      </c>
      <c r="F52" s="10">
        <f>COUNTIFS('Audit Raw data'!J:J,A:A)</f>
        <v>8</v>
      </c>
      <c r="G52" s="11">
        <f>IFERROR(SUMIFS('Audit Raw data'!BZ:BZ,'Audit Raw data'!J:J,A:A)/F52,"")</f>
        <v>88.25</v>
      </c>
      <c r="H52" s="9">
        <f>COUNTIFS('Audit Raw data'!AM:AM,"Yes",'Audit Raw data'!J:J,A:A)</f>
        <v>7</v>
      </c>
      <c r="I52" s="9">
        <f t="shared" si="0"/>
        <v>1</v>
      </c>
      <c r="J52" s="12">
        <f t="shared" si="1"/>
        <v>0.875</v>
      </c>
    </row>
    <row r="53" spans="1:10" x14ac:dyDescent="0.35">
      <c r="A53" s="9" t="s">
        <v>272</v>
      </c>
      <c r="B53" s="9" t="s">
        <v>273</v>
      </c>
      <c r="C53" s="9" t="s">
        <v>337</v>
      </c>
      <c r="D53" s="9" t="s">
        <v>274</v>
      </c>
      <c r="E53" s="9" t="s">
        <v>140</v>
      </c>
      <c r="F53" s="10">
        <f>COUNTIFS('Audit Raw data'!J:J,A:A)</f>
        <v>11</v>
      </c>
      <c r="G53" s="11">
        <f>IFERROR(SUMIFS('Audit Raw data'!BZ:BZ,'Audit Raw data'!J:J,A:A)/F53,"")</f>
        <v>88.545454545454547</v>
      </c>
      <c r="H53" s="9">
        <f>COUNTIFS('Audit Raw data'!AM:AM,"Yes",'Audit Raw data'!J:J,A:A)</f>
        <v>9</v>
      </c>
      <c r="I53" s="9">
        <f t="shared" si="0"/>
        <v>2</v>
      </c>
      <c r="J53" s="12">
        <f t="shared" si="1"/>
        <v>0.81818181818181823</v>
      </c>
    </row>
    <row r="54" spans="1:10" x14ac:dyDescent="0.35">
      <c r="A54" s="9" t="s">
        <v>275</v>
      </c>
      <c r="B54" s="9" t="s">
        <v>276</v>
      </c>
      <c r="C54" s="14" t="s">
        <v>82</v>
      </c>
      <c r="D54" s="9" t="s">
        <v>219</v>
      </c>
      <c r="E54" s="9" t="s">
        <v>140</v>
      </c>
      <c r="F54" s="10">
        <f>COUNTIFS('Audit Raw data'!J:J,A:A)</f>
        <v>9</v>
      </c>
      <c r="G54" s="11">
        <f>IFERROR(SUMIFS('Audit Raw data'!BZ:BZ,'Audit Raw data'!J:J,A:A)/F54,"")</f>
        <v>92.888888888888886</v>
      </c>
      <c r="H54" s="9">
        <f>COUNTIFS('Audit Raw data'!AM:AM,"Yes",'Audit Raw data'!J:J,A:A)</f>
        <v>9</v>
      </c>
      <c r="I54" s="9">
        <f t="shared" si="0"/>
        <v>0</v>
      </c>
      <c r="J54" s="12">
        <f t="shared" si="1"/>
        <v>1</v>
      </c>
    </row>
    <row r="55" spans="1:10" x14ac:dyDescent="0.35">
      <c r="A55" s="9" t="s">
        <v>277</v>
      </c>
      <c r="B55" s="9" t="s">
        <v>278</v>
      </c>
      <c r="C55" s="13" t="s">
        <v>289</v>
      </c>
      <c r="D55" s="9" t="s">
        <v>219</v>
      </c>
      <c r="E55" s="9" t="s">
        <v>224</v>
      </c>
      <c r="F55" s="10">
        <f>COUNTIFS('Audit Raw data'!J:J,A:A)</f>
        <v>0</v>
      </c>
      <c r="G55" s="11" t="str">
        <f>IFERROR(SUMIFS('Audit Raw data'!BZ:BZ,'Audit Raw data'!J:J,A:A)/F55,"")</f>
        <v/>
      </c>
      <c r="H55" s="9">
        <f>COUNTIFS('Audit Raw data'!AM:AM,"Yes",'Audit Raw data'!J:J,A:A)</f>
        <v>0</v>
      </c>
      <c r="I55" s="9">
        <f t="shared" si="0"/>
        <v>0</v>
      </c>
      <c r="J55" s="12" t="str">
        <f t="shared" si="1"/>
        <v xml:space="preserve"> </v>
      </c>
    </row>
    <row r="56" spans="1:10" x14ac:dyDescent="0.35">
      <c r="A56" s="9" t="s">
        <v>279</v>
      </c>
      <c r="B56" s="9" t="s">
        <v>280</v>
      </c>
      <c r="C56" s="9" t="s">
        <v>337</v>
      </c>
      <c r="D56" s="9" t="s">
        <v>225</v>
      </c>
      <c r="E56" s="9" t="s">
        <v>140</v>
      </c>
      <c r="F56" s="10">
        <f>COUNTIFS('Audit Raw data'!J:J,A:A)</f>
        <v>8</v>
      </c>
      <c r="G56" s="11">
        <f>IFERROR(SUMIFS('Audit Raw data'!BZ:BZ,'Audit Raw data'!J:J,A:A)/F56,"")</f>
        <v>90.5</v>
      </c>
      <c r="H56" s="9">
        <f>COUNTIFS('Audit Raw data'!AM:AM,"Yes",'Audit Raw data'!J:J,A:A)</f>
        <v>8</v>
      </c>
      <c r="I56" s="9">
        <f t="shared" si="0"/>
        <v>0</v>
      </c>
      <c r="J56" s="12">
        <f t="shared" si="1"/>
        <v>1</v>
      </c>
    </row>
    <row r="57" spans="1:10" x14ac:dyDescent="0.35">
      <c r="A57" s="9" t="s">
        <v>281</v>
      </c>
      <c r="B57" s="9" t="s">
        <v>282</v>
      </c>
      <c r="C57" s="13" t="s">
        <v>82</v>
      </c>
      <c r="D57" s="9" t="s">
        <v>225</v>
      </c>
      <c r="E57" s="9" t="s">
        <v>140</v>
      </c>
      <c r="F57" s="10">
        <f>COUNTIFS('Audit Raw data'!J:J,A:A)</f>
        <v>5</v>
      </c>
      <c r="G57" s="11">
        <f>IFERROR(SUMIFS('Audit Raw data'!BZ:BZ,'Audit Raw data'!J:J,A:A)/F57,"")</f>
        <v>87.6</v>
      </c>
      <c r="H57" s="9">
        <f>COUNTIFS('Audit Raw data'!AM:AM,"Yes",'Audit Raw data'!J:J,A:A)</f>
        <v>4</v>
      </c>
      <c r="I57" s="9">
        <f t="shared" si="0"/>
        <v>1</v>
      </c>
      <c r="J57" s="12">
        <f t="shared" si="1"/>
        <v>0.8</v>
      </c>
    </row>
    <row r="58" spans="1:10" x14ac:dyDescent="0.35">
      <c r="A58" s="9" t="s">
        <v>283</v>
      </c>
      <c r="B58" s="9" t="s">
        <v>284</v>
      </c>
      <c r="C58" s="13" t="s">
        <v>289</v>
      </c>
      <c r="D58" s="9" t="s">
        <v>219</v>
      </c>
      <c r="E58" s="9" t="s">
        <v>224</v>
      </c>
      <c r="F58" s="10">
        <f>COUNTIFS('Audit Raw data'!J:J,A:A)</f>
        <v>0</v>
      </c>
      <c r="G58" s="11" t="str">
        <f>IFERROR(SUMIFS('Audit Raw data'!BZ:BZ,'Audit Raw data'!J:J,A:A)/F58,"")</f>
        <v/>
      </c>
      <c r="H58" s="9">
        <f>COUNTIFS('Audit Raw data'!AM:AM,"Yes",'Audit Raw data'!J:J,A:A)</f>
        <v>0</v>
      </c>
      <c r="I58" s="9">
        <f t="shared" si="0"/>
        <v>0</v>
      </c>
      <c r="J58" s="12" t="str">
        <f t="shared" si="1"/>
        <v xml:space="preserve"> </v>
      </c>
    </row>
    <row r="59" spans="1:10" x14ac:dyDescent="0.35">
      <c r="A59" s="9" t="s">
        <v>285</v>
      </c>
      <c r="B59" s="15" t="s">
        <v>286</v>
      </c>
      <c r="C59" s="15" t="s">
        <v>289</v>
      </c>
      <c r="D59" s="15" t="s">
        <v>219</v>
      </c>
      <c r="E59" s="15" t="s">
        <v>224</v>
      </c>
      <c r="F59" s="10">
        <f>COUNTIFS('Audit Raw data'!J:J,A:A)</f>
        <v>0</v>
      </c>
      <c r="G59" s="11" t="str">
        <f>IFERROR(SUMIFS('Audit Raw data'!BZ:BZ,'Audit Raw data'!J:J,A:A)/F59,"")</f>
        <v/>
      </c>
      <c r="H59" s="9">
        <f>COUNTIFS('Audit Raw data'!AM:AM,"Yes",'Audit Raw data'!J:J,A:A)</f>
        <v>0</v>
      </c>
      <c r="I59" s="9">
        <f t="shared" si="0"/>
        <v>0</v>
      </c>
      <c r="J59" s="12" t="str">
        <f t="shared" si="1"/>
        <v xml:space="preserve"> </v>
      </c>
    </row>
    <row r="60" spans="1:10" x14ac:dyDescent="0.35">
      <c r="A60" s="9" t="s">
        <v>287</v>
      </c>
      <c r="B60" s="9" t="s">
        <v>288</v>
      </c>
      <c r="C60" s="9" t="s">
        <v>289</v>
      </c>
      <c r="D60" s="9" t="s">
        <v>219</v>
      </c>
      <c r="E60" s="9" t="s">
        <v>224</v>
      </c>
      <c r="F60" s="10">
        <f>COUNTIFS('Audit Raw data'!J:J,A:A)</f>
        <v>0</v>
      </c>
      <c r="G60" s="11" t="str">
        <f>IFERROR(SUMIFS('Audit Raw data'!BZ:BZ,'Audit Raw data'!J:J,A:A)/F60,"")</f>
        <v/>
      </c>
      <c r="H60" s="9">
        <f>COUNTIFS('Audit Raw data'!AM:AM,"Yes",'Audit Raw data'!J:J,A:A)</f>
        <v>0</v>
      </c>
      <c r="I60" s="9">
        <f t="shared" si="0"/>
        <v>0</v>
      </c>
      <c r="J60" s="12" t="str">
        <f t="shared" si="1"/>
        <v xml:space="preserve"> </v>
      </c>
    </row>
    <row r="61" spans="1:10" x14ac:dyDescent="0.35">
      <c r="A61" s="9" t="s">
        <v>290</v>
      </c>
      <c r="B61" s="9" t="s">
        <v>291</v>
      </c>
      <c r="C61" s="14" t="s">
        <v>289</v>
      </c>
      <c r="D61" s="9" t="s">
        <v>219</v>
      </c>
      <c r="E61" s="9" t="s">
        <v>224</v>
      </c>
      <c r="F61" s="10">
        <f>COUNTIFS('Audit Raw data'!J:J,A:A)</f>
        <v>0</v>
      </c>
      <c r="G61" s="11" t="str">
        <f>IFERROR(SUMIFS('Audit Raw data'!BZ:BZ,'Audit Raw data'!J:J,A:A)/F61,"")</f>
        <v/>
      </c>
      <c r="H61" s="9">
        <f>COUNTIFS('Audit Raw data'!AM:AM,"Yes",'Audit Raw data'!J:J,A:A)</f>
        <v>0</v>
      </c>
      <c r="I61" s="9">
        <f t="shared" si="0"/>
        <v>0</v>
      </c>
      <c r="J61" s="12" t="str">
        <f t="shared" si="1"/>
        <v xml:space="preserve"> </v>
      </c>
    </row>
    <row r="62" spans="1:10" x14ac:dyDescent="0.35">
      <c r="A62" s="9" t="s">
        <v>292</v>
      </c>
      <c r="B62" s="9" t="s">
        <v>293</v>
      </c>
      <c r="C62" s="9" t="s">
        <v>337</v>
      </c>
      <c r="D62" s="9" t="s">
        <v>219</v>
      </c>
      <c r="E62" s="9" t="s">
        <v>140</v>
      </c>
      <c r="F62" s="10">
        <f>COUNTIFS('Audit Raw data'!J:J,A:A)</f>
        <v>6</v>
      </c>
      <c r="G62" s="11">
        <f>IFERROR(SUMIFS('Audit Raw data'!BZ:BZ,'Audit Raw data'!J:J,A:A)/F62,"")</f>
        <v>95.666666666666671</v>
      </c>
      <c r="H62" s="9">
        <f>COUNTIFS('Audit Raw data'!AM:AM,"Yes",'Audit Raw data'!J:J,A:A)</f>
        <v>6</v>
      </c>
      <c r="I62" s="9">
        <f t="shared" si="0"/>
        <v>0</v>
      </c>
      <c r="J62" s="12">
        <f t="shared" si="1"/>
        <v>1</v>
      </c>
    </row>
    <row r="63" spans="1:10" x14ac:dyDescent="0.35">
      <c r="A63" s="9" t="s">
        <v>151</v>
      </c>
      <c r="B63" s="9" t="s">
        <v>294</v>
      </c>
      <c r="C63" s="9" t="s">
        <v>239</v>
      </c>
      <c r="D63" s="9" t="s">
        <v>225</v>
      </c>
      <c r="E63" s="9" t="s">
        <v>220</v>
      </c>
      <c r="F63" s="10">
        <f>COUNTIFS('Audit Raw data'!J:J,A:A)</f>
        <v>0</v>
      </c>
      <c r="G63" s="11" t="str">
        <f>IFERROR(SUMIFS('Audit Raw data'!BZ:BZ,'Audit Raw data'!J:J,A:A)/F63,"")</f>
        <v/>
      </c>
      <c r="H63" s="9">
        <f>COUNTIFS('Audit Raw data'!AM:AM,"Yes",'Audit Raw data'!J:J,A:A)</f>
        <v>0</v>
      </c>
      <c r="I63" s="9">
        <f t="shared" si="0"/>
        <v>0</v>
      </c>
      <c r="J63" s="12" t="str">
        <f t="shared" si="1"/>
        <v xml:space="preserve"> </v>
      </c>
    </row>
    <row r="64" spans="1:10" x14ac:dyDescent="0.35">
      <c r="A64" s="9" t="s">
        <v>295</v>
      </c>
      <c r="B64" s="9" t="s">
        <v>296</v>
      </c>
      <c r="C64" s="9" t="s">
        <v>337</v>
      </c>
      <c r="D64" s="9" t="s">
        <v>219</v>
      </c>
      <c r="E64" s="9" t="s">
        <v>140</v>
      </c>
      <c r="F64" s="10">
        <f>COUNTIFS('Audit Raw data'!J:J,A:A)</f>
        <v>11</v>
      </c>
      <c r="G64" s="11">
        <f>IFERROR(SUMIFS('Audit Raw data'!BZ:BZ,'Audit Raw data'!J:J,A:A)/F64,"")</f>
        <v>94.727272727272734</v>
      </c>
      <c r="H64" s="9">
        <f>COUNTIFS('Audit Raw data'!AM:AM,"Yes",'Audit Raw data'!J:J,A:A)</f>
        <v>11</v>
      </c>
      <c r="I64" s="9">
        <f t="shared" si="0"/>
        <v>0</v>
      </c>
      <c r="J64" s="12">
        <f t="shared" si="1"/>
        <v>1</v>
      </c>
    </row>
    <row r="65" spans="1:10" x14ac:dyDescent="0.35">
      <c r="A65" s="9" t="s">
        <v>186</v>
      </c>
      <c r="B65" s="9" t="s">
        <v>297</v>
      </c>
      <c r="C65" s="14" t="s">
        <v>56</v>
      </c>
      <c r="D65" s="9" t="s">
        <v>219</v>
      </c>
      <c r="E65" s="9" t="s">
        <v>140</v>
      </c>
      <c r="F65" s="10">
        <f>COUNTIFS('Audit Raw data'!J:J,A:A)</f>
        <v>20</v>
      </c>
      <c r="G65" s="11">
        <f>IFERROR(SUMIFS('Audit Raw data'!BZ:BZ,'Audit Raw data'!J:J,A:A)/F65,"")</f>
        <v>94.9</v>
      </c>
      <c r="H65" s="9">
        <f>COUNTIFS('Audit Raw data'!AM:AM,"Yes",'Audit Raw data'!J:J,A:A)</f>
        <v>20</v>
      </c>
      <c r="I65" s="9">
        <f t="shared" si="0"/>
        <v>0</v>
      </c>
      <c r="J65" s="12">
        <f t="shared" si="1"/>
        <v>1</v>
      </c>
    </row>
    <row r="66" spans="1:10" x14ac:dyDescent="0.35">
      <c r="A66" s="9" t="s">
        <v>298</v>
      </c>
      <c r="B66" s="9" t="s">
        <v>299</v>
      </c>
      <c r="C66" s="9" t="s">
        <v>337</v>
      </c>
      <c r="D66" s="9" t="s">
        <v>219</v>
      </c>
      <c r="E66" s="9" t="s">
        <v>140</v>
      </c>
      <c r="F66" s="10">
        <f>COUNTIFS('Audit Raw data'!J:J,A:A)</f>
        <v>4</v>
      </c>
      <c r="G66" s="11">
        <f>IFERROR(SUMIFS('Audit Raw data'!BZ:BZ,'Audit Raw data'!J:J,A:A)/F66,"")</f>
        <v>94.5</v>
      </c>
      <c r="H66" s="9">
        <f>COUNTIFS('Audit Raw data'!AM:AM,"Yes",'Audit Raw data'!J:J,A:A)</f>
        <v>4</v>
      </c>
      <c r="I66" s="9">
        <f t="shared" si="0"/>
        <v>0</v>
      </c>
      <c r="J66" s="12">
        <f t="shared" si="1"/>
        <v>1</v>
      </c>
    </row>
    <row r="67" spans="1:10" x14ac:dyDescent="0.35">
      <c r="A67" s="9" t="s">
        <v>170</v>
      </c>
      <c r="B67" s="9" t="s">
        <v>300</v>
      </c>
      <c r="C67" s="9" t="s">
        <v>239</v>
      </c>
      <c r="D67" s="9" t="s">
        <v>219</v>
      </c>
      <c r="E67" s="9" t="s">
        <v>220</v>
      </c>
      <c r="F67" s="10">
        <f>COUNTIFS('Audit Raw data'!J:J,A:A)</f>
        <v>1</v>
      </c>
      <c r="G67" s="11">
        <f>IFERROR(SUMIFS('Audit Raw data'!BZ:BZ,'Audit Raw data'!J:J,A:A)/F67,"")</f>
        <v>98</v>
      </c>
      <c r="H67" s="9">
        <f>COUNTIFS('Audit Raw data'!AM:AM,"Yes",'Audit Raw data'!J:J,A:A)</f>
        <v>1</v>
      </c>
      <c r="I67" s="9">
        <f t="shared" ref="I67:I114" si="2">F67-H67</f>
        <v>0</v>
      </c>
      <c r="J67" s="12">
        <f t="shared" ref="J67:J114" si="3">IFERROR(H67/F67," ")</f>
        <v>1</v>
      </c>
    </row>
    <row r="68" spans="1:10" x14ac:dyDescent="0.35">
      <c r="A68" s="9" t="s">
        <v>301</v>
      </c>
      <c r="B68" s="9" t="s">
        <v>302</v>
      </c>
      <c r="C68" s="9" t="s">
        <v>1770</v>
      </c>
      <c r="D68" s="9" t="s">
        <v>225</v>
      </c>
      <c r="E68" s="9" t="s">
        <v>140</v>
      </c>
      <c r="F68" s="10">
        <f>COUNTIFS('Audit Raw data'!J:J,A:A)</f>
        <v>4</v>
      </c>
      <c r="G68" s="11">
        <f>IFERROR(SUMIFS('Audit Raw data'!BZ:BZ,'Audit Raw data'!J:J,A:A)/F68,"")</f>
        <v>86</v>
      </c>
      <c r="H68" s="9">
        <f>COUNTIFS('Audit Raw data'!AM:AM,"Yes",'Audit Raw data'!J:J,A:A)</f>
        <v>3</v>
      </c>
      <c r="I68" s="9">
        <f t="shared" si="2"/>
        <v>1</v>
      </c>
      <c r="J68" s="12">
        <f t="shared" si="3"/>
        <v>0.75</v>
      </c>
    </row>
    <row r="69" spans="1:10" x14ac:dyDescent="0.35">
      <c r="A69" s="9" t="s">
        <v>303</v>
      </c>
      <c r="B69" s="9" t="s">
        <v>304</v>
      </c>
      <c r="C69" s="9" t="s">
        <v>56</v>
      </c>
      <c r="D69" s="9" t="s">
        <v>225</v>
      </c>
      <c r="E69" s="9" t="s">
        <v>140</v>
      </c>
      <c r="F69" s="10">
        <f>COUNTIFS('Audit Raw data'!J:J,A:A)</f>
        <v>4</v>
      </c>
      <c r="G69" s="11">
        <f>IFERROR(SUMIFS('Audit Raw data'!BZ:BZ,'Audit Raw data'!J:J,A:A)/F69,"")</f>
        <v>93</v>
      </c>
      <c r="H69" s="9">
        <f>COUNTIFS('Audit Raw data'!AM:AM,"Yes",'Audit Raw data'!J:J,A:A)</f>
        <v>4</v>
      </c>
      <c r="I69" s="9">
        <f t="shared" si="2"/>
        <v>0</v>
      </c>
      <c r="J69" s="12">
        <f t="shared" si="3"/>
        <v>1</v>
      </c>
    </row>
    <row r="70" spans="1:10" x14ac:dyDescent="0.35">
      <c r="A70" s="9" t="s">
        <v>168</v>
      </c>
      <c r="B70" s="9" t="s">
        <v>305</v>
      </c>
      <c r="C70" s="9" t="s">
        <v>239</v>
      </c>
      <c r="D70" s="9" t="s">
        <v>219</v>
      </c>
      <c r="E70" s="9" t="s">
        <v>220</v>
      </c>
      <c r="F70" s="10">
        <f>COUNTIFS('Audit Raw data'!J:J,A:A)</f>
        <v>1</v>
      </c>
      <c r="G70" s="11">
        <f>IFERROR(SUMIFS('Audit Raw data'!BZ:BZ,'Audit Raw data'!J:J,A:A)/F70,"")</f>
        <v>94</v>
      </c>
      <c r="H70" s="9">
        <f>COUNTIFS('Audit Raw data'!AM:AM,"Yes",'Audit Raw data'!J:J,A:A)</f>
        <v>1</v>
      </c>
      <c r="I70" s="9">
        <f t="shared" si="2"/>
        <v>0</v>
      </c>
      <c r="J70" s="12">
        <f t="shared" si="3"/>
        <v>1</v>
      </c>
    </row>
    <row r="71" spans="1:10" x14ac:dyDescent="0.35">
      <c r="A71" s="9" t="s">
        <v>306</v>
      </c>
      <c r="B71" s="9" t="s">
        <v>307</v>
      </c>
      <c r="C71" s="9" t="s">
        <v>239</v>
      </c>
      <c r="D71" s="9" t="s">
        <v>219</v>
      </c>
      <c r="E71" s="9" t="s">
        <v>220</v>
      </c>
      <c r="F71" s="10">
        <f>COUNTIFS('Audit Raw data'!J:J,A:A)</f>
        <v>3</v>
      </c>
      <c r="G71" s="11">
        <f>IFERROR(SUMIFS('Audit Raw data'!BZ:BZ,'Audit Raw data'!J:J,A:A)/F71,"")</f>
        <v>96</v>
      </c>
      <c r="H71" s="9">
        <f>COUNTIFS('Audit Raw data'!AM:AM,"Yes",'Audit Raw data'!J:J,A:A)</f>
        <v>3</v>
      </c>
      <c r="I71" s="9">
        <f t="shared" si="2"/>
        <v>0</v>
      </c>
      <c r="J71" s="12">
        <f t="shared" si="3"/>
        <v>1</v>
      </c>
    </row>
    <row r="72" spans="1:10" x14ac:dyDescent="0.35">
      <c r="A72" s="9" t="s">
        <v>172</v>
      </c>
      <c r="B72" s="9" t="s">
        <v>308</v>
      </c>
      <c r="C72" s="9" t="s">
        <v>239</v>
      </c>
      <c r="D72" s="9" t="s">
        <v>219</v>
      </c>
      <c r="E72" s="9" t="s">
        <v>220</v>
      </c>
      <c r="F72" s="10">
        <f>COUNTIFS('Audit Raw data'!J:J,A:A)</f>
        <v>2</v>
      </c>
      <c r="G72" s="11">
        <f>IFERROR(SUMIFS('Audit Raw data'!BZ:BZ,'Audit Raw data'!J:J,A:A)/F72,"")</f>
        <v>99</v>
      </c>
      <c r="H72" s="9">
        <f>COUNTIFS('Audit Raw data'!AM:AM,"Yes",'Audit Raw data'!J:J,A:A)</f>
        <v>2</v>
      </c>
      <c r="I72" s="9">
        <f t="shared" si="2"/>
        <v>0</v>
      </c>
      <c r="J72" s="12">
        <f t="shared" si="3"/>
        <v>1</v>
      </c>
    </row>
    <row r="73" spans="1:10" x14ac:dyDescent="0.35">
      <c r="A73" s="9" t="s">
        <v>309</v>
      </c>
      <c r="B73" s="9" t="s">
        <v>310</v>
      </c>
      <c r="C73" s="9" t="s">
        <v>1770</v>
      </c>
      <c r="D73" s="9" t="s">
        <v>225</v>
      </c>
      <c r="E73" s="9" t="s">
        <v>140</v>
      </c>
      <c r="F73" s="10">
        <f>COUNTIFS('Audit Raw data'!J:J,A:A)</f>
        <v>10</v>
      </c>
      <c r="G73" s="11">
        <f>IFERROR(SUMIFS('Audit Raw data'!BZ:BZ,'Audit Raw data'!J:J,A:A)/F73,"")</f>
        <v>91.6</v>
      </c>
      <c r="H73" s="9">
        <f>COUNTIFS('Audit Raw data'!AM:AM,"Yes",'Audit Raw data'!J:J,A:A)</f>
        <v>10</v>
      </c>
      <c r="I73" s="9">
        <f t="shared" si="2"/>
        <v>0</v>
      </c>
      <c r="J73" s="12">
        <f t="shared" si="3"/>
        <v>1</v>
      </c>
    </row>
    <row r="74" spans="1:10" x14ac:dyDescent="0.35">
      <c r="A74" s="9" t="s">
        <v>311</v>
      </c>
      <c r="B74" s="9" t="s">
        <v>312</v>
      </c>
      <c r="C74" s="9" t="s">
        <v>56</v>
      </c>
      <c r="D74" s="9" t="s">
        <v>219</v>
      </c>
      <c r="E74" s="9" t="s">
        <v>140</v>
      </c>
      <c r="F74" s="10">
        <f>COUNTIFS('Audit Raw data'!J:J,A:A)</f>
        <v>9</v>
      </c>
      <c r="G74" s="11">
        <f>IFERROR(SUMIFS('Audit Raw data'!BZ:BZ,'Audit Raw data'!J:J,A:A)/F74,"")</f>
        <v>93.555555555555557</v>
      </c>
      <c r="H74" s="9">
        <f>COUNTIFS('Audit Raw data'!AM:AM,"Yes",'Audit Raw data'!J:J,A:A)</f>
        <v>8</v>
      </c>
      <c r="I74" s="9">
        <f t="shared" si="2"/>
        <v>1</v>
      </c>
      <c r="J74" s="12">
        <f t="shared" si="3"/>
        <v>0.88888888888888884</v>
      </c>
    </row>
    <row r="75" spans="1:10" x14ac:dyDescent="0.35">
      <c r="A75" s="9" t="s">
        <v>313</v>
      </c>
      <c r="B75" s="9" t="s">
        <v>314</v>
      </c>
      <c r="C75" s="9" t="s">
        <v>56</v>
      </c>
      <c r="D75" s="9" t="s">
        <v>219</v>
      </c>
      <c r="E75" s="9" t="s">
        <v>140</v>
      </c>
      <c r="F75" s="10">
        <f>COUNTIFS('Audit Raw data'!J:J,A:A)</f>
        <v>6</v>
      </c>
      <c r="G75" s="11">
        <f>IFERROR(SUMIFS('Audit Raw data'!BZ:BZ,'Audit Raw data'!J:J,A:A)/F75,"")</f>
        <v>92.666666666666671</v>
      </c>
      <c r="H75" s="9">
        <f>COUNTIFS('Audit Raw data'!AM:AM,"Yes",'Audit Raw data'!J:J,A:A)</f>
        <v>6</v>
      </c>
      <c r="I75" s="9">
        <f t="shared" si="2"/>
        <v>0</v>
      </c>
      <c r="J75" s="12">
        <f t="shared" si="3"/>
        <v>1</v>
      </c>
    </row>
    <row r="76" spans="1:10" x14ac:dyDescent="0.35">
      <c r="A76" s="9" t="s">
        <v>315</v>
      </c>
      <c r="B76" s="9" t="s">
        <v>316</v>
      </c>
      <c r="C76" s="9" t="s">
        <v>82</v>
      </c>
      <c r="D76" s="9" t="s">
        <v>225</v>
      </c>
      <c r="E76" s="9" t="s">
        <v>140</v>
      </c>
      <c r="F76" s="10">
        <f>COUNTIFS('Audit Raw data'!J:J,A:A)</f>
        <v>6</v>
      </c>
      <c r="G76" s="11">
        <f>IFERROR(SUMIFS('Audit Raw data'!BZ:BZ,'Audit Raw data'!J:J,A:A)/F76,"")</f>
        <v>95</v>
      </c>
      <c r="H76" s="9">
        <f>COUNTIFS('Audit Raw data'!AM:AM,"Yes",'Audit Raw data'!J:J,A:A)</f>
        <v>6</v>
      </c>
      <c r="I76" s="9">
        <f t="shared" si="2"/>
        <v>0</v>
      </c>
      <c r="J76" s="12">
        <f t="shared" si="3"/>
        <v>1</v>
      </c>
    </row>
    <row r="77" spans="1:10" x14ac:dyDescent="0.35">
      <c r="A77" s="9" t="s">
        <v>317</v>
      </c>
      <c r="B77" s="9" t="s">
        <v>318</v>
      </c>
      <c r="C77" s="9" t="s">
        <v>1770</v>
      </c>
      <c r="D77" s="9" t="s">
        <v>225</v>
      </c>
      <c r="E77" s="9" t="s">
        <v>140</v>
      </c>
      <c r="F77" s="10">
        <f>COUNTIFS('Audit Raw data'!J:J,A:A)</f>
        <v>6</v>
      </c>
      <c r="G77" s="11">
        <f>IFERROR(SUMIFS('Audit Raw data'!BZ:BZ,'Audit Raw data'!J:J,A:A)/F77,"")</f>
        <v>89</v>
      </c>
      <c r="H77" s="9">
        <f>COUNTIFS('Audit Raw data'!AM:AM,"Yes",'Audit Raw data'!J:J,A:A)</f>
        <v>6</v>
      </c>
      <c r="I77" s="9">
        <f t="shared" si="2"/>
        <v>0</v>
      </c>
      <c r="J77" s="12">
        <f t="shared" si="3"/>
        <v>1</v>
      </c>
    </row>
    <row r="78" spans="1:10" x14ac:dyDescent="0.35">
      <c r="A78" s="9" t="s">
        <v>319</v>
      </c>
      <c r="B78" s="9" t="s">
        <v>320</v>
      </c>
      <c r="C78" s="9" t="s">
        <v>56</v>
      </c>
      <c r="D78" s="9" t="s">
        <v>219</v>
      </c>
      <c r="E78" s="9" t="s">
        <v>140</v>
      </c>
      <c r="F78" s="10">
        <f>COUNTIFS('Audit Raw data'!J:J,A:A)</f>
        <v>6</v>
      </c>
      <c r="G78" s="11">
        <f>IFERROR(SUMIFS('Audit Raw data'!BZ:BZ,'Audit Raw data'!J:J,A:A)/F78,"")</f>
        <v>94.666666666666671</v>
      </c>
      <c r="H78" s="9">
        <f>COUNTIFS('Audit Raw data'!AM:AM,"Yes",'Audit Raw data'!J:J,A:A)</f>
        <v>5</v>
      </c>
      <c r="I78" s="9">
        <f t="shared" si="2"/>
        <v>1</v>
      </c>
      <c r="J78" s="12">
        <f t="shared" si="3"/>
        <v>0.83333333333333337</v>
      </c>
    </row>
    <row r="79" spans="1:10" x14ac:dyDescent="0.35">
      <c r="A79" s="9" t="s">
        <v>321</v>
      </c>
      <c r="B79" s="9" t="s">
        <v>322</v>
      </c>
      <c r="C79" s="9" t="s">
        <v>337</v>
      </c>
      <c r="D79" s="9" t="s">
        <v>219</v>
      </c>
      <c r="E79" s="9" t="s">
        <v>140</v>
      </c>
      <c r="F79" s="10">
        <f>COUNTIFS('Audit Raw data'!J:J,A:A)</f>
        <v>7</v>
      </c>
      <c r="G79" s="11">
        <f>IFERROR(SUMIFS('Audit Raw data'!BZ:BZ,'Audit Raw data'!J:J,A:A)/F79,"")</f>
        <v>90.571428571428569</v>
      </c>
      <c r="H79" s="9">
        <f>COUNTIFS('Audit Raw data'!AM:AM,"Yes",'Audit Raw data'!J:J,A:A)</f>
        <v>6</v>
      </c>
      <c r="I79" s="9">
        <f t="shared" si="2"/>
        <v>1</v>
      </c>
      <c r="J79" s="12">
        <f t="shared" si="3"/>
        <v>0.8571428571428571</v>
      </c>
    </row>
    <row r="80" spans="1:10" x14ac:dyDescent="0.35">
      <c r="A80" s="9" t="s">
        <v>323</v>
      </c>
      <c r="B80" s="9" t="s">
        <v>324</v>
      </c>
      <c r="C80" s="9" t="s">
        <v>337</v>
      </c>
      <c r="D80" s="9" t="s">
        <v>225</v>
      </c>
      <c r="E80" s="9" t="s">
        <v>140</v>
      </c>
      <c r="F80" s="10">
        <f>COUNTIFS('Audit Raw data'!J:J,A:A)</f>
        <v>0</v>
      </c>
      <c r="G80" s="11" t="str">
        <f>IFERROR(SUMIFS('Audit Raw data'!BZ:BZ,'Audit Raw data'!J:J,A:A)/F80,"")</f>
        <v/>
      </c>
      <c r="H80" s="9">
        <f>COUNTIFS('Audit Raw data'!AM:AM,"Yes",'Audit Raw data'!J:J,A:A)</f>
        <v>0</v>
      </c>
      <c r="I80" s="9">
        <f t="shared" si="2"/>
        <v>0</v>
      </c>
      <c r="J80" s="12" t="str">
        <f t="shared" si="3"/>
        <v xml:space="preserve"> </v>
      </c>
    </row>
    <row r="81" spans="1:10" x14ac:dyDescent="0.35">
      <c r="A81" s="9" t="s">
        <v>325</v>
      </c>
      <c r="B81" s="9" t="s">
        <v>326</v>
      </c>
      <c r="C81" s="13" t="s">
        <v>82</v>
      </c>
      <c r="D81" s="9" t="s">
        <v>219</v>
      </c>
      <c r="E81" s="9" t="s">
        <v>140</v>
      </c>
      <c r="F81" s="10">
        <f>COUNTIFS('Audit Raw data'!J:J,A:A)</f>
        <v>4</v>
      </c>
      <c r="G81" s="11">
        <f>IFERROR(SUMIFS('Audit Raw data'!BZ:BZ,'Audit Raw data'!J:J,A:A)/F81,"")</f>
        <v>90.5</v>
      </c>
      <c r="H81" s="9">
        <f>COUNTIFS('Audit Raw data'!AM:AM,"Yes",'Audit Raw data'!J:J,A:A)</f>
        <v>4</v>
      </c>
      <c r="I81" s="9">
        <f t="shared" si="2"/>
        <v>0</v>
      </c>
      <c r="J81" s="12">
        <f t="shared" si="3"/>
        <v>1</v>
      </c>
    </row>
    <row r="82" spans="1:10" x14ac:dyDescent="0.35">
      <c r="A82" s="9" t="s">
        <v>327</v>
      </c>
      <c r="B82" s="9" t="s">
        <v>1749</v>
      </c>
      <c r="C82" s="9" t="s">
        <v>56</v>
      </c>
      <c r="D82" s="9" t="s">
        <v>219</v>
      </c>
      <c r="E82" s="9" t="s">
        <v>140</v>
      </c>
      <c r="F82" s="10">
        <f>COUNTIFS('Audit Raw data'!J:J,A:A)</f>
        <v>8</v>
      </c>
      <c r="G82" s="11">
        <f>IFERROR(SUMIFS('Audit Raw data'!BZ:BZ,'Audit Raw data'!J:J,A:A)/F82,"")</f>
        <v>93</v>
      </c>
      <c r="H82" s="9">
        <f>COUNTIFS('Audit Raw data'!AM:AM,"Yes",'Audit Raw data'!J:J,A:A)</f>
        <v>8</v>
      </c>
      <c r="I82" s="9">
        <f t="shared" si="2"/>
        <v>0</v>
      </c>
      <c r="J82" s="12">
        <f t="shared" si="3"/>
        <v>1</v>
      </c>
    </row>
    <row r="83" spans="1:10" x14ac:dyDescent="0.35">
      <c r="A83" s="9" t="s">
        <v>328</v>
      </c>
      <c r="B83" s="9" t="s">
        <v>329</v>
      </c>
      <c r="C83" s="9" t="s">
        <v>1770</v>
      </c>
      <c r="D83" s="9" t="s">
        <v>225</v>
      </c>
      <c r="E83" s="9" t="s">
        <v>140</v>
      </c>
      <c r="F83" s="10">
        <f>COUNTIFS('Audit Raw data'!J:J,A:A)</f>
        <v>5</v>
      </c>
      <c r="G83" s="11">
        <f>IFERROR(SUMIFS('Audit Raw data'!BZ:BZ,'Audit Raw data'!J:J,A:A)/F83,"")</f>
        <v>88.4</v>
      </c>
      <c r="H83" s="9">
        <f>COUNTIFS('Audit Raw data'!AM:AM,"Yes",'Audit Raw data'!J:J,A:A)</f>
        <v>5</v>
      </c>
      <c r="I83" s="9">
        <f t="shared" si="2"/>
        <v>0</v>
      </c>
      <c r="J83" s="12">
        <f t="shared" si="3"/>
        <v>1</v>
      </c>
    </row>
    <row r="84" spans="1:10" x14ac:dyDescent="0.35">
      <c r="A84" s="9" t="s">
        <v>204</v>
      </c>
      <c r="B84" s="9" t="s">
        <v>330</v>
      </c>
      <c r="C84" s="14" t="s">
        <v>1770</v>
      </c>
      <c r="D84" s="9" t="s">
        <v>219</v>
      </c>
      <c r="E84" s="9" t="s">
        <v>140</v>
      </c>
      <c r="F84" s="10">
        <f>COUNTIFS('Audit Raw data'!J:J,A:A)</f>
        <v>6</v>
      </c>
      <c r="G84" s="11">
        <f>IFERROR(SUMIFS('Audit Raw data'!BZ:BZ,'Audit Raw data'!J:J,A:A)/F84,"")</f>
        <v>85.666666666666671</v>
      </c>
      <c r="H84" s="9">
        <f>COUNTIFS('Audit Raw data'!AM:AM,"Yes",'Audit Raw data'!J:J,A:A)</f>
        <v>5</v>
      </c>
      <c r="I84" s="9">
        <f t="shared" si="2"/>
        <v>1</v>
      </c>
      <c r="J84" s="12">
        <f t="shared" si="3"/>
        <v>0.83333333333333337</v>
      </c>
    </row>
    <row r="85" spans="1:10" x14ac:dyDescent="0.35">
      <c r="A85" s="9" t="s">
        <v>331</v>
      </c>
      <c r="B85" s="9" t="s">
        <v>1750</v>
      </c>
      <c r="C85" s="9" t="s">
        <v>56</v>
      </c>
      <c r="D85" s="9" t="s">
        <v>219</v>
      </c>
      <c r="E85" s="9" t="s">
        <v>140</v>
      </c>
      <c r="F85" s="10">
        <f>COUNTIFS('Audit Raw data'!J:J,A:A)</f>
        <v>9</v>
      </c>
      <c r="G85" s="11">
        <f>IFERROR(SUMIFS('Audit Raw data'!BZ:BZ,'Audit Raw data'!J:J,A:A)/F85,"")</f>
        <v>92.222222222222229</v>
      </c>
      <c r="H85" s="9">
        <f>COUNTIFS('Audit Raw data'!AM:AM,"Yes",'Audit Raw data'!J:J,A:A)</f>
        <v>9</v>
      </c>
      <c r="I85" s="9">
        <f t="shared" si="2"/>
        <v>0</v>
      </c>
      <c r="J85" s="12">
        <f t="shared" si="3"/>
        <v>1</v>
      </c>
    </row>
    <row r="86" spans="1:10" x14ac:dyDescent="0.35">
      <c r="A86" s="9" t="s">
        <v>332</v>
      </c>
      <c r="B86" s="9" t="s">
        <v>1751</v>
      </c>
      <c r="C86" s="9" t="s">
        <v>82</v>
      </c>
      <c r="D86" s="9" t="s">
        <v>225</v>
      </c>
      <c r="E86" s="9" t="s">
        <v>140</v>
      </c>
      <c r="F86" s="10">
        <f>COUNTIFS('Audit Raw data'!J:J,A:A)</f>
        <v>7</v>
      </c>
      <c r="G86" s="11">
        <f>IFERROR(SUMIFS('Audit Raw data'!BZ:BZ,'Audit Raw data'!J:J,A:A)/F86,"")</f>
        <v>84.857142857142861</v>
      </c>
      <c r="H86" s="9">
        <f>COUNTIFS('Audit Raw data'!AM:AM,"Yes",'Audit Raw data'!J:J,A:A)</f>
        <v>6</v>
      </c>
      <c r="I86" s="9">
        <f t="shared" si="2"/>
        <v>1</v>
      </c>
      <c r="J86" s="12">
        <f t="shared" si="3"/>
        <v>0.8571428571428571</v>
      </c>
    </row>
    <row r="87" spans="1:10" x14ac:dyDescent="0.35">
      <c r="A87" s="9" t="s">
        <v>333</v>
      </c>
      <c r="B87" s="9" t="s">
        <v>334</v>
      </c>
      <c r="C87" s="13" t="s">
        <v>56</v>
      </c>
      <c r="D87" s="9" t="s">
        <v>225</v>
      </c>
      <c r="E87" s="9" t="s">
        <v>140</v>
      </c>
      <c r="F87" s="10">
        <f>COUNTIFS('Audit Raw data'!J:J,A:A)</f>
        <v>8</v>
      </c>
      <c r="G87" s="11">
        <f>IFERROR(SUMIFS('Audit Raw data'!BZ:BZ,'Audit Raw data'!J:J,A:A)/F87,"")</f>
        <v>85.75</v>
      </c>
      <c r="H87" s="9">
        <f>COUNTIFS('Audit Raw data'!AM:AM,"Yes",'Audit Raw data'!J:J,A:A)</f>
        <v>6</v>
      </c>
      <c r="I87" s="9">
        <f t="shared" si="2"/>
        <v>2</v>
      </c>
      <c r="J87" s="12">
        <f t="shared" si="3"/>
        <v>0.75</v>
      </c>
    </row>
    <row r="88" spans="1:10" x14ac:dyDescent="0.35">
      <c r="A88" s="9" t="s">
        <v>335</v>
      </c>
      <c r="B88" s="9" t="s">
        <v>336</v>
      </c>
      <c r="C88" s="13" t="s">
        <v>82</v>
      </c>
      <c r="D88" s="9" t="s">
        <v>225</v>
      </c>
      <c r="E88" s="9" t="s">
        <v>140</v>
      </c>
      <c r="F88" s="10">
        <f>COUNTIFS('Audit Raw data'!J:J,A:A)</f>
        <v>6</v>
      </c>
      <c r="G88" s="11">
        <f>IFERROR(SUMIFS('Audit Raw data'!BZ:BZ,'Audit Raw data'!J:J,A:A)/F88,"")</f>
        <v>81.333333333333329</v>
      </c>
      <c r="H88" s="9">
        <f>COUNTIFS('Audit Raw data'!AM:AM,"Yes",'Audit Raw data'!J:J,A:A)</f>
        <v>5</v>
      </c>
      <c r="I88" s="9">
        <f t="shared" si="2"/>
        <v>1</v>
      </c>
      <c r="J88" s="12">
        <f t="shared" si="3"/>
        <v>0.83333333333333337</v>
      </c>
    </row>
    <row r="89" spans="1:10" x14ac:dyDescent="0.35">
      <c r="A89" s="9" t="s">
        <v>338</v>
      </c>
      <c r="B89" s="9" t="s">
        <v>339</v>
      </c>
      <c r="C89" s="9" t="s">
        <v>82</v>
      </c>
      <c r="D89" s="9" t="s">
        <v>219</v>
      </c>
      <c r="E89" s="9" t="s">
        <v>140</v>
      </c>
      <c r="F89" s="10">
        <f>COUNTIFS('Audit Raw data'!J:J,A:A)</f>
        <v>3</v>
      </c>
      <c r="G89" s="11">
        <f>IFERROR(SUMIFS('Audit Raw data'!BZ:BZ,'Audit Raw data'!J:J,A:A)/F89,"")</f>
        <v>92</v>
      </c>
      <c r="H89" s="9">
        <f>COUNTIFS('Audit Raw data'!AM:AM,"Yes",'Audit Raw data'!J:J,A:A)</f>
        <v>3</v>
      </c>
      <c r="I89" s="9">
        <f t="shared" si="2"/>
        <v>0</v>
      </c>
      <c r="J89" s="12">
        <f t="shared" si="3"/>
        <v>1</v>
      </c>
    </row>
    <row r="90" spans="1:10" x14ac:dyDescent="0.35">
      <c r="A90" s="9" t="s">
        <v>340</v>
      </c>
      <c r="B90" s="9" t="s">
        <v>341</v>
      </c>
      <c r="C90" s="14" t="s">
        <v>56</v>
      </c>
      <c r="D90" s="9" t="s">
        <v>225</v>
      </c>
      <c r="E90" s="9" t="s">
        <v>140</v>
      </c>
      <c r="F90" s="10">
        <f>COUNTIFS('Audit Raw data'!J:J,A:A)</f>
        <v>1</v>
      </c>
      <c r="G90" s="11">
        <f>IFERROR(SUMIFS('Audit Raw data'!BZ:BZ,'Audit Raw data'!J:J,A:A)/F90,"")</f>
        <v>96</v>
      </c>
      <c r="H90" s="9">
        <f>COUNTIFS('Audit Raw data'!AM:AM,"Yes",'Audit Raw data'!J:J,A:A)</f>
        <v>1</v>
      </c>
      <c r="I90" s="9">
        <f t="shared" si="2"/>
        <v>0</v>
      </c>
      <c r="J90" s="12">
        <f t="shared" si="3"/>
        <v>1</v>
      </c>
    </row>
    <row r="91" spans="1:10" x14ac:dyDescent="0.35">
      <c r="A91" s="9" t="s">
        <v>342</v>
      </c>
      <c r="B91" s="9" t="s">
        <v>343</v>
      </c>
      <c r="C91" s="9" t="s">
        <v>82</v>
      </c>
      <c r="D91" s="9" t="s">
        <v>225</v>
      </c>
      <c r="E91" s="9" t="s">
        <v>140</v>
      </c>
      <c r="F91" s="10">
        <f>COUNTIFS('Audit Raw data'!J:J,A:A)</f>
        <v>2</v>
      </c>
      <c r="G91" s="11">
        <f>IFERROR(SUMIFS('Audit Raw data'!BZ:BZ,'Audit Raw data'!J:J,A:A)/F91,"")</f>
        <v>93</v>
      </c>
      <c r="H91" s="9">
        <f>COUNTIFS('Audit Raw data'!AM:AM,"Yes",'Audit Raw data'!J:J,A:A)</f>
        <v>2</v>
      </c>
      <c r="I91" s="9">
        <f t="shared" si="2"/>
        <v>0</v>
      </c>
      <c r="J91" s="12">
        <f t="shared" si="3"/>
        <v>1</v>
      </c>
    </row>
    <row r="92" spans="1:10" x14ac:dyDescent="0.35">
      <c r="A92" s="9" t="s">
        <v>344</v>
      </c>
      <c r="B92" s="9" t="s">
        <v>1752</v>
      </c>
      <c r="C92" s="9" t="s">
        <v>82</v>
      </c>
      <c r="D92" s="9" t="s">
        <v>225</v>
      </c>
      <c r="E92" s="9" t="s">
        <v>140</v>
      </c>
      <c r="F92" s="10">
        <f>COUNTIFS('Audit Raw data'!J:J,A:A)</f>
        <v>5</v>
      </c>
      <c r="G92" s="11">
        <f>IFERROR(SUMIFS('Audit Raw data'!BZ:BZ,'Audit Raw data'!J:J,A:A)/F92,"")</f>
        <v>85.6</v>
      </c>
      <c r="H92" s="9">
        <f>COUNTIFS('Audit Raw data'!AM:AM,"Yes",'Audit Raw data'!J:J,A:A)</f>
        <v>5</v>
      </c>
      <c r="I92" s="9">
        <f t="shared" si="2"/>
        <v>0</v>
      </c>
      <c r="J92" s="12">
        <f t="shared" si="3"/>
        <v>1</v>
      </c>
    </row>
    <row r="93" spans="1:10" x14ac:dyDescent="0.35">
      <c r="A93" s="9" t="s">
        <v>345</v>
      </c>
      <c r="B93" s="9" t="s">
        <v>346</v>
      </c>
      <c r="C93" s="9" t="s">
        <v>56</v>
      </c>
      <c r="D93" s="4" t="s">
        <v>225</v>
      </c>
      <c r="E93" s="9" t="s">
        <v>140</v>
      </c>
      <c r="F93" s="10">
        <f>COUNTIFS('Audit Raw data'!J:J,A:A)</f>
        <v>6</v>
      </c>
      <c r="G93" s="11">
        <f>IFERROR(SUMIFS('Audit Raw data'!BZ:BZ,'Audit Raw data'!J:J,A:A)/F93,"")</f>
        <v>83</v>
      </c>
      <c r="H93" s="9">
        <f>COUNTIFS('Audit Raw data'!AM:AM,"Yes",'Audit Raw data'!J:J,A:A)</f>
        <v>5</v>
      </c>
      <c r="I93" s="9">
        <f t="shared" si="2"/>
        <v>1</v>
      </c>
      <c r="J93" s="12">
        <f t="shared" si="3"/>
        <v>0.83333333333333337</v>
      </c>
    </row>
    <row r="94" spans="1:10" x14ac:dyDescent="0.35">
      <c r="A94" s="9" t="s">
        <v>347</v>
      </c>
      <c r="B94" s="9" t="s">
        <v>348</v>
      </c>
      <c r="C94" s="9" t="s">
        <v>337</v>
      </c>
      <c r="D94" s="4" t="s">
        <v>225</v>
      </c>
      <c r="E94" s="9" t="s">
        <v>140</v>
      </c>
      <c r="F94" s="10">
        <f>COUNTIFS('Audit Raw data'!J:J,A:A)</f>
        <v>7</v>
      </c>
      <c r="G94" s="11">
        <f>IFERROR(SUMIFS('Audit Raw data'!BZ:BZ,'Audit Raw data'!J:J,A:A)/F94,"")</f>
        <v>86.857142857142861</v>
      </c>
      <c r="H94" s="9">
        <f>COUNTIFS('Audit Raw data'!AM:AM,"Yes",'Audit Raw data'!J:J,A:A)</f>
        <v>6</v>
      </c>
      <c r="I94" s="9">
        <f t="shared" si="2"/>
        <v>1</v>
      </c>
      <c r="J94" s="12">
        <f t="shared" si="3"/>
        <v>0.8571428571428571</v>
      </c>
    </row>
    <row r="95" spans="1:10" x14ac:dyDescent="0.35">
      <c r="A95" s="9" t="s">
        <v>351</v>
      </c>
      <c r="B95" s="16" t="s">
        <v>352</v>
      </c>
      <c r="C95" s="17" t="s">
        <v>82</v>
      </c>
      <c r="D95" s="18" t="s">
        <v>225</v>
      </c>
      <c r="E95" s="9" t="s">
        <v>140</v>
      </c>
      <c r="F95" s="10">
        <f>COUNTIFS('Audit Raw data'!J:J,A:A)</f>
        <v>7</v>
      </c>
      <c r="G95" s="11">
        <f>IFERROR(SUMIFS('Audit Raw data'!BZ:BZ,'Audit Raw data'!J:J,A:A)/F95,"")</f>
        <v>90.857142857142861</v>
      </c>
      <c r="H95" s="9">
        <f>COUNTIFS('Audit Raw data'!AM:AM,"Yes",'Audit Raw data'!J:J,A:A)</f>
        <v>7</v>
      </c>
      <c r="I95" s="9">
        <f t="shared" si="2"/>
        <v>0</v>
      </c>
      <c r="J95" s="12">
        <f t="shared" si="3"/>
        <v>1</v>
      </c>
    </row>
    <row r="96" spans="1:10" x14ac:dyDescent="0.35">
      <c r="A96" s="9" t="s">
        <v>353</v>
      </c>
      <c r="B96" s="16" t="s">
        <v>1753</v>
      </c>
      <c r="C96" s="14" t="s">
        <v>1770</v>
      </c>
      <c r="D96" s="18" t="s">
        <v>225</v>
      </c>
      <c r="E96" s="9" t="s">
        <v>140</v>
      </c>
      <c r="F96" s="10">
        <f>COUNTIFS('Audit Raw data'!J:J,A:A)</f>
        <v>5</v>
      </c>
      <c r="G96" s="11">
        <f>IFERROR(SUMIFS('Audit Raw data'!BZ:BZ,'Audit Raw data'!J:J,A:A)/F96,"")</f>
        <v>92</v>
      </c>
      <c r="H96" s="9">
        <f>COUNTIFS('Audit Raw data'!AM:AM,"Yes",'Audit Raw data'!J:J,A:A)</f>
        <v>5</v>
      </c>
      <c r="I96" s="9">
        <f t="shared" si="2"/>
        <v>0</v>
      </c>
      <c r="J96" s="12">
        <f t="shared" si="3"/>
        <v>1</v>
      </c>
    </row>
    <row r="97" spans="1:10" x14ac:dyDescent="0.35">
      <c r="A97" s="9" t="s">
        <v>349</v>
      </c>
      <c r="B97" s="16" t="s">
        <v>350</v>
      </c>
      <c r="C97" s="14" t="s">
        <v>56</v>
      </c>
      <c r="D97" s="18" t="s">
        <v>225</v>
      </c>
      <c r="E97" s="9" t="s">
        <v>140</v>
      </c>
      <c r="F97" s="10">
        <f>COUNTIFS('Audit Raw data'!J:J,A:A)</f>
        <v>4</v>
      </c>
      <c r="G97" s="11">
        <f>IFERROR(SUMIFS('Audit Raw data'!BZ:BZ,'Audit Raw data'!J:J,A:A)/F97,"")</f>
        <v>92</v>
      </c>
      <c r="H97" s="9">
        <f>COUNTIFS('Audit Raw data'!AM:AM,"Yes",'Audit Raw data'!J:J,A:A)</f>
        <v>4</v>
      </c>
      <c r="I97" s="9">
        <f t="shared" si="2"/>
        <v>0</v>
      </c>
      <c r="J97" s="12">
        <f t="shared" si="3"/>
        <v>1</v>
      </c>
    </row>
    <row r="98" spans="1:10" x14ac:dyDescent="0.35">
      <c r="A98" s="9" t="s">
        <v>440</v>
      </c>
      <c r="B98" s="16" t="s">
        <v>1754</v>
      </c>
      <c r="C98" s="17" t="s">
        <v>337</v>
      </c>
      <c r="D98" s="18" t="s">
        <v>219</v>
      </c>
      <c r="E98" s="9" t="s">
        <v>140</v>
      </c>
      <c r="F98" s="10">
        <f>COUNTIFS('Audit Raw data'!J:J,A:A)</f>
        <v>6</v>
      </c>
      <c r="G98" s="11">
        <f>IFERROR(SUMIFS('Audit Raw data'!BZ:BZ,'Audit Raw data'!J:J,A:A)/F98,"")</f>
        <v>89</v>
      </c>
      <c r="H98" s="9">
        <f>COUNTIFS('Audit Raw data'!AM:AM,"Yes",'Audit Raw data'!J:J,A:A)</f>
        <v>4</v>
      </c>
      <c r="I98" s="9">
        <f t="shared" si="2"/>
        <v>2</v>
      </c>
      <c r="J98" s="12">
        <f t="shared" si="3"/>
        <v>0.66666666666666663</v>
      </c>
    </row>
    <row r="99" spans="1:10" x14ac:dyDescent="0.35">
      <c r="A99" s="9" t="s">
        <v>444</v>
      </c>
      <c r="B99" s="16" t="s">
        <v>1755</v>
      </c>
      <c r="C99" s="14" t="s">
        <v>82</v>
      </c>
      <c r="D99" s="18" t="s">
        <v>225</v>
      </c>
      <c r="E99" s="9" t="s">
        <v>140</v>
      </c>
      <c r="F99" s="10">
        <f>COUNTIFS('Audit Raw data'!J:J,A:A)</f>
        <v>4</v>
      </c>
      <c r="G99" s="11">
        <f>IFERROR(SUMIFS('Audit Raw data'!BZ:BZ,'Audit Raw data'!J:J,A:A)/F99,"")</f>
        <v>92</v>
      </c>
      <c r="H99" s="9">
        <f>COUNTIFS('Audit Raw data'!AM:AM,"Yes",'Audit Raw data'!J:J,A:A)</f>
        <v>4</v>
      </c>
      <c r="I99" s="9">
        <f t="shared" si="2"/>
        <v>0</v>
      </c>
      <c r="J99" s="12">
        <f t="shared" si="3"/>
        <v>1</v>
      </c>
    </row>
    <row r="100" spans="1:10" x14ac:dyDescent="0.35">
      <c r="A100" s="9" t="s">
        <v>459</v>
      </c>
      <c r="B100" s="16" t="s">
        <v>273</v>
      </c>
      <c r="C100" s="13" t="s">
        <v>1770</v>
      </c>
      <c r="D100" s="18" t="s">
        <v>225</v>
      </c>
      <c r="E100" s="9" t="s">
        <v>140</v>
      </c>
      <c r="F100" s="10">
        <f>COUNTIFS('Audit Raw data'!J:J,A:A)</f>
        <v>10</v>
      </c>
      <c r="G100" s="11">
        <f>IFERROR(SUMIFS('Audit Raw data'!BZ:BZ,'Audit Raw data'!J:J,A:A)/F100,"")</f>
        <v>87.4</v>
      </c>
      <c r="H100" s="9">
        <f>COUNTIFS('Audit Raw data'!AM:AM,"Yes",'Audit Raw data'!J:J,A:A)</f>
        <v>6</v>
      </c>
      <c r="I100" s="9">
        <f t="shared" si="2"/>
        <v>4</v>
      </c>
      <c r="J100" s="12">
        <f t="shared" si="3"/>
        <v>0.6</v>
      </c>
    </row>
    <row r="101" spans="1:10" x14ac:dyDescent="0.35">
      <c r="A101" s="9" t="s">
        <v>452</v>
      </c>
      <c r="B101" s="16" t="s">
        <v>1756</v>
      </c>
      <c r="C101" s="13" t="s">
        <v>1770</v>
      </c>
      <c r="D101" s="18" t="s">
        <v>219</v>
      </c>
      <c r="E101" s="9" t="s">
        <v>140</v>
      </c>
      <c r="F101" s="10">
        <f>COUNTIFS('Audit Raw data'!J:J,A:A)</f>
        <v>7</v>
      </c>
      <c r="G101" s="11">
        <f>IFERROR(SUMIFS('Audit Raw data'!BZ:BZ,'Audit Raw data'!J:J,A:A)/F101,"")</f>
        <v>91.142857142857139</v>
      </c>
      <c r="H101" s="9">
        <f>COUNTIFS('Audit Raw data'!AM:AM,"Yes",'Audit Raw data'!J:J,A:A)</f>
        <v>7</v>
      </c>
      <c r="I101" s="9">
        <f t="shared" si="2"/>
        <v>0</v>
      </c>
      <c r="J101" s="12">
        <f t="shared" si="3"/>
        <v>1</v>
      </c>
    </row>
    <row r="102" spans="1:10" x14ac:dyDescent="0.35">
      <c r="A102" s="9" t="s">
        <v>457</v>
      </c>
      <c r="B102" s="16" t="s">
        <v>1757</v>
      </c>
      <c r="C102" s="17" t="s">
        <v>56</v>
      </c>
      <c r="D102" s="18" t="s">
        <v>219</v>
      </c>
      <c r="E102" s="9" t="s">
        <v>140</v>
      </c>
      <c r="F102" s="10">
        <f>COUNTIFS('Audit Raw data'!J:J,A:A)</f>
        <v>4</v>
      </c>
      <c r="G102" s="11">
        <f>IFERROR(SUMIFS('Audit Raw data'!BZ:BZ,'Audit Raw data'!J:J,A:A)/F102,"")</f>
        <v>93</v>
      </c>
      <c r="H102" s="9">
        <f>COUNTIFS('Audit Raw data'!AM:AM,"Yes",'Audit Raw data'!J:J,A:A)</f>
        <v>4</v>
      </c>
      <c r="I102" s="9">
        <f t="shared" si="2"/>
        <v>0</v>
      </c>
      <c r="J102" s="12">
        <f t="shared" si="3"/>
        <v>1</v>
      </c>
    </row>
    <row r="103" spans="1:10" x14ac:dyDescent="0.35">
      <c r="A103" s="9" t="s">
        <v>481</v>
      </c>
      <c r="B103" s="16" t="s">
        <v>1758</v>
      </c>
      <c r="C103" s="13" t="s">
        <v>337</v>
      </c>
      <c r="D103" s="18" t="s">
        <v>219</v>
      </c>
      <c r="E103" s="9" t="s">
        <v>140</v>
      </c>
      <c r="F103" s="10">
        <f>COUNTIFS('Audit Raw data'!J:J,A:A)</f>
        <v>8</v>
      </c>
      <c r="G103" s="11">
        <f>IFERROR(SUMIFS('Audit Raw data'!BZ:BZ,'Audit Raw data'!J:J,A:A)/F103,"")</f>
        <v>91.5</v>
      </c>
      <c r="H103" s="9">
        <f>COUNTIFS('Audit Raw data'!AM:AM,"Yes",'Audit Raw data'!J:J,A:A)</f>
        <v>5</v>
      </c>
      <c r="I103" s="9">
        <f t="shared" si="2"/>
        <v>3</v>
      </c>
      <c r="J103" s="12">
        <f t="shared" si="3"/>
        <v>0.625</v>
      </c>
    </row>
    <row r="104" spans="1:10" x14ac:dyDescent="0.35">
      <c r="A104" s="9" t="s">
        <v>462</v>
      </c>
      <c r="B104" s="16" t="s">
        <v>1759</v>
      </c>
      <c r="C104" s="17" t="s">
        <v>337</v>
      </c>
      <c r="D104" s="18" t="s">
        <v>225</v>
      </c>
      <c r="E104" s="9" t="s">
        <v>140</v>
      </c>
      <c r="F104" s="10">
        <f>COUNTIFS('Audit Raw data'!J:J,A:A)</f>
        <v>5</v>
      </c>
      <c r="G104" s="11">
        <f>IFERROR(SUMIFS('Audit Raw data'!BZ:BZ,'Audit Raw data'!J:J,A:A)/F104,"")</f>
        <v>93.2</v>
      </c>
      <c r="H104" s="9">
        <f>COUNTIFS('Audit Raw data'!AM:AM,"Yes",'Audit Raw data'!J:J,A:A)</f>
        <v>5</v>
      </c>
      <c r="I104" s="9">
        <f t="shared" si="2"/>
        <v>0</v>
      </c>
      <c r="J104" s="12">
        <f t="shared" si="3"/>
        <v>1</v>
      </c>
    </row>
    <row r="105" spans="1:10" x14ac:dyDescent="0.35">
      <c r="A105" s="9" t="s">
        <v>489</v>
      </c>
      <c r="B105" s="16" t="s">
        <v>1760</v>
      </c>
      <c r="C105" s="9" t="s">
        <v>56</v>
      </c>
      <c r="D105" s="18" t="s">
        <v>225</v>
      </c>
      <c r="E105" s="9" t="s">
        <v>140</v>
      </c>
      <c r="F105" s="10">
        <f>COUNTIFS('Audit Raw data'!J:J,A:A)</f>
        <v>7</v>
      </c>
      <c r="G105" s="11">
        <f>IFERROR(SUMIFS('Audit Raw data'!BZ:BZ,'Audit Raw data'!J:J,A:A)/F105,"")</f>
        <v>88.285714285714292</v>
      </c>
      <c r="H105" s="9">
        <f>COUNTIFS('Audit Raw data'!AM:AM,"Yes",'Audit Raw data'!J:J,A:A)</f>
        <v>5</v>
      </c>
      <c r="I105" s="9">
        <f t="shared" si="2"/>
        <v>2</v>
      </c>
      <c r="J105" s="12">
        <f t="shared" si="3"/>
        <v>0.7142857142857143</v>
      </c>
    </row>
    <row r="106" spans="1:10" x14ac:dyDescent="0.35">
      <c r="A106" s="9" t="s">
        <v>464</v>
      </c>
      <c r="B106" s="16" t="s">
        <v>1761</v>
      </c>
      <c r="C106" s="17" t="s">
        <v>82</v>
      </c>
      <c r="D106" s="18" t="s">
        <v>225</v>
      </c>
      <c r="E106" s="9" t="s">
        <v>140</v>
      </c>
      <c r="F106" s="10">
        <f>COUNTIFS('Audit Raw data'!J:J,A:A)</f>
        <v>7</v>
      </c>
      <c r="G106" s="11">
        <f>IFERROR(SUMIFS('Audit Raw data'!BZ:BZ,'Audit Raw data'!J:J,A:A)/F106,"")</f>
        <v>90.571428571428569</v>
      </c>
      <c r="H106" s="9">
        <f>COUNTIFS('Audit Raw data'!AM:AM,"Yes",'Audit Raw data'!J:J,A:A)</f>
        <v>7</v>
      </c>
      <c r="I106" s="9">
        <f t="shared" si="2"/>
        <v>0</v>
      </c>
      <c r="J106" s="12">
        <f t="shared" si="3"/>
        <v>1</v>
      </c>
    </row>
    <row r="107" spans="1:10" x14ac:dyDescent="0.35">
      <c r="A107" s="9" t="s">
        <v>465</v>
      </c>
      <c r="B107" s="16" t="s">
        <v>1762</v>
      </c>
      <c r="C107" s="17" t="s">
        <v>1770</v>
      </c>
      <c r="D107" s="18" t="s">
        <v>225</v>
      </c>
      <c r="E107" s="9" t="s">
        <v>140</v>
      </c>
      <c r="F107" s="10">
        <f>COUNTIFS('Audit Raw data'!J:J,A:A)</f>
        <v>6</v>
      </c>
      <c r="G107" s="11">
        <f>IFERROR(SUMIFS('Audit Raw data'!BZ:BZ,'Audit Raw data'!J:J,A:A)/F107,"")</f>
        <v>89</v>
      </c>
      <c r="H107" s="9">
        <f>COUNTIFS('Audit Raw data'!AM:AM,"Yes",'Audit Raw data'!J:J,A:A)</f>
        <v>5</v>
      </c>
      <c r="I107" s="9">
        <f t="shared" si="2"/>
        <v>1</v>
      </c>
      <c r="J107" s="12">
        <f t="shared" si="3"/>
        <v>0.83333333333333337</v>
      </c>
    </row>
    <row r="108" spans="1:10" x14ac:dyDescent="0.35">
      <c r="A108" s="9" t="s">
        <v>471</v>
      </c>
      <c r="B108" s="16" t="s">
        <v>1763</v>
      </c>
      <c r="C108" s="17" t="s">
        <v>56</v>
      </c>
      <c r="D108" s="18" t="s">
        <v>225</v>
      </c>
      <c r="E108" s="9" t="s">
        <v>140</v>
      </c>
      <c r="F108" s="10">
        <f>COUNTIFS('Audit Raw data'!J:J,A:A)</f>
        <v>7</v>
      </c>
      <c r="G108" s="11">
        <f>IFERROR(SUMIFS('Audit Raw data'!BZ:BZ,'Audit Raw data'!J:J,A:A)/F108,"")</f>
        <v>89.714285714285708</v>
      </c>
      <c r="H108" s="9">
        <f>COUNTIFS('Audit Raw data'!AM:AM,"Yes",'Audit Raw data'!J:J,A:A)</f>
        <v>6</v>
      </c>
      <c r="I108" s="9">
        <f t="shared" si="2"/>
        <v>1</v>
      </c>
      <c r="J108" s="12">
        <f t="shared" si="3"/>
        <v>0.8571428571428571</v>
      </c>
    </row>
    <row r="109" spans="1:10" x14ac:dyDescent="0.35">
      <c r="A109" s="9" t="s">
        <v>881</v>
      </c>
      <c r="B109" s="16" t="s">
        <v>1764</v>
      </c>
      <c r="C109" s="17" t="s">
        <v>337</v>
      </c>
      <c r="D109" s="18" t="s">
        <v>219</v>
      </c>
      <c r="E109" s="9" t="s">
        <v>140</v>
      </c>
      <c r="F109" s="10">
        <f>COUNTIFS('Audit Raw data'!J:J,A:A)</f>
        <v>3</v>
      </c>
      <c r="G109" s="11">
        <f>IFERROR(SUMIFS('Audit Raw data'!BZ:BZ,'Audit Raw data'!J:J,A:A)/F109,"")</f>
        <v>97.333333333333329</v>
      </c>
      <c r="H109" s="9">
        <f>COUNTIFS('Audit Raw data'!AM:AM,"Yes",'Audit Raw data'!J:J,A:A)</f>
        <v>3</v>
      </c>
      <c r="I109" s="9">
        <f t="shared" si="2"/>
        <v>0</v>
      </c>
      <c r="J109" s="12">
        <f t="shared" si="3"/>
        <v>1</v>
      </c>
    </row>
    <row r="110" spans="1:10" x14ac:dyDescent="0.35">
      <c r="A110" s="9" t="s">
        <v>884</v>
      </c>
      <c r="B110" s="16" t="s">
        <v>1765</v>
      </c>
      <c r="C110" s="17" t="s">
        <v>82</v>
      </c>
      <c r="D110" s="18" t="s">
        <v>219</v>
      </c>
      <c r="E110" s="9" t="s">
        <v>140</v>
      </c>
      <c r="F110" s="10">
        <f>COUNTIFS('Audit Raw data'!J:J,A:A)</f>
        <v>3</v>
      </c>
      <c r="G110" s="11">
        <f>IFERROR(SUMIFS('Audit Raw data'!BZ:BZ,'Audit Raw data'!J:J,A:A)/F110,"")</f>
        <v>92</v>
      </c>
      <c r="H110" s="9">
        <f>COUNTIFS('Audit Raw data'!AM:AM,"Yes",'Audit Raw data'!J:J,A:A)</f>
        <v>3</v>
      </c>
      <c r="I110" s="9">
        <f t="shared" si="2"/>
        <v>0</v>
      </c>
      <c r="J110" s="12">
        <f t="shared" si="3"/>
        <v>1</v>
      </c>
    </row>
    <row r="111" spans="1:10" x14ac:dyDescent="0.35">
      <c r="A111" s="9" t="s">
        <v>885</v>
      </c>
      <c r="B111" s="16" t="s">
        <v>1766</v>
      </c>
      <c r="C111" s="17" t="s">
        <v>144</v>
      </c>
      <c r="D111" s="18" t="s">
        <v>219</v>
      </c>
      <c r="E111" s="9" t="s">
        <v>140</v>
      </c>
      <c r="F111" s="10">
        <f>COUNTIFS('Audit Raw data'!J:J,A:A)</f>
        <v>3</v>
      </c>
      <c r="G111" s="11">
        <f>IFERROR(SUMIFS('Audit Raw data'!BZ:BZ,'Audit Raw data'!J:J,A:A)/F111,"")</f>
        <v>91.333333333333329</v>
      </c>
      <c r="H111" s="9">
        <f>COUNTIFS('Audit Raw data'!AM:AM,"Yes",'Audit Raw data'!J:J,A:A)</f>
        <v>2</v>
      </c>
      <c r="I111" s="9">
        <f t="shared" si="2"/>
        <v>1</v>
      </c>
      <c r="J111" s="12">
        <f t="shared" si="3"/>
        <v>0.66666666666666663</v>
      </c>
    </row>
    <row r="112" spans="1:10" x14ac:dyDescent="0.35">
      <c r="A112" s="9" t="s">
        <v>930</v>
      </c>
      <c r="B112" s="16" t="s">
        <v>1767</v>
      </c>
      <c r="C112" s="17" t="s">
        <v>82</v>
      </c>
      <c r="D112" s="18" t="s">
        <v>225</v>
      </c>
      <c r="E112" s="9" t="s">
        <v>140</v>
      </c>
      <c r="F112" s="10">
        <f>COUNTIFS('Audit Raw data'!J:J,A:A)</f>
        <v>4</v>
      </c>
      <c r="G112" s="11">
        <f>IFERROR(SUMIFS('Audit Raw data'!BZ:BZ,'Audit Raw data'!J:J,A:A)/F112,"")</f>
        <v>89.5</v>
      </c>
      <c r="H112" s="9">
        <f>COUNTIFS('Audit Raw data'!AM:AM,"Yes",'Audit Raw data'!J:J,A:A)</f>
        <v>4</v>
      </c>
      <c r="I112" s="9">
        <f t="shared" si="2"/>
        <v>0</v>
      </c>
      <c r="J112" s="12">
        <f t="shared" si="3"/>
        <v>1</v>
      </c>
    </row>
    <row r="113" spans="1:10" x14ac:dyDescent="0.35">
      <c r="A113" s="9" t="s">
        <v>889</v>
      </c>
      <c r="B113" s="16" t="s">
        <v>1768</v>
      </c>
      <c r="C113" s="17" t="s">
        <v>1770</v>
      </c>
      <c r="D113" s="18" t="s">
        <v>225</v>
      </c>
      <c r="E113" s="9" t="s">
        <v>140</v>
      </c>
      <c r="F113" s="10">
        <f>COUNTIFS('Audit Raw data'!J:J,A:A)</f>
        <v>4</v>
      </c>
      <c r="G113" s="11">
        <f>IFERROR(SUMIFS('Audit Raw data'!BZ:BZ,'Audit Raw data'!J:J,A:A)/F113,"")</f>
        <v>91</v>
      </c>
      <c r="H113" s="9">
        <f>COUNTIFS('Audit Raw data'!AM:AM,"Yes",'Audit Raw data'!J:J,A:A)</f>
        <v>4</v>
      </c>
      <c r="I113" s="9">
        <f t="shared" si="2"/>
        <v>0</v>
      </c>
      <c r="J113" s="12">
        <f t="shared" si="3"/>
        <v>1</v>
      </c>
    </row>
    <row r="114" spans="1:10" x14ac:dyDescent="0.35">
      <c r="A114" s="9" t="s">
        <v>934</v>
      </c>
      <c r="B114" s="16" t="s">
        <v>1769</v>
      </c>
      <c r="C114" s="17" t="s">
        <v>1770</v>
      </c>
      <c r="D114" s="18" t="s">
        <v>225</v>
      </c>
      <c r="E114" s="9" t="s">
        <v>140</v>
      </c>
      <c r="F114" s="10">
        <f>COUNTIFS('Audit Raw data'!J:J,A:A)</f>
        <v>5</v>
      </c>
      <c r="G114" s="11">
        <f>IFERROR(SUMIFS('Audit Raw data'!BZ:BZ,'Audit Raw data'!J:J,A:A)/F114,"")</f>
        <v>94</v>
      </c>
      <c r="H114" s="9">
        <f>COUNTIFS('Audit Raw data'!AM:AM,"Yes",'Audit Raw data'!J:J,A:A)</f>
        <v>4</v>
      </c>
      <c r="I114" s="9">
        <f t="shared" si="2"/>
        <v>1</v>
      </c>
      <c r="J114" s="12">
        <f t="shared" si="3"/>
        <v>0.8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769DA-115B-4B38-A6A5-9F21306A1562}">
  <dimension ref="A1:R24"/>
  <sheetViews>
    <sheetView tabSelected="1" workbookViewId="0">
      <selection activeCell="Q7" sqref="Q7"/>
    </sheetView>
  </sheetViews>
  <sheetFormatPr defaultRowHeight="14.5" x14ac:dyDescent="0.35"/>
  <cols>
    <col min="1" max="1" width="9.08984375" bestFit="1" customWidth="1"/>
    <col min="3" max="3" width="9.81640625" bestFit="1" customWidth="1"/>
    <col min="8" max="8" width="1.7265625" customWidth="1"/>
    <col min="16" max="16" width="10.08984375" bestFit="1" customWidth="1"/>
    <col min="17" max="17" width="9.81640625" bestFit="1" customWidth="1"/>
    <col min="18" max="18" width="10.08984375" hidden="1" customWidth="1"/>
  </cols>
  <sheetData>
    <row r="1" spans="1:18" ht="15" thickBot="1" x14ac:dyDescent="0.4">
      <c r="A1" s="40" t="str">
        <f>+"BSNL Quality-Wireless-Dashboard -"&amp;TEXT(Q1,"MMM-YYYY")</f>
        <v>BSNL Quality-Wireless-Dashboard -Sep-2025</v>
      </c>
      <c r="B1" s="40"/>
      <c r="C1" s="40"/>
      <c r="D1" s="40"/>
      <c r="E1" s="40"/>
      <c r="F1" s="40"/>
      <c r="G1" s="40"/>
      <c r="H1" s="40"/>
      <c r="I1" s="40"/>
      <c r="J1" s="40"/>
      <c r="K1" s="40"/>
      <c r="L1" s="40"/>
      <c r="M1" s="40"/>
      <c r="N1" s="40"/>
      <c r="O1" s="40"/>
      <c r="Q1" s="36">
        <v>45901</v>
      </c>
      <c r="R1" s="35">
        <f ca="1">TODAY()-1</f>
        <v>45928</v>
      </c>
    </row>
    <row r="2" spans="1:18" ht="15" thickBot="1" x14ac:dyDescent="0.4">
      <c r="A2" s="40"/>
      <c r="B2" s="40"/>
      <c r="C2" s="40"/>
      <c r="D2" s="40"/>
      <c r="E2" s="40"/>
      <c r="F2" s="40"/>
      <c r="G2" s="40"/>
      <c r="H2" s="40"/>
      <c r="I2" s="40"/>
      <c r="J2" s="40"/>
      <c r="K2" s="40"/>
      <c r="L2" s="40"/>
      <c r="M2" s="40"/>
      <c r="N2" s="40"/>
      <c r="O2" s="40"/>
    </row>
    <row r="3" spans="1:18" ht="15" thickBot="1" x14ac:dyDescent="0.4">
      <c r="A3" s="40"/>
      <c r="B3" s="40"/>
      <c r="C3" s="40"/>
      <c r="D3" s="40"/>
      <c r="E3" s="40"/>
      <c r="F3" s="40"/>
      <c r="G3" s="40"/>
      <c r="H3" s="40"/>
      <c r="I3" s="40"/>
      <c r="J3" s="40"/>
      <c r="K3" s="40"/>
      <c r="L3" s="40"/>
      <c r="M3" s="40"/>
      <c r="N3" s="40"/>
      <c r="O3" s="40"/>
      <c r="P3" s="2"/>
    </row>
    <row r="4" spans="1:18" ht="15" thickBot="1" x14ac:dyDescent="0.4">
      <c r="A4" s="41"/>
      <c r="B4" s="41"/>
      <c r="C4" s="41"/>
      <c r="D4" s="49"/>
      <c r="E4" s="50"/>
      <c r="F4" s="50"/>
      <c r="G4" s="51"/>
      <c r="H4" s="42"/>
      <c r="I4" s="49"/>
      <c r="J4" s="50"/>
      <c r="K4" s="50"/>
      <c r="L4" s="51"/>
      <c r="M4" s="41"/>
      <c r="N4" s="41"/>
      <c r="O4" s="41"/>
    </row>
    <row r="5" spans="1:18" ht="15" thickBot="1" x14ac:dyDescent="0.4">
      <c r="A5" s="44" t="s">
        <v>354</v>
      </c>
      <c r="B5" s="44"/>
      <c r="C5" s="44"/>
      <c r="D5" s="52" t="s">
        <v>355</v>
      </c>
      <c r="E5" s="53"/>
      <c r="F5" s="53"/>
      <c r="G5" s="54"/>
      <c r="H5" s="43"/>
      <c r="I5" s="52" t="s">
        <v>356</v>
      </c>
      <c r="J5" s="53"/>
      <c r="K5" s="53"/>
      <c r="L5" s="54"/>
      <c r="M5" s="44" t="str">
        <f>+"FTD CQ Score -"&amp;TEXT(P3,"DD-MM")</f>
        <v>FTD CQ Score -00-01</v>
      </c>
      <c r="N5" s="44"/>
      <c r="O5" s="44"/>
    </row>
    <row r="6" spans="1:18" ht="15" customHeight="1" thickBot="1" x14ac:dyDescent="0.4">
      <c r="A6" s="45">
        <f>'DAY WISE'!B1</f>
        <v>821</v>
      </c>
      <c r="B6" s="45"/>
      <c r="C6" s="45"/>
      <c r="D6" s="55">
        <f>'DAY WISE'!F1</f>
        <v>0.93909866017052379</v>
      </c>
      <c r="E6" s="56"/>
      <c r="F6" s="56"/>
      <c r="G6" s="57"/>
      <c r="H6" s="43"/>
      <c r="I6" s="61">
        <f>'DAY WISE'!C1</f>
        <v>92.911084043848959</v>
      </c>
      <c r="J6" s="62"/>
      <c r="K6" s="62"/>
      <c r="L6" s="63"/>
      <c r="M6" s="47">
        <f ca="1">VLOOKUP(R1,'DAY WISE'!A:F,3,0)</f>
        <v>95.705882352941174</v>
      </c>
      <c r="N6" s="47"/>
      <c r="O6" s="47"/>
    </row>
    <row r="7" spans="1:18" ht="15" customHeight="1" thickBot="1" x14ac:dyDescent="0.4">
      <c r="A7" s="45"/>
      <c r="B7" s="45"/>
      <c r="C7" s="45"/>
      <c r="D7" s="55"/>
      <c r="E7" s="56"/>
      <c r="F7" s="56"/>
      <c r="G7" s="57"/>
      <c r="H7" s="43"/>
      <c r="I7" s="64"/>
      <c r="J7" s="65"/>
      <c r="K7" s="65"/>
      <c r="L7" s="66"/>
      <c r="M7" s="47"/>
      <c r="N7" s="47"/>
      <c r="O7" s="47"/>
    </row>
    <row r="8" spans="1:18" ht="14.5" customHeight="1" x14ac:dyDescent="0.35">
      <c r="A8" s="46"/>
      <c r="B8" s="46"/>
      <c r="C8" s="46"/>
      <c r="D8" s="58"/>
      <c r="E8" s="59"/>
      <c r="F8" s="59"/>
      <c r="G8" s="60"/>
      <c r="H8" s="43"/>
      <c r="I8" s="67"/>
      <c r="J8" s="68"/>
      <c r="K8" s="68"/>
      <c r="L8" s="69"/>
      <c r="M8" s="48"/>
      <c r="N8" s="48"/>
      <c r="O8" s="48"/>
    </row>
    <row r="9" spans="1:18" x14ac:dyDescent="0.35">
      <c r="A9" s="70"/>
      <c r="B9" s="70"/>
      <c r="C9" s="70"/>
      <c r="D9" s="70"/>
      <c r="E9" s="70"/>
      <c r="F9" s="70"/>
      <c r="G9" s="70"/>
      <c r="H9" s="70"/>
      <c r="I9" s="70"/>
      <c r="J9" s="70"/>
      <c r="K9" s="70"/>
      <c r="L9" s="70"/>
      <c r="M9" s="70"/>
      <c r="N9" s="70"/>
      <c r="O9" s="70"/>
    </row>
    <row r="10" spans="1:18" x14ac:dyDescent="0.35">
      <c r="A10" s="19" t="s">
        <v>212</v>
      </c>
      <c r="B10" s="19" t="s">
        <v>357</v>
      </c>
      <c r="C10" s="19" t="s">
        <v>358</v>
      </c>
      <c r="D10" s="71" t="s">
        <v>359</v>
      </c>
      <c r="E10" s="71"/>
      <c r="F10" s="70"/>
      <c r="G10" s="70"/>
      <c r="H10" s="70"/>
      <c r="I10" s="70"/>
      <c r="J10" s="70"/>
      <c r="K10" s="70"/>
      <c r="L10" s="70"/>
      <c r="M10" s="70"/>
      <c r="N10" s="70"/>
      <c r="O10" s="70"/>
    </row>
    <row r="11" spans="1:18" x14ac:dyDescent="0.35">
      <c r="A11" s="20" t="s">
        <v>144</v>
      </c>
      <c r="B11" s="19">
        <f>COUNTIFS('Audit Raw data'!CA:CA,DASHBOARD!A11)</f>
        <v>3</v>
      </c>
      <c r="C11" s="21">
        <f>SUMIFS('Audit Raw data'!BZ:BZ,'Audit Raw data'!CA:CA,A11)/B11</f>
        <v>91.333333333333329</v>
      </c>
      <c r="D11" s="19">
        <f ca="1">COUNTIFS('Audit Raw data'!CA:CA,A11,'Audit Raw data'!CB:CB,$R$1)</f>
        <v>0</v>
      </c>
      <c r="E11" s="21" t="str">
        <f ca="1">IFERROR(SUMIFS('Audit Raw data'!BZ:BZ,'Audit Raw data'!CA:CA,A11,'Audit Raw data'!CB:CB,$R$1)/D11,"")</f>
        <v/>
      </c>
      <c r="F11" s="70"/>
      <c r="G11" s="70"/>
      <c r="H11" s="70"/>
      <c r="I11" s="70"/>
      <c r="J11" s="70"/>
      <c r="K11" s="70"/>
      <c r="L11" s="70"/>
      <c r="M11" s="70"/>
      <c r="N11" s="70"/>
      <c r="O11" s="70"/>
    </row>
    <row r="12" spans="1:18" x14ac:dyDescent="0.35">
      <c r="A12" s="22" t="s">
        <v>1770</v>
      </c>
      <c r="B12" s="19">
        <f>COUNTIFS('Audit Raw data'!CA:CA,DASHBOARD!A12)</f>
        <v>204</v>
      </c>
      <c r="C12" s="21">
        <f>SUMIFS('Audit Raw data'!BZ:BZ,'Audit Raw data'!CA:CA,A12)/B12</f>
        <v>92.666666666666671</v>
      </c>
      <c r="D12" s="19">
        <f ca="1">COUNTIFS('Audit Raw data'!CA:CA,A12,'Audit Raw data'!CB:CB,$R$1)</f>
        <v>14</v>
      </c>
      <c r="E12" s="21">
        <f ca="1">IFERROR(SUMIFS('Audit Raw data'!BZ:BZ,'Audit Raw data'!CA:CA,A12,'Audit Raw data'!CB:CB,$R$1)/D12,"")</f>
        <v>95.428571428571431</v>
      </c>
      <c r="F12" s="70"/>
      <c r="G12" s="70"/>
      <c r="H12" s="70"/>
      <c r="I12" s="70"/>
      <c r="J12" s="70"/>
      <c r="K12" s="70"/>
      <c r="L12" s="70"/>
      <c r="M12" s="70"/>
      <c r="N12" s="70"/>
      <c r="O12" s="70"/>
    </row>
    <row r="13" spans="1:18" x14ac:dyDescent="0.35">
      <c r="A13" s="20" t="s">
        <v>56</v>
      </c>
      <c r="B13" s="19">
        <f>COUNTIFS('Audit Raw data'!CA:CA,DASHBOARD!A13)</f>
        <v>199</v>
      </c>
      <c r="C13" s="21">
        <f>SUMIFS('Audit Raw data'!BZ:BZ,'Audit Raw data'!CA:CA,A13)/B13</f>
        <v>92.994974874371863</v>
      </c>
      <c r="D13" s="19">
        <f ca="1">COUNTIFS('Audit Raw data'!CA:CA,A13,'Audit Raw data'!CB:CB,$R$1)</f>
        <v>8</v>
      </c>
      <c r="E13" s="21">
        <f ca="1">IFERROR(SUMIFS('Audit Raw data'!BZ:BZ,'Audit Raw data'!CA:CA,A13,'Audit Raw data'!CB:CB,$R$1)/D13,"")</f>
        <v>96.5</v>
      </c>
      <c r="F13" s="70"/>
      <c r="G13" s="70"/>
      <c r="H13" s="70"/>
      <c r="I13" s="70"/>
      <c r="J13" s="70"/>
      <c r="K13" s="70"/>
      <c r="L13" s="70"/>
      <c r="M13" s="70"/>
      <c r="N13" s="70"/>
      <c r="O13" s="70"/>
    </row>
    <row r="14" spans="1:18" x14ac:dyDescent="0.35">
      <c r="A14" s="23" t="s">
        <v>82</v>
      </c>
      <c r="B14" s="19">
        <f>COUNTIFS('Audit Raw data'!CA:CA,DASHBOARD!A14)</f>
        <v>162</v>
      </c>
      <c r="C14" s="21">
        <f>SUMIFS('Audit Raw data'!BZ:BZ,'Audit Raw data'!CA:CA,A14)/B14</f>
        <v>91.839506172839506</v>
      </c>
      <c r="D14" s="19">
        <f ca="1">COUNTIFS('Audit Raw data'!CA:CA,A14,'Audit Raw data'!CB:CB,$R$1)</f>
        <v>12</v>
      </c>
      <c r="E14" s="21">
        <f ca="1">IFERROR(SUMIFS('Audit Raw data'!BZ:BZ,'Audit Raw data'!CA:CA,A14,'Audit Raw data'!CB:CB,$R$1)/D14,"")</f>
        <v>96.666666666666671</v>
      </c>
      <c r="F14" s="70"/>
      <c r="G14" s="70"/>
      <c r="H14" s="70"/>
      <c r="I14" s="70"/>
      <c r="J14" s="70"/>
      <c r="K14" s="70"/>
      <c r="L14" s="70"/>
      <c r="M14" s="70"/>
      <c r="N14" s="70"/>
      <c r="O14" s="70"/>
    </row>
    <row r="15" spans="1:18" x14ac:dyDescent="0.35">
      <c r="A15" s="20" t="s">
        <v>337</v>
      </c>
      <c r="B15" s="19">
        <f>COUNTIFS('Audit Raw data'!CA:CA,DASHBOARD!A15)</f>
        <v>173</v>
      </c>
      <c r="C15" s="21">
        <f>SUMIFS('Audit Raw data'!BZ:BZ,'Audit Raw data'!CA:CA,A15)/B15</f>
        <v>93.028901734104039</v>
      </c>
      <c r="D15" s="19">
        <f ca="1">COUNTIFS('Audit Raw data'!CA:CA,A15,'Audit Raw data'!CB:CB,$R$1)</f>
        <v>9</v>
      </c>
      <c r="E15" s="21">
        <f ca="1">IFERROR(SUMIFS('Audit Raw data'!BZ:BZ,'Audit Raw data'!CA:CA,A15,'Audit Raw data'!CB:CB,$R$1)/D15,"")</f>
        <v>95.555555555555557</v>
      </c>
      <c r="F15" s="70"/>
      <c r="G15" s="70"/>
      <c r="H15" s="70"/>
      <c r="I15" s="70"/>
      <c r="J15" s="70"/>
      <c r="K15" s="70"/>
      <c r="L15" s="70"/>
      <c r="M15" s="70"/>
      <c r="N15" s="70"/>
      <c r="O15" s="70"/>
    </row>
    <row r="16" spans="1:18" x14ac:dyDescent="0.35">
      <c r="A16" s="20" t="s">
        <v>239</v>
      </c>
      <c r="B16" s="19">
        <f>COUNTIFS('Audit Raw data'!CA:CA,DASHBOARD!A16)</f>
        <v>46</v>
      </c>
      <c r="C16" s="21">
        <f>SUMIFS('Audit Raw data'!BZ:BZ,'Audit Raw data'!CA:CA,A16)/B16</f>
        <v>94.608695652173907</v>
      </c>
      <c r="D16" s="19">
        <f ca="1">COUNTIFS('Audit Raw data'!CA:CA,A16,'Audit Raw data'!CB:CB,$R$1)</f>
        <v>13</v>
      </c>
      <c r="E16" s="21">
        <f ca="1">IFERROR(SUMIFS('Audit Raw data'!BZ:BZ,'Audit Raw data'!CA:CA,A16,'Audit Raw data'!CB:CB,$R$1)/D16,"")</f>
        <v>96</v>
      </c>
      <c r="F16" s="70"/>
      <c r="G16" s="70"/>
      <c r="H16" s="70"/>
      <c r="I16" s="70"/>
      <c r="J16" s="70"/>
      <c r="K16" s="70"/>
      <c r="L16" s="70"/>
      <c r="M16" s="70"/>
      <c r="N16" s="70"/>
      <c r="O16" s="70"/>
    </row>
    <row r="17" spans="1:15" x14ac:dyDescent="0.35">
      <c r="A17" s="24" t="s">
        <v>360</v>
      </c>
      <c r="B17" s="25">
        <f>SUM(B11:B16)</f>
        <v>787</v>
      </c>
      <c r="C17" s="26">
        <f>I6</f>
        <v>92.911084043848959</v>
      </c>
      <c r="D17" s="19">
        <f ca="1">SUM(D11:D16)</f>
        <v>56</v>
      </c>
      <c r="E17" s="21">
        <f ca="1">SUMIFS('Audit Raw data'!BZ:BZ,'Audit Raw data'!CB:CB,$R$1)/D17</f>
        <v>116.21428571428571</v>
      </c>
      <c r="F17" s="70"/>
      <c r="G17" s="70"/>
      <c r="H17" s="70"/>
      <c r="I17" s="70"/>
      <c r="J17" s="70"/>
      <c r="K17" s="70"/>
      <c r="L17" s="70"/>
      <c r="M17" s="70"/>
      <c r="N17" s="70"/>
      <c r="O17" s="70"/>
    </row>
    <row r="18" spans="1:15" x14ac:dyDescent="0.35">
      <c r="A18" s="27" t="s">
        <v>361</v>
      </c>
      <c r="B18" s="27" t="s">
        <v>357</v>
      </c>
      <c r="C18" s="27" t="s">
        <v>359</v>
      </c>
      <c r="D18" s="72" t="s">
        <v>362</v>
      </c>
      <c r="E18" s="72"/>
      <c r="F18" s="70"/>
      <c r="G18" s="70"/>
      <c r="H18" s="70"/>
      <c r="I18" s="70"/>
      <c r="J18" s="70"/>
      <c r="K18" s="70"/>
      <c r="L18" s="70"/>
      <c r="M18" s="70"/>
      <c r="N18" s="70"/>
      <c r="O18" s="70"/>
    </row>
    <row r="19" spans="1:15" x14ac:dyDescent="0.35">
      <c r="A19" s="28">
        <f ca="1">TODAY()-1</f>
        <v>45928</v>
      </c>
      <c r="B19" s="29">
        <f ca="1">IFERROR(VLOOKUP(A19,'DAY WISE'!A:F,2,0),"")</f>
        <v>68</v>
      </c>
      <c r="C19" s="30">
        <f ca="1">IFERROR(VLOOKUP(A19,'DAY WISE'!A:F,3,0),"")</f>
        <v>95.705882352941174</v>
      </c>
      <c r="D19" s="75">
        <f ca="1">COUNTIFS('Audit Raw data'!BZ:BZ,"&lt;85",'Audit Raw data'!CB:CB,A19)</f>
        <v>0</v>
      </c>
      <c r="E19" s="76"/>
      <c r="F19" s="70"/>
      <c r="G19" s="70"/>
      <c r="H19" s="70"/>
      <c r="I19" s="70"/>
      <c r="J19" s="70"/>
      <c r="K19" s="70"/>
      <c r="L19" s="70"/>
      <c r="M19" s="70"/>
      <c r="N19" s="70"/>
      <c r="O19" s="70"/>
    </row>
    <row r="20" spans="1:15" x14ac:dyDescent="0.35">
      <c r="A20" s="28">
        <f ca="1">A19-1</f>
        <v>45927</v>
      </c>
      <c r="B20" s="29">
        <f ca="1">IFERROR(VLOOKUP(A20,'DAY WISE'!A:F,2,0),"")</f>
        <v>48</v>
      </c>
      <c r="C20" s="30">
        <f ca="1">IFERROR(VLOOKUP(A20,'DAY WISE'!A:F,3,0),"")</f>
        <v>94.25</v>
      </c>
      <c r="D20" s="75">
        <f ca="1">COUNTIFS('Audit Raw data'!BZ:BZ,"&lt;85",'Audit Raw data'!CB:CB,A20)</f>
        <v>2</v>
      </c>
      <c r="E20" s="76"/>
      <c r="F20" s="70"/>
      <c r="G20" s="70"/>
      <c r="H20" s="70"/>
      <c r="I20" s="70"/>
      <c r="J20" s="70"/>
      <c r="K20" s="70"/>
      <c r="L20" s="70"/>
      <c r="M20" s="70"/>
      <c r="N20" s="70"/>
      <c r="O20" s="70"/>
    </row>
    <row r="21" spans="1:15" x14ac:dyDescent="0.35">
      <c r="A21" s="28">
        <f t="shared" ref="A21:A23" ca="1" si="0">A20-1</f>
        <v>45926</v>
      </c>
      <c r="B21" s="29">
        <f ca="1">IFERROR(VLOOKUP(A21,'DAY WISE'!A:F,2,0),"")</f>
        <v>57</v>
      </c>
      <c r="C21" s="30">
        <f ca="1">IFERROR(VLOOKUP(A21,'DAY WISE'!A:F,3,0),"")</f>
        <v>92.10526315789474</v>
      </c>
      <c r="D21" s="75">
        <f ca="1">COUNTIFS('Audit Raw data'!BZ:BZ,"&lt;85",'Audit Raw data'!CB:CB,A21)</f>
        <v>9</v>
      </c>
      <c r="E21" s="76"/>
      <c r="F21" s="70"/>
      <c r="G21" s="70"/>
      <c r="H21" s="70"/>
      <c r="I21" s="70"/>
      <c r="J21" s="70"/>
      <c r="K21" s="70"/>
      <c r="L21" s="70"/>
      <c r="M21" s="70"/>
      <c r="N21" s="70"/>
      <c r="O21" s="70"/>
    </row>
    <row r="22" spans="1:15" x14ac:dyDescent="0.35">
      <c r="A22" s="28">
        <f t="shared" ca="1" si="0"/>
        <v>45925</v>
      </c>
      <c r="B22" s="29">
        <f ca="1">IFERROR(VLOOKUP(A22,'DAY WISE'!A:F,2,0),"")</f>
        <v>20</v>
      </c>
      <c r="C22" s="30">
        <f ca="1">IFERROR(VLOOKUP(A22,'DAY WISE'!A:F,3,0),"")</f>
        <v>91.9</v>
      </c>
      <c r="D22" s="75">
        <f ca="1">COUNTIFS('Audit Raw data'!BZ:BZ,"&lt;85",'Audit Raw data'!CB:CB,A22)</f>
        <v>3</v>
      </c>
      <c r="E22" s="76"/>
      <c r="F22" s="70"/>
      <c r="G22" s="70"/>
      <c r="H22" s="70"/>
      <c r="I22" s="70"/>
      <c r="J22" s="70"/>
      <c r="K22" s="70"/>
      <c r="L22" s="70"/>
      <c r="M22" s="70"/>
      <c r="N22" s="70"/>
      <c r="O22" s="70"/>
    </row>
    <row r="23" spans="1:15" x14ac:dyDescent="0.35">
      <c r="A23" s="28">
        <f t="shared" ca="1" si="0"/>
        <v>45924</v>
      </c>
      <c r="B23" s="29">
        <f ca="1">IFERROR(VLOOKUP(A23,'DAY WISE'!A:F,2,0),"")</f>
        <v>24</v>
      </c>
      <c r="C23" s="30">
        <f ca="1">IFERROR(VLOOKUP(A23,'DAY WISE'!A:F,3,0),"")</f>
        <v>90.333333333333329</v>
      </c>
      <c r="D23" s="75">
        <f ca="1">COUNTIFS('Audit Raw data'!BZ:BZ,"&lt;85",'Audit Raw data'!CB:CB,A23)</f>
        <v>3</v>
      </c>
      <c r="E23" s="76"/>
      <c r="F23" s="70"/>
      <c r="G23" s="70"/>
      <c r="H23" s="70"/>
      <c r="I23" s="70"/>
      <c r="J23" s="70"/>
      <c r="K23" s="70"/>
      <c r="L23" s="70"/>
      <c r="M23" s="70"/>
      <c r="N23" s="70"/>
      <c r="O23" s="70"/>
    </row>
    <row r="24" spans="1:15" x14ac:dyDescent="0.35">
      <c r="A24" s="19" t="s">
        <v>360</v>
      </c>
      <c r="B24" s="27">
        <f ca="1">SUM(B19:B23)</f>
        <v>217</v>
      </c>
      <c r="C24" s="31">
        <f ca="1">AVERAGE(C19:C23)</f>
        <v>92.858895768833833</v>
      </c>
      <c r="D24" s="73">
        <f ca="1">SUM(D19:E23)</f>
        <v>17</v>
      </c>
      <c r="E24" s="74"/>
      <c r="F24" s="70"/>
      <c r="G24" s="70"/>
      <c r="H24" s="70"/>
      <c r="I24" s="70"/>
      <c r="J24" s="70"/>
      <c r="K24" s="70"/>
      <c r="L24" s="70"/>
      <c r="M24" s="70"/>
      <c r="N24" s="70"/>
      <c r="O24" s="70"/>
    </row>
  </sheetData>
  <mergeCells count="24">
    <mergeCell ref="A9:E9"/>
    <mergeCell ref="F9:O24"/>
    <mergeCell ref="D10:E10"/>
    <mergeCell ref="D18:E18"/>
    <mergeCell ref="D24:E24"/>
    <mergeCell ref="D21:E21"/>
    <mergeCell ref="D22:E22"/>
    <mergeCell ref="D23:E23"/>
    <mergeCell ref="D19:E19"/>
    <mergeCell ref="D20:E20"/>
    <mergeCell ref="A1:O3"/>
    <mergeCell ref="A4:C4"/>
    <mergeCell ref="H4:H8"/>
    <mergeCell ref="M4:O4"/>
    <mergeCell ref="A5:C5"/>
    <mergeCell ref="M5:O5"/>
    <mergeCell ref="A6:C8"/>
    <mergeCell ref="M6:O8"/>
    <mergeCell ref="D4:G4"/>
    <mergeCell ref="D5:G5"/>
    <mergeCell ref="D6:G8"/>
    <mergeCell ref="I4:L4"/>
    <mergeCell ref="I5:L5"/>
    <mergeCell ref="I6:L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C9606-D170-44EA-9FAA-62D77B208AC2}">
  <dimension ref="A1:G171"/>
  <sheetViews>
    <sheetView workbookViewId="0">
      <selection activeCell="A20" sqref="A20"/>
    </sheetView>
  </sheetViews>
  <sheetFormatPr defaultRowHeight="14.5" x14ac:dyDescent="0.35"/>
  <cols>
    <col min="1" max="1" width="10.08984375" bestFit="1" customWidth="1"/>
  </cols>
  <sheetData>
    <row r="1" spans="1:7" x14ac:dyDescent="0.35">
      <c r="A1" s="4"/>
      <c r="B1" s="5">
        <f>SUM(B3:B1048576)</f>
        <v>821</v>
      </c>
      <c r="C1" s="34">
        <f>SUM('Audit Raw data'!BZ:BZ)/B1</f>
        <v>92.911084043848959</v>
      </c>
      <c r="D1" s="5">
        <f>COUNTIF('Audit Raw data'!AM:AM,"YES")</f>
        <v>771</v>
      </c>
      <c r="E1" s="5">
        <f>B1-D1</f>
        <v>50</v>
      </c>
      <c r="F1" s="33">
        <f>D1/B1</f>
        <v>0.93909866017052379</v>
      </c>
      <c r="G1" s="5">
        <f>SUM(G3:G1048576)</f>
        <v>71</v>
      </c>
    </row>
    <row r="2" spans="1:7" x14ac:dyDescent="0.35">
      <c r="A2" s="7" t="s">
        <v>363</v>
      </c>
      <c r="B2" s="7" t="s">
        <v>215</v>
      </c>
      <c r="C2" s="8" t="s">
        <v>2</v>
      </c>
      <c r="D2" s="7" t="s">
        <v>216</v>
      </c>
      <c r="E2" s="7" t="s">
        <v>49</v>
      </c>
      <c r="F2" s="7" t="s">
        <v>217</v>
      </c>
      <c r="G2" s="7" t="s">
        <v>364</v>
      </c>
    </row>
    <row r="3" spans="1:7" x14ac:dyDescent="0.35">
      <c r="A3" s="28">
        <v>45901</v>
      </c>
      <c r="B3" s="4">
        <f>COUNTIFS('Audit Raw data'!CB:CB,A:A)</f>
        <v>16</v>
      </c>
      <c r="C3" s="34">
        <f>IFERROR(SUMIFS('Audit Raw data'!BZ:BZ,'Audit Raw data'!CB:CB,A:A)/B3,"")</f>
        <v>96.875</v>
      </c>
      <c r="D3" s="4">
        <f>COUNTIFS('Audit Raw data'!AM:AM,"YES",'Audit Raw data'!CB:CB,A:A)</f>
        <v>15</v>
      </c>
      <c r="E3" s="4">
        <f>B3-D3</f>
        <v>1</v>
      </c>
      <c r="F3" s="33">
        <f>IFERROR(D3/B3,"")</f>
        <v>0.9375</v>
      </c>
      <c r="G3" s="9">
        <f>COUNTIFS('Audit Raw data'!BZ:BZ,"&lt;85",'Audit Raw data'!CB:CB,A:A)</f>
        <v>0</v>
      </c>
    </row>
    <row r="4" spans="1:7" x14ac:dyDescent="0.35">
      <c r="A4" s="28">
        <v>45902</v>
      </c>
      <c r="B4" s="4">
        <f>COUNTIFS('Audit Raw data'!CB:CB,A:A)</f>
        <v>31</v>
      </c>
      <c r="C4" s="34">
        <f>IFERROR(SUMIFS('Audit Raw data'!BZ:BZ,'Audit Raw data'!CB:CB,A:A)/B4,"")</f>
        <v>92.903225806451616</v>
      </c>
      <c r="D4" s="4">
        <f>COUNTIFS('Audit Raw data'!AM:AM,"YES",'Audit Raw data'!CB:CB,A:A)</f>
        <v>31</v>
      </c>
      <c r="E4" s="4">
        <f>B4-D4</f>
        <v>0</v>
      </c>
      <c r="F4" s="33">
        <f t="shared" ref="F4:F31" si="0">IFERROR(D4/B4,"")</f>
        <v>1</v>
      </c>
      <c r="G4" s="9">
        <f>COUNTIFS('Audit Raw data'!BZ:BZ,"&lt;85",'Audit Raw data'!CB:CB,A:A)</f>
        <v>1</v>
      </c>
    </row>
    <row r="5" spans="1:7" x14ac:dyDescent="0.35">
      <c r="A5" s="28">
        <v>45903</v>
      </c>
      <c r="B5" s="4">
        <f>COUNTIFS('Audit Raw data'!CB:CB,A:A)</f>
        <v>26</v>
      </c>
      <c r="C5" s="34">
        <f>IFERROR(SUMIFS('Audit Raw data'!BZ:BZ,'Audit Raw data'!CB:CB,A:A)/B5,"")</f>
        <v>93.461538461538467</v>
      </c>
      <c r="D5" s="4">
        <f>COUNTIFS('Audit Raw data'!AM:AM,"YES",'Audit Raw data'!CB:CB,A:A)</f>
        <v>23</v>
      </c>
      <c r="E5" s="4">
        <f>B5-D5</f>
        <v>3</v>
      </c>
      <c r="F5" s="33">
        <f t="shared" si="0"/>
        <v>0.88461538461538458</v>
      </c>
      <c r="G5" s="9">
        <f>COUNTIFS('Audit Raw data'!BZ:BZ,"&lt;85",'Audit Raw data'!CB:CB,A:A)</f>
        <v>1</v>
      </c>
    </row>
    <row r="6" spans="1:7" x14ac:dyDescent="0.35">
      <c r="A6" s="28">
        <v>45904</v>
      </c>
      <c r="B6" s="4">
        <f>COUNTIFS('Audit Raw data'!CB:CB,A:A)</f>
        <v>9</v>
      </c>
      <c r="C6" s="34">
        <f>IFERROR(SUMIFS('Audit Raw data'!BZ:BZ,'Audit Raw data'!CB:CB,A:A)/B6,"")</f>
        <v>93.777777777777771</v>
      </c>
      <c r="D6" s="4">
        <f>COUNTIFS('Audit Raw data'!AM:AM,"YES",'Audit Raw data'!CB:CB,A:A)</f>
        <v>9</v>
      </c>
      <c r="E6" s="4">
        <f t="shared" ref="E6:E31" si="1">B6-D6</f>
        <v>0</v>
      </c>
      <c r="F6" s="33">
        <f t="shared" si="0"/>
        <v>1</v>
      </c>
      <c r="G6" s="9">
        <f>COUNTIFS('Audit Raw data'!BZ:BZ,"&lt;85",'Audit Raw data'!CB:CB,A:A)</f>
        <v>1</v>
      </c>
    </row>
    <row r="7" spans="1:7" x14ac:dyDescent="0.35">
      <c r="A7" s="28">
        <v>45905</v>
      </c>
      <c r="B7" s="4">
        <f>COUNTIFS('Audit Raw data'!CB:CB,A:A)</f>
        <v>2</v>
      </c>
      <c r="C7" s="34">
        <f>IFERROR(SUMIFS('Audit Raw data'!BZ:BZ,'Audit Raw data'!CB:CB,A:A)/B7,"")</f>
        <v>96</v>
      </c>
      <c r="D7" s="4">
        <f>COUNTIFS('Audit Raw data'!AM:AM,"YES",'Audit Raw data'!CB:CB,A:A)</f>
        <v>2</v>
      </c>
      <c r="E7" s="4">
        <f t="shared" si="1"/>
        <v>0</v>
      </c>
      <c r="F7" s="33">
        <f t="shared" si="0"/>
        <v>1</v>
      </c>
      <c r="G7" s="9">
        <f>COUNTIFS('Audit Raw data'!BZ:BZ,"&lt;85",'Audit Raw data'!CB:CB,A:A)</f>
        <v>0</v>
      </c>
    </row>
    <row r="8" spans="1:7" x14ac:dyDescent="0.35">
      <c r="A8" s="28">
        <v>45906</v>
      </c>
      <c r="B8" s="4">
        <f>COUNTIFS('Audit Raw data'!CB:CB,A:A)</f>
        <v>33</v>
      </c>
      <c r="C8" s="34">
        <f>IFERROR(SUMIFS('Audit Raw data'!BZ:BZ,'Audit Raw data'!CB:CB,A:A)/B8,"")</f>
        <v>94.666666666666671</v>
      </c>
      <c r="D8" s="4">
        <f>COUNTIFS('Audit Raw data'!AM:AM,"YES",'Audit Raw data'!CB:CB,A:A)</f>
        <v>33</v>
      </c>
      <c r="E8" s="4">
        <f t="shared" si="1"/>
        <v>0</v>
      </c>
      <c r="F8" s="33">
        <f t="shared" si="0"/>
        <v>1</v>
      </c>
      <c r="G8" s="9">
        <f>COUNTIFS('Audit Raw data'!BZ:BZ,"&lt;85",'Audit Raw data'!CB:CB,A:A)</f>
        <v>1</v>
      </c>
    </row>
    <row r="9" spans="1:7" x14ac:dyDescent="0.35">
      <c r="A9" s="28">
        <v>45907</v>
      </c>
      <c r="B9" s="4">
        <f>COUNTIFS('Audit Raw data'!CB:CB,A:A)</f>
        <v>37</v>
      </c>
      <c r="C9" s="34">
        <f>IFERROR(SUMIFS('Audit Raw data'!BZ:BZ,'Audit Raw data'!CB:CB,A:A)/B9,"")</f>
        <v>91.891891891891888</v>
      </c>
      <c r="D9" s="4">
        <f>COUNTIFS('Audit Raw data'!AM:AM,"YES",'Audit Raw data'!CB:CB,A:A)</f>
        <v>32</v>
      </c>
      <c r="E9" s="4">
        <f t="shared" si="1"/>
        <v>5</v>
      </c>
      <c r="F9" s="33">
        <f t="shared" si="0"/>
        <v>0.86486486486486491</v>
      </c>
      <c r="G9" s="9">
        <f>COUNTIFS('Audit Raw data'!BZ:BZ,"&lt;85",'Audit Raw data'!CB:CB,A:A)</f>
        <v>1</v>
      </c>
    </row>
    <row r="10" spans="1:7" x14ac:dyDescent="0.35">
      <c r="A10" s="28">
        <v>45908</v>
      </c>
      <c r="B10" s="4">
        <f>COUNTIFS('Audit Raw data'!CB:CB,A:A)</f>
        <v>33</v>
      </c>
      <c r="C10" s="34">
        <f>IFERROR(SUMIFS('Audit Raw data'!BZ:BZ,'Audit Raw data'!CB:CB,A:A)/B10,"")</f>
        <v>89.878787878787875</v>
      </c>
      <c r="D10" s="4">
        <f>COUNTIFS('Audit Raw data'!AM:AM,"YES",'Audit Raw data'!CB:CB,A:A)</f>
        <v>24</v>
      </c>
      <c r="E10" s="4">
        <f t="shared" si="1"/>
        <v>9</v>
      </c>
      <c r="F10" s="33">
        <f t="shared" si="0"/>
        <v>0.72727272727272729</v>
      </c>
      <c r="G10" s="9">
        <f>COUNTIFS('Audit Raw data'!BZ:BZ,"&lt;85",'Audit Raw data'!CB:CB,A:A)</f>
        <v>3</v>
      </c>
    </row>
    <row r="11" spans="1:7" x14ac:dyDescent="0.35">
      <c r="A11" s="28">
        <v>45909</v>
      </c>
      <c r="B11" s="4">
        <f>COUNTIFS('Audit Raw data'!CB:CB,A:A)</f>
        <v>37</v>
      </c>
      <c r="C11" s="34">
        <f>IFERROR(SUMIFS('Audit Raw data'!BZ:BZ,'Audit Raw data'!CB:CB,A:A)/B11,"")</f>
        <v>94.108108108108112</v>
      </c>
      <c r="D11" s="4">
        <f>COUNTIFS('Audit Raw data'!AM:AM,"YES",'Audit Raw data'!CB:CB,A:A)</f>
        <v>32</v>
      </c>
      <c r="E11" s="4">
        <f t="shared" si="1"/>
        <v>5</v>
      </c>
      <c r="F11" s="33">
        <f t="shared" si="0"/>
        <v>0.86486486486486491</v>
      </c>
      <c r="G11" s="9">
        <f>COUNTIFS('Audit Raw data'!BZ:BZ,"&lt;85",'Audit Raw data'!CB:CB,A:A)</f>
        <v>1</v>
      </c>
    </row>
    <row r="12" spans="1:7" x14ac:dyDescent="0.35">
      <c r="A12" s="28">
        <v>45910</v>
      </c>
      <c r="B12" s="4">
        <f>COUNTIFS('Audit Raw data'!CB:CB,A:A)</f>
        <v>16</v>
      </c>
      <c r="C12" s="34">
        <f>IFERROR(SUMIFS('Audit Raw data'!BZ:BZ,'Audit Raw data'!CB:CB,A:A)/B12,"")</f>
        <v>93.25</v>
      </c>
      <c r="D12" s="4">
        <f>COUNTIFS('Audit Raw data'!AM:AM,"YES",'Audit Raw data'!CB:CB,A:A)</f>
        <v>14</v>
      </c>
      <c r="E12" s="4">
        <f t="shared" si="1"/>
        <v>2</v>
      </c>
      <c r="F12" s="33">
        <f t="shared" si="0"/>
        <v>0.875</v>
      </c>
      <c r="G12" s="9">
        <f>COUNTIFS('Audit Raw data'!BZ:BZ,"&lt;85",'Audit Raw data'!CB:CB,A:A)</f>
        <v>2</v>
      </c>
    </row>
    <row r="13" spans="1:7" x14ac:dyDescent="0.35">
      <c r="A13" s="28">
        <v>45911</v>
      </c>
      <c r="B13" s="4">
        <f>COUNTIFS('Audit Raw data'!CB:CB,A:A)</f>
        <v>19</v>
      </c>
      <c r="C13" s="34">
        <f>IFERROR(SUMIFS('Audit Raw data'!BZ:BZ,'Audit Raw data'!CB:CB,A:A)/B13,"")</f>
        <v>90.526315789473685</v>
      </c>
      <c r="D13" s="4">
        <f>COUNTIFS('Audit Raw data'!AM:AM,"YES",'Audit Raw data'!CB:CB,A:A)</f>
        <v>17</v>
      </c>
      <c r="E13" s="4">
        <f t="shared" si="1"/>
        <v>2</v>
      </c>
      <c r="F13" s="33">
        <f t="shared" si="0"/>
        <v>0.89473684210526316</v>
      </c>
      <c r="G13" s="9">
        <f>COUNTIFS('Audit Raw data'!BZ:BZ,"&lt;85",'Audit Raw data'!CB:CB,A:A)</f>
        <v>4</v>
      </c>
    </row>
    <row r="14" spans="1:7" x14ac:dyDescent="0.35">
      <c r="A14" s="28">
        <v>45912</v>
      </c>
      <c r="B14" s="4">
        <f>COUNTIFS('Audit Raw data'!CB:CB,A:A)</f>
        <v>27</v>
      </c>
      <c r="C14" s="34">
        <f>IFERROR(SUMIFS('Audit Raw data'!BZ:BZ,'Audit Raw data'!CB:CB,A:A)/B14,"")</f>
        <v>93.481481481481481</v>
      </c>
      <c r="D14" s="4">
        <f>COUNTIFS('Audit Raw data'!AM:AM,"YES",'Audit Raw data'!CB:CB,A:A)</f>
        <v>23</v>
      </c>
      <c r="E14" s="4">
        <f t="shared" si="1"/>
        <v>4</v>
      </c>
      <c r="F14" s="33">
        <f t="shared" si="0"/>
        <v>0.85185185185185186</v>
      </c>
      <c r="G14" s="9">
        <f>COUNTIFS('Audit Raw data'!BZ:BZ,"&lt;85",'Audit Raw data'!CB:CB,A:A)</f>
        <v>3</v>
      </c>
    </row>
    <row r="15" spans="1:7" x14ac:dyDescent="0.35">
      <c r="A15" s="28">
        <v>45913</v>
      </c>
      <c r="B15" s="4">
        <f>COUNTIFS('Audit Raw data'!CB:CB,A:A)</f>
        <v>43</v>
      </c>
      <c r="C15" s="34">
        <f>IFERROR(SUMIFS('Audit Raw data'!BZ:BZ,'Audit Raw data'!CB:CB,A:A)/B15,"")</f>
        <v>94.186046511627907</v>
      </c>
      <c r="D15" s="4">
        <f>COUNTIFS('Audit Raw data'!AM:AM,"YES",'Audit Raw data'!CB:CB,A:A)</f>
        <v>41</v>
      </c>
      <c r="E15" s="4">
        <f t="shared" si="1"/>
        <v>2</v>
      </c>
      <c r="F15" s="33">
        <f t="shared" si="0"/>
        <v>0.95348837209302328</v>
      </c>
      <c r="G15" s="9">
        <f>COUNTIFS('Audit Raw data'!BZ:BZ,"&lt;85",'Audit Raw data'!CB:CB,A:A)</f>
        <v>1</v>
      </c>
    </row>
    <row r="16" spans="1:7" x14ac:dyDescent="0.35">
      <c r="A16" s="28">
        <v>45914</v>
      </c>
      <c r="B16" s="4">
        <f>COUNTIFS('Audit Raw data'!CB:CB,A:A)</f>
        <v>23</v>
      </c>
      <c r="C16" s="34">
        <f>IFERROR(SUMIFS('Audit Raw data'!BZ:BZ,'Audit Raw data'!CB:CB,A:A)/B16,"")</f>
        <v>92.173913043478265</v>
      </c>
      <c r="D16" s="4">
        <f>COUNTIFS('Audit Raw data'!AM:AM,"YES",'Audit Raw data'!CB:CB,A:A)</f>
        <v>23</v>
      </c>
      <c r="E16" s="4">
        <f t="shared" si="1"/>
        <v>0</v>
      </c>
      <c r="F16" s="33">
        <f t="shared" si="0"/>
        <v>1</v>
      </c>
      <c r="G16" s="9">
        <f>COUNTIFS('Audit Raw data'!BZ:BZ,"&lt;85",'Audit Raw data'!CB:CB,A:A)</f>
        <v>3</v>
      </c>
    </row>
    <row r="17" spans="1:7" x14ac:dyDescent="0.35">
      <c r="A17" s="28">
        <v>45915</v>
      </c>
      <c r="B17" s="4">
        <f>COUNTIFS('Audit Raw data'!CB:CB,A:A)</f>
        <v>26</v>
      </c>
      <c r="C17" s="34">
        <f>IFERROR(SUMIFS('Audit Raw data'!BZ:BZ,'Audit Raw data'!CB:CB,A:A)/B17,"")</f>
        <v>91</v>
      </c>
      <c r="D17" s="4">
        <f>COUNTIFS('Audit Raw data'!AM:AM,"YES",'Audit Raw data'!CB:CB,A:A)</f>
        <v>26</v>
      </c>
      <c r="E17" s="4">
        <f t="shared" si="1"/>
        <v>0</v>
      </c>
      <c r="F17" s="33">
        <f t="shared" si="0"/>
        <v>1</v>
      </c>
      <c r="G17" s="9">
        <f>COUNTIFS('Audit Raw data'!BZ:BZ,"&lt;85",'Audit Raw data'!CB:CB,A:A)</f>
        <v>4</v>
      </c>
    </row>
    <row r="18" spans="1:7" x14ac:dyDescent="0.35">
      <c r="A18" s="28">
        <v>45916</v>
      </c>
      <c r="B18" s="4">
        <f>COUNTIFS('Audit Raw data'!CB:CB,A:A)</f>
        <v>21</v>
      </c>
      <c r="C18" s="34">
        <f>IFERROR(SUMIFS('Audit Raw data'!BZ:BZ,'Audit Raw data'!CB:CB,A:A)/B18,"")</f>
        <v>92.476190476190482</v>
      </c>
      <c r="D18" s="4">
        <f>COUNTIFS('Audit Raw data'!AM:AM,"YES",'Audit Raw data'!CB:CB,A:A)</f>
        <v>20</v>
      </c>
      <c r="E18" s="4">
        <f t="shared" si="1"/>
        <v>1</v>
      </c>
      <c r="F18" s="33">
        <f t="shared" si="0"/>
        <v>0.95238095238095233</v>
      </c>
      <c r="G18" s="9">
        <f>COUNTIFS('Audit Raw data'!BZ:BZ,"&lt;85",'Audit Raw data'!CB:CB,A:A)</f>
        <v>2</v>
      </c>
    </row>
    <row r="19" spans="1:7" x14ac:dyDescent="0.35">
      <c r="A19" s="28">
        <v>45917</v>
      </c>
      <c r="B19" s="4">
        <f>COUNTIFS('Audit Raw data'!CB:CB,A:A)</f>
        <v>35</v>
      </c>
      <c r="C19" s="34">
        <f>IFERROR(SUMIFS('Audit Raw data'!BZ:BZ,'Audit Raw data'!CB:CB,A:A)/B19,"")</f>
        <v>93.48571428571428</v>
      </c>
      <c r="D19" s="4">
        <f>COUNTIFS('Audit Raw data'!AM:AM,"YES",'Audit Raw data'!CB:CB,A:A)</f>
        <v>33</v>
      </c>
      <c r="E19" s="4">
        <f t="shared" si="1"/>
        <v>2</v>
      </c>
      <c r="F19" s="33">
        <f t="shared" si="0"/>
        <v>0.94285714285714284</v>
      </c>
      <c r="G19" s="9">
        <f>COUNTIFS('Audit Raw data'!BZ:BZ,"&lt;85",'Audit Raw data'!CB:CB,A:A)</f>
        <v>3</v>
      </c>
    </row>
    <row r="20" spans="1:7" x14ac:dyDescent="0.35">
      <c r="A20" s="28">
        <v>45918</v>
      </c>
      <c r="B20" s="4">
        <f>COUNTIFS('Audit Raw data'!CB:CB,A:A)</f>
        <v>50</v>
      </c>
      <c r="C20" s="34">
        <f>IFERROR(SUMIFS('Audit Raw data'!BZ:BZ,'Audit Raw data'!CB:CB,A:A)/B20,"")</f>
        <v>93.56</v>
      </c>
      <c r="D20" s="4">
        <f>COUNTIFS('Audit Raw data'!AM:AM,"YES",'Audit Raw data'!CB:CB,A:A)</f>
        <v>46</v>
      </c>
      <c r="E20" s="4">
        <f t="shared" si="1"/>
        <v>4</v>
      </c>
      <c r="F20" s="33">
        <f t="shared" si="0"/>
        <v>0.92</v>
      </c>
      <c r="G20" s="9">
        <f>COUNTIFS('Audit Raw data'!BZ:BZ,"&lt;85",'Audit Raw data'!CB:CB,A:A)</f>
        <v>3</v>
      </c>
    </row>
    <row r="21" spans="1:7" x14ac:dyDescent="0.35">
      <c r="A21" s="28">
        <v>45919</v>
      </c>
      <c r="B21" s="4">
        <f>COUNTIFS('Audit Raw data'!CB:CB,A:A)</f>
        <v>22</v>
      </c>
      <c r="C21" s="34">
        <f>IFERROR(SUMIFS('Audit Raw data'!BZ:BZ,'Audit Raw data'!CB:CB,A:A)/B21,"")</f>
        <v>90.727272727272734</v>
      </c>
      <c r="D21" s="4">
        <f>COUNTIFS('Audit Raw data'!AM:AM,"YES",'Audit Raw data'!CB:CB,A:A)</f>
        <v>20</v>
      </c>
      <c r="E21" s="4">
        <f t="shared" si="1"/>
        <v>2</v>
      </c>
      <c r="F21" s="33">
        <f t="shared" si="0"/>
        <v>0.90909090909090906</v>
      </c>
      <c r="G21" s="9">
        <f>COUNTIFS('Audit Raw data'!BZ:BZ,"&lt;85",'Audit Raw data'!CB:CB,A:A)</f>
        <v>3</v>
      </c>
    </row>
    <row r="22" spans="1:7" x14ac:dyDescent="0.35">
      <c r="A22" s="28">
        <v>45920</v>
      </c>
      <c r="B22" s="4">
        <f>COUNTIFS('Audit Raw data'!CB:CB,A:A)</f>
        <v>27</v>
      </c>
      <c r="C22" s="34">
        <f>IFERROR(SUMIFS('Audit Raw data'!BZ:BZ,'Audit Raw data'!CB:CB,A:A)/B22,"")</f>
        <v>91.851851851851848</v>
      </c>
      <c r="D22" s="4">
        <f>COUNTIFS('Audit Raw data'!AM:AM,"YES",'Audit Raw data'!CB:CB,A:A)</f>
        <v>26</v>
      </c>
      <c r="E22" s="4">
        <f t="shared" si="1"/>
        <v>1</v>
      </c>
      <c r="F22" s="33">
        <f t="shared" si="0"/>
        <v>0.96296296296296291</v>
      </c>
      <c r="G22" s="9">
        <f>COUNTIFS('Audit Raw data'!BZ:BZ,"&lt;85",'Audit Raw data'!CB:CB,A:A)</f>
        <v>5</v>
      </c>
    </row>
    <row r="23" spans="1:7" x14ac:dyDescent="0.35">
      <c r="A23" s="28">
        <v>45921</v>
      </c>
      <c r="B23" s="4">
        <f>COUNTIFS('Audit Raw data'!CB:CB,A:A)</f>
        <v>9</v>
      </c>
      <c r="C23" s="34">
        <f>IFERROR(SUMIFS('Audit Raw data'!BZ:BZ,'Audit Raw data'!CB:CB,A:A)/B23,"")</f>
        <v>85.777777777777771</v>
      </c>
      <c r="D23" s="4">
        <f>COUNTIFS('Audit Raw data'!AM:AM,"YES",'Audit Raw data'!CB:CB,A:A)</f>
        <v>8</v>
      </c>
      <c r="E23" s="4">
        <f t="shared" si="1"/>
        <v>1</v>
      </c>
      <c r="F23" s="33">
        <f t="shared" si="0"/>
        <v>0.88888888888888884</v>
      </c>
      <c r="G23" s="9">
        <f>COUNTIFS('Audit Raw data'!BZ:BZ,"&lt;85",'Audit Raw data'!CB:CB,A:A)</f>
        <v>2</v>
      </c>
    </row>
    <row r="24" spans="1:7" x14ac:dyDescent="0.35">
      <c r="A24" s="28">
        <v>45922</v>
      </c>
      <c r="B24" s="4">
        <f>COUNTIFS('Audit Raw data'!CB:CB,A:A)</f>
        <v>40</v>
      </c>
      <c r="C24" s="34">
        <f>IFERROR(SUMIFS('Audit Raw data'!BZ:BZ,'Audit Raw data'!CB:CB,A:A)/B24,"")</f>
        <v>91.35</v>
      </c>
      <c r="D24" s="4">
        <f>COUNTIFS('Audit Raw data'!AM:AM,"YES",'Audit Raw data'!CB:CB,A:A)</f>
        <v>39</v>
      </c>
      <c r="E24" s="4">
        <f t="shared" si="1"/>
        <v>1</v>
      </c>
      <c r="F24" s="33">
        <f t="shared" si="0"/>
        <v>0.97499999999999998</v>
      </c>
      <c r="G24" s="9">
        <f>COUNTIFS('Audit Raw data'!BZ:BZ,"&lt;85",'Audit Raw data'!CB:CB,A:A)</f>
        <v>5</v>
      </c>
    </row>
    <row r="25" spans="1:7" x14ac:dyDescent="0.35">
      <c r="A25" s="28">
        <v>45923</v>
      </c>
      <c r="B25" s="4">
        <f>COUNTIFS('Audit Raw data'!CB:CB,A:A)</f>
        <v>22</v>
      </c>
      <c r="C25" s="34">
        <f>IFERROR(SUMIFS('Audit Raw data'!BZ:BZ,'Audit Raw data'!CB:CB,A:A)/B25,"")</f>
        <v>89</v>
      </c>
      <c r="D25" s="4">
        <f>COUNTIFS('Audit Raw data'!AM:AM,"YES",'Audit Raw data'!CB:CB,A:A)</f>
        <v>22</v>
      </c>
      <c r="E25" s="4">
        <f t="shared" si="1"/>
        <v>0</v>
      </c>
      <c r="F25" s="33">
        <f t="shared" si="0"/>
        <v>1</v>
      </c>
      <c r="G25" s="9">
        <f>COUNTIFS('Audit Raw data'!BZ:BZ,"&lt;85",'Audit Raw data'!CB:CB,A:A)</f>
        <v>5</v>
      </c>
    </row>
    <row r="26" spans="1:7" x14ac:dyDescent="0.35">
      <c r="A26" s="28">
        <v>45924</v>
      </c>
      <c r="B26" s="4">
        <f>COUNTIFS('Audit Raw data'!CB:CB,A:A)</f>
        <v>24</v>
      </c>
      <c r="C26" s="34">
        <f>IFERROR(SUMIFS('Audit Raw data'!BZ:BZ,'Audit Raw data'!CB:CB,A:A)/B26,"")</f>
        <v>90.333333333333329</v>
      </c>
      <c r="D26" s="4">
        <f>COUNTIFS('Audit Raw data'!AM:AM,"YES",'Audit Raw data'!CB:CB,A:A)</f>
        <v>24</v>
      </c>
      <c r="E26" s="4">
        <f t="shared" si="1"/>
        <v>0</v>
      </c>
      <c r="F26" s="33">
        <f t="shared" si="0"/>
        <v>1</v>
      </c>
      <c r="G26" s="9">
        <f>COUNTIFS('Audit Raw data'!BZ:BZ,"&lt;85",'Audit Raw data'!CB:CB,A:A)</f>
        <v>3</v>
      </c>
    </row>
    <row r="27" spans="1:7" x14ac:dyDescent="0.35">
      <c r="A27" s="28">
        <v>45925</v>
      </c>
      <c r="B27" s="4">
        <f>COUNTIFS('Audit Raw data'!CB:CB,A:A)</f>
        <v>20</v>
      </c>
      <c r="C27" s="34">
        <f>IFERROR(SUMIFS('Audit Raw data'!BZ:BZ,'Audit Raw data'!CB:CB,A:A)/B27,"")</f>
        <v>91.9</v>
      </c>
      <c r="D27" s="4">
        <f>COUNTIFS('Audit Raw data'!AM:AM,"YES",'Audit Raw data'!CB:CB,A:A)</f>
        <v>18</v>
      </c>
      <c r="E27" s="4">
        <f t="shared" si="1"/>
        <v>2</v>
      </c>
      <c r="F27" s="33">
        <f t="shared" si="0"/>
        <v>0.9</v>
      </c>
      <c r="G27" s="9">
        <f>COUNTIFS('Audit Raw data'!BZ:BZ,"&lt;85",'Audit Raw data'!CB:CB,A:A)</f>
        <v>3</v>
      </c>
    </row>
    <row r="28" spans="1:7" x14ac:dyDescent="0.35">
      <c r="A28" s="28">
        <v>45926</v>
      </c>
      <c r="B28" s="4">
        <f>COUNTIFS('Audit Raw data'!CB:CB,A:A)</f>
        <v>57</v>
      </c>
      <c r="C28" s="34">
        <f>IFERROR(SUMIFS('Audit Raw data'!BZ:BZ,'Audit Raw data'!CB:CB,A:A)/B28,"")</f>
        <v>92.10526315789474</v>
      </c>
      <c r="D28" s="4">
        <f>COUNTIFS('Audit Raw data'!AM:AM,"YES",'Audit Raw data'!CB:CB,A:A)</f>
        <v>54</v>
      </c>
      <c r="E28" s="4">
        <f t="shared" si="1"/>
        <v>3</v>
      </c>
      <c r="F28" s="33">
        <f t="shared" si="0"/>
        <v>0.94736842105263153</v>
      </c>
      <c r="G28" s="9">
        <f>COUNTIFS('Audit Raw data'!BZ:BZ,"&lt;85",'Audit Raw data'!CB:CB,A:A)</f>
        <v>9</v>
      </c>
    </row>
    <row r="29" spans="1:7" x14ac:dyDescent="0.35">
      <c r="A29" s="28">
        <v>45927</v>
      </c>
      <c r="B29" s="4">
        <f>COUNTIFS('Audit Raw data'!CB:CB,A:A)</f>
        <v>48</v>
      </c>
      <c r="C29" s="34">
        <f>IFERROR(SUMIFS('Audit Raw data'!BZ:BZ,'Audit Raw data'!CB:CB,A:A)/B29,"")</f>
        <v>94.25</v>
      </c>
      <c r="D29" s="4">
        <f>COUNTIFS('Audit Raw data'!AM:AM,"YES",'Audit Raw data'!CB:CB,A:A)</f>
        <v>48</v>
      </c>
      <c r="E29" s="4">
        <f t="shared" si="1"/>
        <v>0</v>
      </c>
      <c r="F29" s="33">
        <f t="shared" si="0"/>
        <v>1</v>
      </c>
      <c r="G29" s="9">
        <f>COUNTIFS('Audit Raw data'!BZ:BZ,"&lt;85",'Audit Raw data'!CB:CB,A:A)</f>
        <v>2</v>
      </c>
    </row>
    <row r="30" spans="1:7" x14ac:dyDescent="0.35">
      <c r="A30" s="28">
        <v>45928</v>
      </c>
      <c r="B30" s="4">
        <f>COUNTIFS('Audit Raw data'!CB:CB,A:A)</f>
        <v>68</v>
      </c>
      <c r="C30" s="34">
        <f>IFERROR(SUMIFS('Audit Raw data'!BZ:BZ,'Audit Raw data'!CB:CB,A:A)/B30,"")</f>
        <v>95.705882352941174</v>
      </c>
      <c r="D30" s="4">
        <f>COUNTIFS('Audit Raw data'!AM:AM,"YES",'Audit Raw data'!CB:CB,A:A)</f>
        <v>68</v>
      </c>
      <c r="E30" s="4">
        <f t="shared" si="1"/>
        <v>0</v>
      </c>
      <c r="F30" s="33">
        <f t="shared" si="0"/>
        <v>1</v>
      </c>
      <c r="G30" s="9">
        <f>COUNTIFS('Audit Raw data'!BZ:BZ,"&lt;85",'Audit Raw data'!CB:CB,A:A)</f>
        <v>0</v>
      </c>
    </row>
    <row r="31" spans="1:7" x14ac:dyDescent="0.35">
      <c r="A31" s="28">
        <v>45929</v>
      </c>
      <c r="B31" s="4">
        <f>COUNTIFS('Audit Raw data'!CB:CB,A:A)</f>
        <v>0</v>
      </c>
      <c r="C31" s="34" t="str">
        <f>IFERROR(SUMIFS('Audit Raw data'!BZ:BZ,'Audit Raw data'!CB:CB,A:A)/B31,"")</f>
        <v/>
      </c>
      <c r="D31" s="4">
        <f>COUNTIFS('Audit Raw data'!AM:AM,"YES",'Audit Raw data'!CB:CB,A:A)</f>
        <v>0</v>
      </c>
      <c r="E31" s="4">
        <f t="shared" si="1"/>
        <v>0</v>
      </c>
      <c r="F31" s="33" t="str">
        <f t="shared" si="0"/>
        <v/>
      </c>
      <c r="G31" s="9">
        <f>COUNTIFS('Audit Raw data'!BZ:BZ,"&lt;85",'Audit Raw data'!CB:CB,A:A)</f>
        <v>0</v>
      </c>
    </row>
    <row r="32" spans="1:7" x14ac:dyDescent="0.35">
      <c r="A32" s="2"/>
    </row>
    <row r="33" spans="1:1" x14ac:dyDescent="0.35">
      <c r="A33" s="2"/>
    </row>
    <row r="34" spans="1:1" x14ac:dyDescent="0.35">
      <c r="A34" s="2"/>
    </row>
    <row r="35" spans="1:1" x14ac:dyDescent="0.35">
      <c r="A35" s="2"/>
    </row>
    <row r="36" spans="1:1" x14ac:dyDescent="0.35">
      <c r="A36" s="2"/>
    </row>
    <row r="37" spans="1:1" x14ac:dyDescent="0.35">
      <c r="A37" s="2"/>
    </row>
    <row r="38" spans="1:1" x14ac:dyDescent="0.35">
      <c r="A38" s="2"/>
    </row>
    <row r="39" spans="1:1" x14ac:dyDescent="0.35">
      <c r="A39" s="2"/>
    </row>
    <row r="40" spans="1:1" x14ac:dyDescent="0.35">
      <c r="A40" s="2"/>
    </row>
    <row r="41" spans="1:1" x14ac:dyDescent="0.35">
      <c r="A41" s="2"/>
    </row>
    <row r="42" spans="1:1" x14ac:dyDescent="0.35">
      <c r="A42" s="2"/>
    </row>
    <row r="43" spans="1:1" x14ac:dyDescent="0.35">
      <c r="A43" s="2"/>
    </row>
    <row r="44" spans="1:1" x14ac:dyDescent="0.35">
      <c r="A44" s="2"/>
    </row>
    <row r="45" spans="1:1" x14ac:dyDescent="0.35">
      <c r="A45" s="2"/>
    </row>
    <row r="46" spans="1:1" x14ac:dyDescent="0.35">
      <c r="A46" s="2"/>
    </row>
    <row r="47" spans="1:1" x14ac:dyDescent="0.35">
      <c r="A47" s="2"/>
    </row>
    <row r="48" spans="1:1" x14ac:dyDescent="0.35">
      <c r="A48" s="2"/>
    </row>
    <row r="49" spans="1:1" x14ac:dyDescent="0.35">
      <c r="A49" s="2"/>
    </row>
    <row r="50" spans="1:1" x14ac:dyDescent="0.35">
      <c r="A50" s="2"/>
    </row>
    <row r="51" spans="1:1" x14ac:dyDescent="0.35">
      <c r="A51" s="2"/>
    </row>
    <row r="52" spans="1:1" x14ac:dyDescent="0.35">
      <c r="A52" s="2"/>
    </row>
    <row r="53" spans="1:1" x14ac:dyDescent="0.35">
      <c r="A53" s="2"/>
    </row>
    <row r="54" spans="1:1" x14ac:dyDescent="0.35">
      <c r="A54" s="2"/>
    </row>
    <row r="55" spans="1:1" x14ac:dyDescent="0.35">
      <c r="A55" s="2"/>
    </row>
    <row r="56" spans="1:1" x14ac:dyDescent="0.35">
      <c r="A56" s="2"/>
    </row>
    <row r="57" spans="1:1" x14ac:dyDescent="0.35">
      <c r="A57" s="2"/>
    </row>
    <row r="58" spans="1:1" x14ac:dyDescent="0.35">
      <c r="A58" s="2"/>
    </row>
    <row r="59" spans="1:1" x14ac:dyDescent="0.35">
      <c r="A59" s="2"/>
    </row>
    <row r="60" spans="1:1" x14ac:dyDescent="0.35">
      <c r="A60" s="2"/>
    </row>
    <row r="61" spans="1:1" x14ac:dyDescent="0.35">
      <c r="A61" s="2"/>
    </row>
    <row r="62" spans="1:1" x14ac:dyDescent="0.35">
      <c r="A62" s="2"/>
    </row>
    <row r="63" spans="1:1" x14ac:dyDescent="0.35">
      <c r="A63" s="2"/>
    </row>
    <row r="64" spans="1:1" x14ac:dyDescent="0.35">
      <c r="A64" s="2"/>
    </row>
    <row r="65" spans="1:1" x14ac:dyDescent="0.35">
      <c r="A65" s="2"/>
    </row>
    <row r="66" spans="1:1" x14ac:dyDescent="0.35">
      <c r="A66" s="2"/>
    </row>
    <row r="67" spans="1:1" x14ac:dyDescent="0.35">
      <c r="A67" s="2"/>
    </row>
    <row r="68" spans="1:1" x14ac:dyDescent="0.35">
      <c r="A68" s="2"/>
    </row>
    <row r="69" spans="1:1" x14ac:dyDescent="0.35">
      <c r="A69" s="2"/>
    </row>
    <row r="70" spans="1:1" x14ac:dyDescent="0.35">
      <c r="A70" s="2"/>
    </row>
    <row r="71" spans="1:1" x14ac:dyDescent="0.35">
      <c r="A71" s="2"/>
    </row>
    <row r="72" spans="1:1" x14ac:dyDescent="0.35">
      <c r="A72" s="2"/>
    </row>
    <row r="73" spans="1:1" x14ac:dyDescent="0.35">
      <c r="A73" s="2"/>
    </row>
    <row r="74" spans="1:1" x14ac:dyDescent="0.35">
      <c r="A74" s="2"/>
    </row>
    <row r="75" spans="1:1" x14ac:dyDescent="0.35">
      <c r="A75" s="2"/>
    </row>
    <row r="76" spans="1:1" x14ac:dyDescent="0.35">
      <c r="A76" s="2"/>
    </row>
    <row r="77" spans="1:1" x14ac:dyDescent="0.35">
      <c r="A77" s="2"/>
    </row>
    <row r="78" spans="1:1" x14ac:dyDescent="0.35">
      <c r="A78" s="2"/>
    </row>
    <row r="79" spans="1:1" x14ac:dyDescent="0.35">
      <c r="A79" s="2"/>
    </row>
    <row r="80" spans="1:1" x14ac:dyDescent="0.35">
      <c r="A80" s="2"/>
    </row>
    <row r="81" spans="1:1" x14ac:dyDescent="0.35">
      <c r="A81" s="2"/>
    </row>
    <row r="82" spans="1:1" x14ac:dyDescent="0.35">
      <c r="A82" s="2"/>
    </row>
    <row r="83" spans="1:1" x14ac:dyDescent="0.35">
      <c r="A83" s="2"/>
    </row>
    <row r="84" spans="1:1" x14ac:dyDescent="0.35">
      <c r="A84" s="2"/>
    </row>
    <row r="85" spans="1:1" x14ac:dyDescent="0.35">
      <c r="A85" s="2"/>
    </row>
    <row r="86" spans="1:1" x14ac:dyDescent="0.35">
      <c r="A86" s="2"/>
    </row>
    <row r="87" spans="1:1" x14ac:dyDescent="0.35">
      <c r="A87" s="2"/>
    </row>
    <row r="88" spans="1:1" x14ac:dyDescent="0.35">
      <c r="A88" s="2"/>
    </row>
    <row r="89" spans="1:1" x14ac:dyDescent="0.35">
      <c r="A89" s="2"/>
    </row>
    <row r="90" spans="1:1" x14ac:dyDescent="0.35">
      <c r="A90" s="2"/>
    </row>
    <row r="91" spans="1:1" x14ac:dyDescent="0.35">
      <c r="A91" s="2"/>
    </row>
    <row r="92" spans="1:1" x14ac:dyDescent="0.35">
      <c r="A92" s="2"/>
    </row>
    <row r="93" spans="1:1" x14ac:dyDescent="0.35">
      <c r="A93" s="2"/>
    </row>
    <row r="94" spans="1:1" x14ac:dyDescent="0.35">
      <c r="A94" s="2"/>
    </row>
    <row r="95" spans="1:1" x14ac:dyDescent="0.35">
      <c r="A95" s="2"/>
    </row>
    <row r="96" spans="1:1" x14ac:dyDescent="0.35">
      <c r="A96" s="2"/>
    </row>
    <row r="97" spans="1:1" x14ac:dyDescent="0.35">
      <c r="A97" s="2"/>
    </row>
    <row r="98" spans="1:1" x14ac:dyDescent="0.35">
      <c r="A98" s="2"/>
    </row>
    <row r="99" spans="1:1" x14ac:dyDescent="0.35">
      <c r="A99" s="2"/>
    </row>
    <row r="100" spans="1:1" x14ac:dyDescent="0.35">
      <c r="A100" s="2"/>
    </row>
    <row r="101" spans="1:1" x14ac:dyDescent="0.35">
      <c r="A101" s="2"/>
    </row>
    <row r="102" spans="1:1" x14ac:dyDescent="0.35">
      <c r="A102" s="2"/>
    </row>
    <row r="103" spans="1:1" x14ac:dyDescent="0.35">
      <c r="A103" s="2"/>
    </row>
    <row r="104" spans="1:1" x14ac:dyDescent="0.35">
      <c r="A104" s="2"/>
    </row>
    <row r="105" spans="1:1" x14ac:dyDescent="0.35">
      <c r="A105" s="2"/>
    </row>
    <row r="106" spans="1:1" x14ac:dyDescent="0.35">
      <c r="A106" s="2"/>
    </row>
    <row r="107" spans="1:1" x14ac:dyDescent="0.35">
      <c r="A107" s="2"/>
    </row>
    <row r="108" spans="1:1" x14ac:dyDescent="0.35">
      <c r="A108" s="2"/>
    </row>
    <row r="109" spans="1:1" x14ac:dyDescent="0.35">
      <c r="A109" s="2"/>
    </row>
    <row r="110" spans="1:1" x14ac:dyDescent="0.35">
      <c r="A110" s="2"/>
    </row>
    <row r="111" spans="1:1" x14ac:dyDescent="0.35">
      <c r="A111" s="2"/>
    </row>
    <row r="112" spans="1:1" x14ac:dyDescent="0.35">
      <c r="A112" s="2"/>
    </row>
    <row r="113" spans="1:1" x14ac:dyDescent="0.35">
      <c r="A113" s="2"/>
    </row>
    <row r="114" spans="1:1" x14ac:dyDescent="0.35">
      <c r="A114" s="2"/>
    </row>
    <row r="115" spans="1:1" x14ac:dyDescent="0.35">
      <c r="A115" s="2"/>
    </row>
    <row r="116" spans="1:1" x14ac:dyDescent="0.35">
      <c r="A116" s="2"/>
    </row>
    <row r="117" spans="1:1" x14ac:dyDescent="0.35">
      <c r="A117" s="2"/>
    </row>
    <row r="118" spans="1:1" x14ac:dyDescent="0.35">
      <c r="A118" s="2"/>
    </row>
    <row r="119" spans="1:1" x14ac:dyDescent="0.35">
      <c r="A119" s="2"/>
    </row>
    <row r="120" spans="1:1" x14ac:dyDescent="0.35">
      <c r="A120" s="2"/>
    </row>
    <row r="121" spans="1:1" x14ac:dyDescent="0.35">
      <c r="A121" s="2"/>
    </row>
    <row r="122" spans="1:1" x14ac:dyDescent="0.35">
      <c r="A122" s="2"/>
    </row>
    <row r="123" spans="1:1" x14ac:dyDescent="0.35">
      <c r="A123" s="2"/>
    </row>
    <row r="124" spans="1:1" x14ac:dyDescent="0.35">
      <c r="A124" s="2"/>
    </row>
    <row r="125" spans="1:1" x14ac:dyDescent="0.35">
      <c r="A125" s="2"/>
    </row>
    <row r="126" spans="1:1" x14ac:dyDescent="0.35">
      <c r="A126" s="2"/>
    </row>
    <row r="127" spans="1:1" x14ac:dyDescent="0.35">
      <c r="A127" s="2"/>
    </row>
    <row r="128" spans="1:1" x14ac:dyDescent="0.35">
      <c r="A128" s="2"/>
    </row>
    <row r="129" spans="1:1" x14ac:dyDescent="0.35">
      <c r="A129" s="2"/>
    </row>
    <row r="130" spans="1:1" x14ac:dyDescent="0.35">
      <c r="A130" s="2"/>
    </row>
    <row r="131" spans="1:1" x14ac:dyDescent="0.35">
      <c r="A131" s="2"/>
    </row>
    <row r="132" spans="1:1" x14ac:dyDescent="0.35">
      <c r="A132" s="2"/>
    </row>
    <row r="133" spans="1:1" x14ac:dyDescent="0.35">
      <c r="A133" s="2"/>
    </row>
    <row r="134" spans="1:1" x14ac:dyDescent="0.35">
      <c r="A134" s="2"/>
    </row>
    <row r="135" spans="1:1" x14ac:dyDescent="0.35">
      <c r="A135" s="2"/>
    </row>
    <row r="136" spans="1:1" x14ac:dyDescent="0.35">
      <c r="A136" s="2"/>
    </row>
    <row r="137" spans="1:1" x14ac:dyDescent="0.35">
      <c r="A137" s="2"/>
    </row>
    <row r="138" spans="1:1" x14ac:dyDescent="0.35">
      <c r="A138" s="2"/>
    </row>
    <row r="139" spans="1:1" x14ac:dyDescent="0.35">
      <c r="A139" s="2"/>
    </row>
    <row r="140" spans="1:1" x14ac:dyDescent="0.35">
      <c r="A140" s="2"/>
    </row>
    <row r="141" spans="1:1" x14ac:dyDescent="0.35">
      <c r="A141" s="2"/>
    </row>
    <row r="142" spans="1:1" x14ac:dyDescent="0.35">
      <c r="A142" s="2"/>
    </row>
    <row r="143" spans="1:1" x14ac:dyDescent="0.35">
      <c r="A143" s="2"/>
    </row>
    <row r="144" spans="1:1" x14ac:dyDescent="0.35">
      <c r="A144" s="2"/>
    </row>
    <row r="145" spans="1:1" x14ac:dyDescent="0.35">
      <c r="A145" s="2"/>
    </row>
    <row r="146" spans="1:1" x14ac:dyDescent="0.35">
      <c r="A146" s="2"/>
    </row>
    <row r="147" spans="1:1" x14ac:dyDescent="0.35">
      <c r="A147" s="2"/>
    </row>
    <row r="148" spans="1:1" x14ac:dyDescent="0.35">
      <c r="A148" s="2"/>
    </row>
    <row r="149" spans="1:1" x14ac:dyDescent="0.35">
      <c r="A149" s="2"/>
    </row>
    <row r="150" spans="1:1" x14ac:dyDescent="0.35">
      <c r="A150" s="2"/>
    </row>
    <row r="151" spans="1:1" x14ac:dyDescent="0.35">
      <c r="A151" s="2"/>
    </row>
    <row r="152" spans="1:1" x14ac:dyDescent="0.35">
      <c r="A152" s="2"/>
    </row>
    <row r="153" spans="1:1" x14ac:dyDescent="0.35">
      <c r="A153" s="2"/>
    </row>
    <row r="154" spans="1:1" x14ac:dyDescent="0.35">
      <c r="A154" s="2"/>
    </row>
    <row r="155" spans="1:1" x14ac:dyDescent="0.35">
      <c r="A155" s="2"/>
    </row>
    <row r="156" spans="1:1" x14ac:dyDescent="0.35">
      <c r="A156" s="2"/>
    </row>
    <row r="157" spans="1:1" x14ac:dyDescent="0.35">
      <c r="A157" s="2"/>
    </row>
    <row r="158" spans="1:1" x14ac:dyDescent="0.35">
      <c r="A158" s="2"/>
    </row>
    <row r="159" spans="1:1" x14ac:dyDescent="0.35">
      <c r="A159" s="2"/>
    </row>
    <row r="160" spans="1:1" x14ac:dyDescent="0.35">
      <c r="A160" s="2"/>
    </row>
    <row r="161" spans="1:1" x14ac:dyDescent="0.35">
      <c r="A161" s="2"/>
    </row>
    <row r="162" spans="1:1" x14ac:dyDescent="0.35">
      <c r="A162" s="2"/>
    </row>
    <row r="163" spans="1:1" x14ac:dyDescent="0.35">
      <c r="A163" s="2"/>
    </row>
    <row r="164" spans="1:1" x14ac:dyDescent="0.35">
      <c r="A164" s="2"/>
    </row>
    <row r="165" spans="1:1" x14ac:dyDescent="0.35">
      <c r="A165" s="2"/>
    </row>
    <row r="166" spans="1:1" x14ac:dyDescent="0.35">
      <c r="A166" s="2"/>
    </row>
    <row r="167" spans="1:1" x14ac:dyDescent="0.35">
      <c r="A167" s="2"/>
    </row>
    <row r="168" spans="1:1" x14ac:dyDescent="0.35">
      <c r="A168" s="2"/>
    </row>
    <row r="169" spans="1:1" x14ac:dyDescent="0.35">
      <c r="A169" s="2"/>
    </row>
    <row r="170" spans="1:1" x14ac:dyDescent="0.35">
      <c r="A170" s="2"/>
    </row>
    <row r="171" spans="1:1" x14ac:dyDescent="0.35">
      <c r="A171" s="2"/>
    </row>
  </sheetData>
  <conditionalFormatting sqref="C1">
    <cfRule type="cellIs" dxfId="3" priority="4" operator="greaterThan">
      <formula>0.85</formula>
    </cfRule>
  </conditionalFormatting>
  <conditionalFormatting sqref="C3:C31">
    <cfRule type="cellIs" dxfId="2" priority="3" operator="greaterThan">
      <formula>0.85</formula>
    </cfRule>
  </conditionalFormatting>
  <conditionalFormatting sqref="F1">
    <cfRule type="cellIs" dxfId="1" priority="1" operator="lessThan">
      <formula>1</formula>
    </cfRule>
  </conditionalFormatting>
  <conditionalFormatting sqref="F3:F31">
    <cfRule type="cellIs" dxfId="0" priority="2" operator="lessThan">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Audit Raw data</vt:lpstr>
      <vt:lpstr>Agent wise</vt:lpstr>
      <vt:lpstr>DASHBOARD</vt:lpstr>
      <vt:lpstr>DAY WISE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Athira Jijo</dc:creator>
  <cp:lastModifiedBy>jijo sk</cp:lastModifiedBy>
  <dcterms:created xsi:type="dcterms:W3CDTF">2025-09-03T06:06:51Z</dcterms:created>
  <dcterms:modified xsi:type="dcterms:W3CDTF">2025-09-29T10:16:49Z</dcterms:modified>
</cp:coreProperties>
</file>