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4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금전출납부\"/>
    </mc:Choice>
  </mc:AlternateContent>
  <xr:revisionPtr revIDLastSave="0" documentId="13_ncr:1_{2DE5E4A1-6F37-4B74-B33A-B54DBC9067F7}" xr6:coauthVersionLast="47" xr6:coauthVersionMax="47" xr10:uidLastSave="{00000000-0000-0000-0000-000000000000}"/>
  <bookViews>
    <workbookView xWindow="135" yWindow="0" windowWidth="20415" windowHeight="15540" tabRatio="739" activeTab="1" xr2:uid="{00000000-000D-0000-FFFF-FFFF00000000}"/>
  </bookViews>
  <sheets>
    <sheet name="항목" sheetId="1" r:id="rId1"/>
    <sheet name="01월" sheetId="2" r:id="rId2"/>
    <sheet name="02월" sheetId="3" r:id="rId3"/>
    <sheet name="03월" sheetId="4" r:id="rId4"/>
    <sheet name="04월" sheetId="5" r:id="rId5"/>
    <sheet name="05월" sheetId="6" r:id="rId6"/>
    <sheet name="06월" sheetId="7" r:id="rId7"/>
    <sheet name="07월" sheetId="8" r:id="rId8"/>
    <sheet name="08월" sheetId="9" r:id="rId9"/>
    <sheet name="09월" sheetId="10" r:id="rId10"/>
    <sheet name="10월" sheetId="11" r:id="rId11"/>
    <sheet name="11월" sheetId="12" r:id="rId12"/>
    <sheet name="12월" sheetId="13" r:id="rId13"/>
  </sheets>
  <definedNames>
    <definedName name="_xlcn.WorksheetConnection_가계부M4N201" hidden="1">'01월'!$M$4:$N$17</definedName>
    <definedName name="경조교제비">항목!$L$4:$L$11</definedName>
    <definedName name="교육비">항목!$J$4:$J$11</definedName>
    <definedName name="문화생활비">항목!$M$4:$M$11</definedName>
    <definedName name="보험">항목!#REF!</definedName>
    <definedName name="생활용품">항목!$H$4:$H$11</definedName>
    <definedName name="세금공과금">항목!#REF!</definedName>
    <definedName name="수입">항목!$B$4:$B$11</definedName>
    <definedName name="수입구분">항목!$O$3:$O$5</definedName>
    <definedName name="식비">항목!$F$4:$F$11</definedName>
    <definedName name="예비비">항목!$N$4:$N$11</definedName>
    <definedName name="용돈">항목!$K$4:$K$11</definedName>
    <definedName name="의료비">항목!$I$4:$I$11</definedName>
    <definedName name="의류잡화">항목!$G$4:$G$11</definedName>
    <definedName name="저축">항목!#REF!</definedName>
    <definedName name="주거비">항목!$C$4:$C$11</definedName>
    <definedName name="지출구분">항목!$P$3:$P$5</definedName>
    <definedName name="차량유지비교통비">항목!$E$4:$E$11</definedName>
    <definedName name="통신비">항목!$D$4:$D$11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2" l="1"/>
  <c r="N12" i="2" s="1"/>
  <c r="M21" i="13"/>
  <c r="N21" i="13" s="1"/>
  <c r="M22" i="13"/>
  <c r="N22" i="13" s="1"/>
  <c r="M23" i="13"/>
  <c r="N23" i="13" s="1"/>
  <c r="M24" i="13"/>
  <c r="N24" i="13" s="1"/>
  <c r="M25" i="13"/>
  <c r="N25" i="13" s="1"/>
  <c r="M26" i="13"/>
  <c r="N26" i="13"/>
  <c r="M27" i="13"/>
  <c r="N27" i="13" s="1"/>
  <c r="M28" i="13"/>
  <c r="N28" i="13" s="1"/>
  <c r="M5" i="13"/>
  <c r="N5" i="13" s="1"/>
  <c r="M6" i="13"/>
  <c r="N6" i="13" s="1"/>
  <c r="M7" i="13"/>
  <c r="N7" i="13" s="1"/>
  <c r="M8" i="13"/>
  <c r="N8" i="13" s="1"/>
  <c r="M9" i="13"/>
  <c r="N9" i="13" s="1"/>
  <c r="M10" i="13"/>
  <c r="N10" i="13" s="1"/>
  <c r="M11" i="13"/>
  <c r="N11" i="13" s="1"/>
  <c r="M12" i="13"/>
  <c r="N12" i="13" s="1"/>
  <c r="M13" i="13"/>
  <c r="N13" i="13" s="1"/>
  <c r="M14" i="13"/>
  <c r="N14" i="13" s="1"/>
  <c r="M15" i="13"/>
  <c r="N15" i="13" s="1"/>
  <c r="M16" i="13"/>
  <c r="N16" i="13" s="1"/>
  <c r="I2" i="13"/>
  <c r="G2" i="13"/>
  <c r="M21" i="12"/>
  <c r="N21" i="12" s="1"/>
  <c r="M22" i="12"/>
  <c r="N22" i="12" s="1"/>
  <c r="M23" i="12"/>
  <c r="N23" i="12"/>
  <c r="M24" i="12"/>
  <c r="N24" i="12" s="1"/>
  <c r="M25" i="12"/>
  <c r="N25" i="12" s="1"/>
  <c r="M26" i="12"/>
  <c r="N26" i="12" s="1"/>
  <c r="M27" i="12"/>
  <c r="N27" i="12" s="1"/>
  <c r="M28" i="12"/>
  <c r="N28" i="12" s="1"/>
  <c r="M5" i="12"/>
  <c r="N5" i="12" s="1"/>
  <c r="M6" i="12"/>
  <c r="N6" i="12" s="1"/>
  <c r="M7" i="12"/>
  <c r="N7" i="12" s="1"/>
  <c r="M8" i="12"/>
  <c r="N8" i="12" s="1"/>
  <c r="M9" i="12"/>
  <c r="N9" i="12" s="1"/>
  <c r="M10" i="12"/>
  <c r="N10" i="12" s="1"/>
  <c r="M11" i="12"/>
  <c r="N11" i="12" s="1"/>
  <c r="M12" i="12"/>
  <c r="N12" i="12" s="1"/>
  <c r="M13" i="12"/>
  <c r="N13" i="12" s="1"/>
  <c r="M14" i="12"/>
  <c r="N14" i="12" s="1"/>
  <c r="M15" i="12"/>
  <c r="N15" i="12" s="1"/>
  <c r="M16" i="12"/>
  <c r="N16" i="12" s="1"/>
  <c r="I2" i="12"/>
  <c r="G2" i="12"/>
  <c r="M21" i="11"/>
  <c r="N21" i="11" s="1"/>
  <c r="M22" i="11"/>
  <c r="N22" i="11" s="1"/>
  <c r="M23" i="11"/>
  <c r="N23" i="11" s="1"/>
  <c r="M24" i="11"/>
  <c r="N24" i="11" s="1"/>
  <c r="M25" i="11"/>
  <c r="N25" i="11" s="1"/>
  <c r="M26" i="11"/>
  <c r="N26" i="11" s="1"/>
  <c r="M27" i="11"/>
  <c r="N27" i="11" s="1"/>
  <c r="M28" i="11"/>
  <c r="N28" i="11" s="1"/>
  <c r="M5" i="11"/>
  <c r="N5" i="11" s="1"/>
  <c r="M6" i="11"/>
  <c r="N6" i="11" s="1"/>
  <c r="M7" i="11"/>
  <c r="N7" i="11" s="1"/>
  <c r="M8" i="11"/>
  <c r="N8" i="11" s="1"/>
  <c r="M9" i="11"/>
  <c r="N9" i="11" s="1"/>
  <c r="M10" i="11"/>
  <c r="N10" i="11" s="1"/>
  <c r="M11" i="11"/>
  <c r="N11" i="11" s="1"/>
  <c r="M12" i="11"/>
  <c r="N12" i="11" s="1"/>
  <c r="M13" i="11"/>
  <c r="N13" i="11" s="1"/>
  <c r="M14" i="11"/>
  <c r="N14" i="11" s="1"/>
  <c r="M15" i="11"/>
  <c r="N15" i="11" s="1"/>
  <c r="M16" i="11"/>
  <c r="N16" i="11" s="1"/>
  <c r="I2" i="11"/>
  <c r="G2" i="11"/>
  <c r="M21" i="10"/>
  <c r="N21" i="10" s="1"/>
  <c r="M22" i="10"/>
  <c r="N22" i="10" s="1"/>
  <c r="M23" i="10"/>
  <c r="N23" i="10" s="1"/>
  <c r="M24" i="10"/>
  <c r="N24" i="10" s="1"/>
  <c r="M25" i="10"/>
  <c r="N25" i="10" s="1"/>
  <c r="M26" i="10"/>
  <c r="N26" i="10" s="1"/>
  <c r="M27" i="10"/>
  <c r="N27" i="10" s="1"/>
  <c r="M28" i="10"/>
  <c r="N28" i="10" s="1"/>
  <c r="M5" i="10"/>
  <c r="N5" i="10" s="1"/>
  <c r="M6" i="10"/>
  <c r="N6" i="10" s="1"/>
  <c r="M7" i="10"/>
  <c r="N7" i="10" s="1"/>
  <c r="M8" i="10"/>
  <c r="N8" i="10" s="1"/>
  <c r="M9" i="10"/>
  <c r="N9" i="10" s="1"/>
  <c r="M10" i="10"/>
  <c r="N10" i="10" s="1"/>
  <c r="M11" i="10"/>
  <c r="N11" i="10" s="1"/>
  <c r="M12" i="10"/>
  <c r="N12" i="10"/>
  <c r="M13" i="10"/>
  <c r="N13" i="10" s="1"/>
  <c r="M14" i="10"/>
  <c r="N14" i="10" s="1"/>
  <c r="M15" i="10"/>
  <c r="N15" i="10" s="1"/>
  <c r="M16" i="10"/>
  <c r="N16" i="10" s="1"/>
  <c r="I2" i="10"/>
  <c r="G2" i="10"/>
  <c r="M21" i="9"/>
  <c r="N21" i="9" s="1"/>
  <c r="M22" i="9"/>
  <c r="N22" i="9" s="1"/>
  <c r="M23" i="9"/>
  <c r="N23" i="9" s="1"/>
  <c r="M24" i="9"/>
  <c r="N24" i="9" s="1"/>
  <c r="M25" i="9"/>
  <c r="N25" i="9" s="1"/>
  <c r="M26" i="9"/>
  <c r="N26" i="9" s="1"/>
  <c r="M27" i="9"/>
  <c r="N27" i="9" s="1"/>
  <c r="M28" i="9"/>
  <c r="N28" i="9" s="1"/>
  <c r="M5" i="9"/>
  <c r="N5" i="9" s="1"/>
  <c r="M6" i="9"/>
  <c r="N6" i="9" s="1"/>
  <c r="M7" i="9"/>
  <c r="N7" i="9" s="1"/>
  <c r="M8" i="9"/>
  <c r="N8" i="9" s="1"/>
  <c r="M9" i="9"/>
  <c r="N9" i="9" s="1"/>
  <c r="M10" i="9"/>
  <c r="N10" i="9" s="1"/>
  <c r="M11" i="9"/>
  <c r="N11" i="9" s="1"/>
  <c r="M12" i="9"/>
  <c r="N12" i="9" s="1"/>
  <c r="M13" i="9"/>
  <c r="N13" i="9" s="1"/>
  <c r="M14" i="9"/>
  <c r="N14" i="9" s="1"/>
  <c r="M15" i="9"/>
  <c r="N15" i="9" s="1"/>
  <c r="M16" i="9"/>
  <c r="N16" i="9" s="1"/>
  <c r="I2" i="9"/>
  <c r="G2" i="9"/>
  <c r="M21" i="8"/>
  <c r="N21" i="8" s="1"/>
  <c r="M22" i="8"/>
  <c r="N22" i="8" s="1"/>
  <c r="M23" i="8"/>
  <c r="N23" i="8" s="1"/>
  <c r="M24" i="8"/>
  <c r="N24" i="8" s="1"/>
  <c r="M25" i="8"/>
  <c r="N25" i="8" s="1"/>
  <c r="M26" i="8"/>
  <c r="N26" i="8"/>
  <c r="M27" i="8"/>
  <c r="N27" i="8" s="1"/>
  <c r="M28" i="8"/>
  <c r="N28" i="8" s="1"/>
  <c r="M5" i="8"/>
  <c r="N5" i="8" s="1"/>
  <c r="M6" i="8"/>
  <c r="N6" i="8" s="1"/>
  <c r="M7" i="8"/>
  <c r="N7" i="8" s="1"/>
  <c r="M8" i="8"/>
  <c r="N8" i="8" s="1"/>
  <c r="M9" i="8"/>
  <c r="N9" i="8" s="1"/>
  <c r="M10" i="8"/>
  <c r="N10" i="8" s="1"/>
  <c r="M11" i="8"/>
  <c r="N11" i="8" s="1"/>
  <c r="M12" i="8"/>
  <c r="N12" i="8" s="1"/>
  <c r="M13" i="8"/>
  <c r="N13" i="8" s="1"/>
  <c r="M14" i="8"/>
  <c r="N14" i="8" s="1"/>
  <c r="M15" i="8"/>
  <c r="N15" i="8" s="1"/>
  <c r="M16" i="8"/>
  <c r="N16" i="8" s="1"/>
  <c r="I2" i="8"/>
  <c r="G2" i="8"/>
  <c r="M21" i="7"/>
  <c r="N21" i="7" s="1"/>
  <c r="M22" i="7"/>
  <c r="N22" i="7" s="1"/>
  <c r="M23" i="7"/>
  <c r="N23" i="7" s="1"/>
  <c r="M24" i="7"/>
  <c r="N24" i="7" s="1"/>
  <c r="M25" i="7"/>
  <c r="N25" i="7" s="1"/>
  <c r="M26" i="7"/>
  <c r="N26" i="7"/>
  <c r="M27" i="7"/>
  <c r="N27" i="7" s="1"/>
  <c r="M28" i="7"/>
  <c r="N28" i="7" s="1"/>
  <c r="M5" i="7"/>
  <c r="N5" i="7" s="1"/>
  <c r="M6" i="7"/>
  <c r="N6" i="7" s="1"/>
  <c r="M7" i="7"/>
  <c r="N7" i="7" s="1"/>
  <c r="M8" i="7"/>
  <c r="N8" i="7" s="1"/>
  <c r="M9" i="7"/>
  <c r="N9" i="7" s="1"/>
  <c r="M10" i="7"/>
  <c r="N10" i="7" s="1"/>
  <c r="M11" i="7"/>
  <c r="N11" i="7" s="1"/>
  <c r="M12" i="7"/>
  <c r="N12" i="7" s="1"/>
  <c r="M13" i="7"/>
  <c r="N13" i="7" s="1"/>
  <c r="M14" i="7"/>
  <c r="N14" i="7" s="1"/>
  <c r="M15" i="7"/>
  <c r="N15" i="7" s="1"/>
  <c r="M16" i="7"/>
  <c r="N16" i="7" s="1"/>
  <c r="I2" i="7"/>
  <c r="G2" i="7"/>
  <c r="M21" i="6"/>
  <c r="N21" i="6" s="1"/>
  <c r="M22" i="6"/>
  <c r="N22" i="6" s="1"/>
  <c r="M23" i="6"/>
  <c r="N23" i="6" s="1"/>
  <c r="M24" i="6"/>
  <c r="N24" i="6" s="1"/>
  <c r="M25" i="6"/>
  <c r="N25" i="6" s="1"/>
  <c r="M26" i="6"/>
  <c r="N26" i="6" s="1"/>
  <c r="M27" i="6"/>
  <c r="N27" i="6" s="1"/>
  <c r="M28" i="6"/>
  <c r="N28" i="6" s="1"/>
  <c r="M5" i="6"/>
  <c r="N5" i="6" s="1"/>
  <c r="M6" i="6"/>
  <c r="N6" i="6" s="1"/>
  <c r="M7" i="6"/>
  <c r="N7" i="6" s="1"/>
  <c r="M8" i="6"/>
  <c r="N8" i="6" s="1"/>
  <c r="M9" i="6"/>
  <c r="N9" i="6" s="1"/>
  <c r="M10" i="6"/>
  <c r="N10" i="6" s="1"/>
  <c r="M11" i="6"/>
  <c r="N11" i="6" s="1"/>
  <c r="M12" i="6"/>
  <c r="N12" i="6" s="1"/>
  <c r="M13" i="6"/>
  <c r="N13" i="6" s="1"/>
  <c r="M14" i="6"/>
  <c r="N14" i="6" s="1"/>
  <c r="M15" i="6"/>
  <c r="N15" i="6" s="1"/>
  <c r="M16" i="6"/>
  <c r="N16" i="6" s="1"/>
  <c r="I2" i="6"/>
  <c r="G2" i="6"/>
  <c r="M21" i="5"/>
  <c r="N21" i="5" s="1"/>
  <c r="M22" i="5"/>
  <c r="N22" i="5" s="1"/>
  <c r="M23" i="5"/>
  <c r="N23" i="5" s="1"/>
  <c r="M24" i="5"/>
  <c r="N24" i="5" s="1"/>
  <c r="M25" i="5"/>
  <c r="N25" i="5" s="1"/>
  <c r="M26" i="5"/>
  <c r="N26" i="5" s="1"/>
  <c r="M27" i="5"/>
  <c r="N27" i="5" s="1"/>
  <c r="M28" i="5"/>
  <c r="N28" i="5" s="1"/>
  <c r="M5" i="5"/>
  <c r="N5" i="5" s="1"/>
  <c r="M6" i="5"/>
  <c r="N6" i="5" s="1"/>
  <c r="M7" i="5"/>
  <c r="N7" i="5" s="1"/>
  <c r="M8" i="5"/>
  <c r="N8" i="5"/>
  <c r="M9" i="5"/>
  <c r="N9" i="5" s="1"/>
  <c r="M10" i="5"/>
  <c r="N10" i="5" s="1"/>
  <c r="M11" i="5"/>
  <c r="N11" i="5" s="1"/>
  <c r="M12" i="5"/>
  <c r="N12" i="5" s="1"/>
  <c r="M13" i="5"/>
  <c r="N13" i="5" s="1"/>
  <c r="M14" i="5"/>
  <c r="N14" i="5" s="1"/>
  <c r="M15" i="5"/>
  <c r="N15" i="5" s="1"/>
  <c r="M16" i="5"/>
  <c r="N16" i="5" s="1"/>
  <c r="I2" i="5"/>
  <c r="G2" i="5"/>
  <c r="M21" i="4"/>
  <c r="N21" i="4" s="1"/>
  <c r="M22" i="4"/>
  <c r="N22" i="4" s="1"/>
  <c r="M23" i="4"/>
  <c r="N23" i="4" s="1"/>
  <c r="M24" i="4"/>
  <c r="N24" i="4" s="1"/>
  <c r="M25" i="4"/>
  <c r="N25" i="4" s="1"/>
  <c r="M26" i="4"/>
  <c r="N26" i="4" s="1"/>
  <c r="M27" i="4"/>
  <c r="N27" i="4"/>
  <c r="M28" i="4"/>
  <c r="N28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I2" i="4"/>
  <c r="G2" i="4"/>
  <c r="M21" i="3"/>
  <c r="N21" i="3" s="1"/>
  <c r="M22" i="3"/>
  <c r="N22" i="3" s="1"/>
  <c r="M23" i="3"/>
  <c r="N23" i="3"/>
  <c r="M24" i="3"/>
  <c r="N24" i="3" s="1"/>
  <c r="M25" i="3"/>
  <c r="N25" i="3" s="1"/>
  <c r="M26" i="3"/>
  <c r="N26" i="3" s="1"/>
  <c r="M27" i="3"/>
  <c r="N27" i="3" s="1"/>
  <c r="M28" i="3"/>
  <c r="N28" i="3" s="1"/>
  <c r="M5" i="3"/>
  <c r="N5" i="3" s="1"/>
  <c r="M6" i="3"/>
  <c r="N6" i="3" s="1"/>
  <c r="M7" i="3"/>
  <c r="N7" i="3" s="1"/>
  <c r="M8" i="3"/>
  <c r="N8" i="3" s="1"/>
  <c r="M9" i="3"/>
  <c r="N9" i="3" s="1"/>
  <c r="M10" i="3"/>
  <c r="N10" i="3" s="1"/>
  <c r="M11" i="3"/>
  <c r="N11" i="3" s="1"/>
  <c r="M12" i="3"/>
  <c r="N12" i="3" s="1"/>
  <c r="M13" i="3"/>
  <c r="N13" i="3" s="1"/>
  <c r="M14" i="3"/>
  <c r="N14" i="3" s="1"/>
  <c r="M15" i="3"/>
  <c r="N15" i="3" s="1"/>
  <c r="M16" i="3"/>
  <c r="N16" i="3" s="1"/>
  <c r="I2" i="3"/>
  <c r="G2" i="3"/>
  <c r="N21" i="2"/>
  <c r="N22" i="2"/>
  <c r="N23" i="2"/>
  <c r="N24" i="2"/>
  <c r="M25" i="2"/>
  <c r="N25" i="2" s="1"/>
  <c r="M26" i="2"/>
  <c r="N26" i="2" s="1"/>
  <c r="M27" i="2"/>
  <c r="N27" i="2" s="1"/>
  <c r="M28" i="2"/>
  <c r="N28" i="2" s="1"/>
  <c r="M5" i="2"/>
  <c r="N5" i="2" s="1"/>
  <c r="M6" i="2"/>
  <c r="N6" i="2" s="1"/>
  <c r="M7" i="2"/>
  <c r="N7" i="2" s="1"/>
  <c r="M8" i="2"/>
  <c r="N8" i="2"/>
  <c r="M9" i="2"/>
  <c r="N9" i="2" s="1"/>
  <c r="M10" i="2"/>
  <c r="N10" i="2" s="1"/>
  <c r="M11" i="2"/>
  <c r="N11" i="2" s="1"/>
  <c r="M13" i="2"/>
  <c r="N13" i="2" s="1"/>
  <c r="M14" i="2"/>
  <c r="N14" i="2" s="1"/>
  <c r="M15" i="2"/>
  <c r="N15" i="2" s="1"/>
  <c r="M16" i="2"/>
  <c r="N16" i="2" s="1"/>
  <c r="I2" i="2"/>
  <c r="G2" i="2"/>
  <c r="K2" i="2" l="1"/>
  <c r="K2" i="3" s="1"/>
  <c r="K2" i="4" s="1"/>
  <c r="K2" i="5" s="1"/>
  <c r="K2" i="6" s="1"/>
  <c r="K2" i="7" s="1"/>
  <c r="K2" i="8" s="1"/>
  <c r="K2" i="9" s="1"/>
  <c r="K2" i="10" s="1"/>
  <c r="K2" i="11" s="1"/>
  <c r="K2" i="12" s="1"/>
  <c r="K2" i="13" s="1"/>
  <c r="N17" i="3"/>
  <c r="O6" i="3" s="1"/>
  <c r="N17" i="6"/>
  <c r="O14" i="6" s="1"/>
  <c r="N17" i="4"/>
  <c r="O10" i="4" s="1"/>
  <c r="O7" i="6"/>
  <c r="O8" i="6"/>
  <c r="N17" i="12"/>
  <c r="N17" i="7"/>
  <c r="N17" i="8"/>
  <c r="N17" i="11"/>
  <c r="O6" i="4"/>
  <c r="O13" i="4"/>
  <c r="O16" i="4"/>
  <c r="O8" i="4"/>
  <c r="O11" i="4"/>
  <c r="N17" i="5"/>
  <c r="N17" i="13"/>
  <c r="N17" i="9"/>
  <c r="N17" i="10"/>
  <c r="N29" i="8"/>
  <c r="N29" i="4"/>
  <c r="O24" i="4" s="1"/>
  <c r="N29" i="9"/>
  <c r="O24" i="9" s="1"/>
  <c r="N29" i="13"/>
  <c r="O24" i="13" s="1"/>
  <c r="N29" i="6"/>
  <c r="O24" i="6"/>
  <c r="N29" i="10"/>
  <c r="N29" i="5"/>
  <c r="O24" i="5" s="1"/>
  <c r="N29" i="3"/>
  <c r="O24" i="3" s="1"/>
  <c r="N29" i="7"/>
  <c r="O24" i="7" s="1"/>
  <c r="N29" i="11"/>
  <c r="N29" i="12"/>
  <c r="O24" i="12" s="1"/>
  <c r="N29" i="2"/>
  <c r="O26" i="2" s="1"/>
  <c r="N17" i="2"/>
  <c r="O12" i="2" s="1"/>
  <c r="O17" i="6" l="1"/>
  <c r="O5" i="6"/>
  <c r="O16" i="6"/>
  <c r="O9" i="6"/>
  <c r="O10" i="6"/>
  <c r="O12" i="6"/>
  <c r="O6" i="6"/>
  <c r="O15" i="6"/>
  <c r="O11" i="6"/>
  <c r="O13" i="6"/>
  <c r="O7" i="4"/>
  <c r="O10" i="3"/>
  <c r="O5" i="4"/>
  <c r="O14" i="4"/>
  <c r="O7" i="3"/>
  <c r="O15" i="3"/>
  <c r="O12" i="4"/>
  <c r="O9" i="4"/>
  <c r="O8" i="3"/>
  <c r="O9" i="3"/>
  <c r="O5" i="3"/>
  <c r="O14" i="3"/>
  <c r="O12" i="3"/>
  <c r="O13" i="3"/>
  <c r="O15" i="4"/>
  <c r="O17" i="4"/>
  <c r="O11" i="3"/>
  <c r="O16" i="3"/>
  <c r="O17" i="3"/>
  <c r="O15" i="7"/>
  <c r="O11" i="7"/>
  <c r="O7" i="7"/>
  <c r="O16" i="7"/>
  <c r="O14" i="7"/>
  <c r="O10" i="7"/>
  <c r="O6" i="7"/>
  <c r="O8" i="7"/>
  <c r="O17" i="7"/>
  <c r="O13" i="7"/>
  <c r="O9" i="7"/>
  <c r="O5" i="7"/>
  <c r="O12" i="7"/>
  <c r="O16" i="10"/>
  <c r="O12" i="10"/>
  <c r="O8" i="10"/>
  <c r="O15" i="10"/>
  <c r="O11" i="10"/>
  <c r="O7" i="10"/>
  <c r="O17" i="10"/>
  <c r="O13" i="10"/>
  <c r="O9" i="10"/>
  <c r="O5" i="10"/>
  <c r="O14" i="10"/>
  <c r="O10" i="10"/>
  <c r="O6" i="10"/>
  <c r="O17" i="11"/>
  <c r="O13" i="11"/>
  <c r="O9" i="11"/>
  <c r="O5" i="11"/>
  <c r="O16" i="11"/>
  <c r="O12" i="11"/>
  <c r="O8" i="11"/>
  <c r="O15" i="11"/>
  <c r="O11" i="11"/>
  <c r="O7" i="11"/>
  <c r="O14" i="11"/>
  <c r="O10" i="11"/>
  <c r="O6" i="11"/>
  <c r="O17" i="2"/>
  <c r="O17" i="9"/>
  <c r="O13" i="9"/>
  <c r="O9" i="9"/>
  <c r="O5" i="9"/>
  <c r="O16" i="9"/>
  <c r="O12" i="9"/>
  <c r="O8" i="9"/>
  <c r="O14" i="9"/>
  <c r="O6" i="9"/>
  <c r="O15" i="9"/>
  <c r="O11" i="9"/>
  <c r="O7" i="9"/>
  <c r="O10" i="9"/>
  <c r="O15" i="12"/>
  <c r="O11" i="12"/>
  <c r="O7" i="12"/>
  <c r="O14" i="12"/>
  <c r="O10" i="12"/>
  <c r="O6" i="12"/>
  <c r="O17" i="12"/>
  <c r="O13" i="12"/>
  <c r="O9" i="12"/>
  <c r="O5" i="12"/>
  <c r="O16" i="12"/>
  <c r="O12" i="12"/>
  <c r="O8" i="12"/>
  <c r="O15" i="13"/>
  <c r="O11" i="13"/>
  <c r="O7" i="13"/>
  <c r="O14" i="13"/>
  <c r="O10" i="13"/>
  <c r="O6" i="13"/>
  <c r="O17" i="13"/>
  <c r="O13" i="13"/>
  <c r="O9" i="13"/>
  <c r="O5" i="13"/>
  <c r="O16" i="13"/>
  <c r="O12" i="13"/>
  <c r="O8" i="13"/>
  <c r="O17" i="5"/>
  <c r="O13" i="5"/>
  <c r="O9" i="5"/>
  <c r="O5" i="5"/>
  <c r="O16" i="5"/>
  <c r="O8" i="5"/>
  <c r="O14" i="5"/>
  <c r="O12" i="5"/>
  <c r="O15" i="5"/>
  <c r="O11" i="5"/>
  <c r="O7" i="5"/>
  <c r="O10" i="5"/>
  <c r="O6" i="5"/>
  <c r="O17" i="8"/>
  <c r="O13" i="8"/>
  <c r="O9" i="8"/>
  <c r="O5" i="8"/>
  <c r="O16" i="8"/>
  <c r="O12" i="8"/>
  <c r="O8" i="8"/>
  <c r="O10" i="8"/>
  <c r="O6" i="8"/>
  <c r="O15" i="8"/>
  <c r="O11" i="8"/>
  <c r="O7" i="8"/>
  <c r="O14" i="8"/>
  <c r="O29" i="2"/>
  <c r="O22" i="2"/>
  <c r="O25" i="2"/>
  <c r="O24" i="2"/>
  <c r="O23" i="2"/>
  <c r="O28" i="2"/>
  <c r="O6" i="2"/>
  <c r="O29" i="11"/>
  <c r="O27" i="11"/>
  <c r="O23" i="11"/>
  <c r="O26" i="11"/>
  <c r="O22" i="11"/>
  <c r="O28" i="11"/>
  <c r="O25" i="11"/>
  <c r="O21" i="11"/>
  <c r="O29" i="10"/>
  <c r="O27" i="10"/>
  <c r="O23" i="10"/>
  <c r="O28" i="10"/>
  <c r="O26" i="10"/>
  <c r="O22" i="10"/>
  <c r="O25" i="10"/>
  <c r="O21" i="10"/>
  <c r="O24" i="11"/>
  <c r="O29" i="3"/>
  <c r="O27" i="3"/>
  <c r="O23" i="3"/>
  <c r="O22" i="3"/>
  <c r="O28" i="3"/>
  <c r="O26" i="3"/>
  <c r="O25" i="3"/>
  <c r="O21" i="3"/>
  <c r="O24" i="10"/>
  <c r="O29" i="13"/>
  <c r="O27" i="13"/>
  <c r="O23" i="13"/>
  <c r="O26" i="13"/>
  <c r="O22" i="13"/>
  <c r="O25" i="13"/>
  <c r="O21" i="13"/>
  <c r="O28" i="13"/>
  <c r="O29" i="4"/>
  <c r="O27" i="4"/>
  <c r="O23" i="4"/>
  <c r="O26" i="4"/>
  <c r="O22" i="4"/>
  <c r="O28" i="4"/>
  <c r="O25" i="4"/>
  <c r="O21" i="4"/>
  <c r="O29" i="8"/>
  <c r="O27" i="8"/>
  <c r="O23" i="8"/>
  <c r="O26" i="8"/>
  <c r="O22" i="8"/>
  <c r="O28" i="8"/>
  <c r="O25" i="8"/>
  <c r="O21" i="8"/>
  <c r="O29" i="12"/>
  <c r="O27" i="12"/>
  <c r="O23" i="12"/>
  <c r="O26" i="12"/>
  <c r="O22" i="12"/>
  <c r="O25" i="12"/>
  <c r="O21" i="12"/>
  <c r="O28" i="12"/>
  <c r="O29" i="7"/>
  <c r="O27" i="7"/>
  <c r="O23" i="7"/>
  <c r="O28" i="7"/>
  <c r="O26" i="7"/>
  <c r="O22" i="7"/>
  <c r="O25" i="7"/>
  <c r="O21" i="7"/>
  <c r="O29" i="5"/>
  <c r="O27" i="5"/>
  <c r="O23" i="5"/>
  <c r="O26" i="5"/>
  <c r="O22" i="5"/>
  <c r="O28" i="5"/>
  <c r="O25" i="5"/>
  <c r="O21" i="5"/>
  <c r="O29" i="6"/>
  <c r="O27" i="6"/>
  <c r="O23" i="6"/>
  <c r="O28" i="6"/>
  <c r="O26" i="6"/>
  <c r="O22" i="6"/>
  <c r="O25" i="6"/>
  <c r="O21" i="6"/>
  <c r="O29" i="9"/>
  <c r="O27" i="9"/>
  <c r="O23" i="9"/>
  <c r="O26" i="9"/>
  <c r="O22" i="9"/>
  <c r="O25" i="9"/>
  <c r="O21" i="9"/>
  <c r="O28" i="9"/>
  <c r="O24" i="8"/>
  <c r="O21" i="2"/>
  <c r="O27" i="2"/>
  <c r="O11" i="2"/>
  <c r="O8" i="2"/>
  <c r="O15" i="2"/>
  <c r="O10" i="2"/>
  <c r="O5" i="2"/>
  <c r="O14" i="2"/>
  <c r="O13" i="2"/>
  <c r="O7" i="2"/>
  <c r="O9" i="2"/>
  <c r="O16" i="2"/>
</calcChain>
</file>

<file path=xl/sharedStrings.xml><?xml version="1.0" encoding="utf-8"?>
<sst xmlns="http://schemas.openxmlformats.org/spreadsheetml/2006/main" count="582" uniqueCount="111">
  <si>
    <t>금전출납부 2025년 04월</t>
  </si>
  <si>
    <t>금전출납부 2025년 05월</t>
  </si>
  <si>
    <t>주택수리비</t>
  </si>
  <si>
    <t>전화요금</t>
  </si>
  <si>
    <t>경조교제비</t>
  </si>
  <si>
    <t>전기요금</t>
  </si>
  <si>
    <t>수입구분</t>
  </si>
  <si>
    <t>수입합계</t>
  </si>
  <si>
    <t>신용카드</t>
  </si>
  <si>
    <t>지출합계</t>
  </si>
  <si>
    <t>사용내역</t>
  </si>
  <si>
    <t>기타교육비</t>
  </si>
  <si>
    <t>문화생활비</t>
  </si>
  <si>
    <t>의류잡화</t>
  </si>
  <si>
    <t>대출이자</t>
  </si>
  <si>
    <t>생활용품</t>
  </si>
  <si>
    <t>대출원금</t>
  </si>
  <si>
    <t>수도요금</t>
  </si>
  <si>
    <t>체크카드</t>
  </si>
  <si>
    <t>대중교통비</t>
  </si>
  <si>
    <t>지출내역</t>
  </si>
  <si>
    <t>도시가스</t>
  </si>
  <si>
    <t>자동차세</t>
  </si>
  <si>
    <t>수입내역</t>
  </si>
  <si>
    <t>지출구분</t>
  </si>
  <si>
    <t>자동차보험</t>
  </si>
  <si>
    <t>식료품비</t>
  </si>
  <si>
    <t>차량유지비교통비</t>
  </si>
  <si>
    <t>통신비</t>
  </si>
  <si>
    <t>용돈</t>
  </si>
  <si>
    <t>의료비</t>
  </si>
  <si>
    <t>수입</t>
  </si>
  <si>
    <t>식비</t>
  </si>
  <si>
    <t>인터넷</t>
  </si>
  <si>
    <t>주방</t>
  </si>
  <si>
    <t>주차비</t>
  </si>
  <si>
    <t>소모품</t>
  </si>
  <si>
    <t>회비</t>
  </si>
  <si>
    <t>가전</t>
  </si>
  <si>
    <t>TV</t>
  </si>
  <si>
    <t>학용품</t>
  </si>
  <si>
    <t>학교</t>
  </si>
  <si>
    <t>학원</t>
  </si>
  <si>
    <t>관리비</t>
  </si>
  <si>
    <t>이름</t>
  </si>
  <si>
    <t>약국</t>
  </si>
  <si>
    <t>가구</t>
  </si>
  <si>
    <t>주유비</t>
  </si>
  <si>
    <t>세탁비</t>
  </si>
  <si>
    <t>주거비</t>
  </si>
  <si>
    <t>휴대폰</t>
  </si>
  <si>
    <t>의류비</t>
  </si>
  <si>
    <t>병원비</t>
  </si>
  <si>
    <t>교육비</t>
  </si>
  <si>
    <t>침구류</t>
  </si>
  <si>
    <t>외식비</t>
  </si>
  <si>
    <t>임대료</t>
  </si>
  <si>
    <t>렌탈비</t>
  </si>
  <si>
    <t>레저</t>
  </si>
  <si>
    <t>메모</t>
  </si>
  <si>
    <t>비율</t>
  </si>
  <si>
    <t>소분류</t>
  </si>
  <si>
    <t>금액</t>
  </si>
  <si>
    <t>날짜</t>
  </si>
  <si>
    <t>영화</t>
  </si>
  <si>
    <t>합계</t>
  </si>
  <si>
    <t>지 출</t>
  </si>
  <si>
    <t>현금</t>
  </si>
  <si>
    <t>통장</t>
  </si>
  <si>
    <t xml:space="preserve"> </t>
  </si>
  <si>
    <t>예비비</t>
  </si>
  <si>
    <t>대분류</t>
  </si>
  <si>
    <t>여행</t>
  </si>
  <si>
    <t>교재비</t>
  </si>
  <si>
    <t>잡화</t>
  </si>
  <si>
    <t>금전출납부 2025년 01월</t>
  </si>
  <si>
    <t>금전출납부 2025년 08월</t>
  </si>
  <si>
    <t>금전출납부 2025년 11월</t>
  </si>
  <si>
    <t>금전출납부 2025년 03월</t>
  </si>
  <si>
    <t>금전출납부 2025년 07월</t>
  </si>
  <si>
    <t>금전출납부 2025년 09월</t>
  </si>
  <si>
    <t>금전출납부 2025년 10월</t>
  </si>
  <si>
    <t>금전출납부 2025년 12월</t>
  </si>
  <si>
    <t xml:space="preserve"> 회덮밥,초밥</t>
    <phoneticPr fontId="5" type="noConversion"/>
  </si>
  <si>
    <t>지출구분</t>
    <phoneticPr fontId="5" type="noConversion"/>
  </si>
  <si>
    <t>현재금액</t>
  </si>
  <si>
    <t>현재금액</t>
    <phoneticPr fontId="5" type="noConversion"/>
  </si>
  <si>
    <t>전자레인지</t>
    <phoneticPr fontId="5" type="noConversion"/>
  </si>
  <si>
    <t>계 회비</t>
  </si>
  <si>
    <t>계 회비</t>
    <phoneticPr fontId="5" type="noConversion"/>
  </si>
  <si>
    <t>찬조금</t>
    <phoneticPr fontId="5" type="noConversion"/>
  </si>
  <si>
    <t>가입비</t>
    <phoneticPr fontId="5" type="noConversion"/>
  </si>
  <si>
    <t>기타</t>
    <phoneticPr fontId="5" type="noConversion"/>
  </si>
  <si>
    <t>기타수입</t>
    <phoneticPr fontId="5" type="noConversion"/>
  </si>
  <si>
    <t>관광</t>
    <phoneticPr fontId="5" type="noConversion"/>
  </si>
  <si>
    <t>모임회비</t>
    <phoneticPr fontId="5" type="noConversion"/>
  </si>
  <si>
    <t>통장(온라인)</t>
    <phoneticPr fontId="5" type="noConversion"/>
  </si>
  <si>
    <t>이자</t>
    <phoneticPr fontId="5" type="noConversion"/>
  </si>
  <si>
    <t>접대비</t>
    <phoneticPr fontId="5" type="noConversion"/>
  </si>
  <si>
    <t>축의금</t>
  </si>
  <si>
    <t>축의금</t>
    <phoneticPr fontId="5" type="noConversion"/>
  </si>
  <si>
    <t>조의금</t>
    <phoneticPr fontId="5" type="noConversion"/>
  </si>
  <si>
    <t>행사비</t>
    <phoneticPr fontId="5" type="noConversion"/>
  </si>
  <si>
    <t>결혼식</t>
    <phoneticPr fontId="5" type="noConversion"/>
  </si>
  <si>
    <t>금전출납부 2025년 06월</t>
    <phoneticPr fontId="5" type="noConversion"/>
  </si>
  <si>
    <t>금전출납부 2025년 02월</t>
    <phoneticPr fontId="5" type="noConversion"/>
  </si>
  <si>
    <t>2월 6일</t>
    <phoneticPr fontId="5" type="noConversion"/>
  </si>
  <si>
    <t xml:space="preserve"> ㅎㅎ</t>
    <phoneticPr fontId="5" type="noConversion"/>
  </si>
  <si>
    <t>ㅎㅎ</t>
    <phoneticPr fontId="5" type="noConversion"/>
  </si>
  <si>
    <t>2월5일</t>
    <phoneticPr fontId="5" type="noConversion"/>
  </si>
  <si>
    <t>aa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</si>
</sst>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#,##0_ ;[Red]\-#,##0\ "/>
    <numFmt numFmtId="177" formatCode="#,##0_ "/>
    <numFmt numFmtId="178" formatCode="m&quot;월&quot;\ d&quot;일&quot;;@"/>
  </numFmts>
  <fonts count="6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6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>
      <alignment vertical="center"/>
    </xf>
  </cellStyleXfs>
  <cellXfs count="106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 shrinkToFit="1"/>
    </xf>
    <xf numFmtId="49" fontId="0" fillId="2" borderId="2" xfId="0" applyNumberFormat="1" applyFill="1" applyBorder="1" applyAlignment="1">
      <alignment horizontal="center" vertical="center" shrinkToFit="1"/>
    </xf>
    <xf numFmtId="49" fontId="0" fillId="2" borderId="3" xfId="0" applyNumberFormat="1" applyFill="1" applyBorder="1" applyAlignment="1">
      <alignment horizontal="center" vertical="center" shrinkToFit="1"/>
    </xf>
    <xf numFmtId="49" fontId="0" fillId="2" borderId="2" xfId="0" applyNumberFormat="1" applyFill="1" applyBorder="1" applyAlignment="1">
      <alignment horizontal="center" vertical="center" wrapText="1" shrinkToFit="1"/>
    </xf>
    <xf numFmtId="49" fontId="2" fillId="3" borderId="4" xfId="0" applyNumberFormat="1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center"/>
    </xf>
    <xf numFmtId="49" fontId="0" fillId="5" borderId="6" xfId="0" applyNumberFormat="1" applyFill="1" applyBorder="1" applyAlignment="1">
      <alignment horizontal="center" vertical="center" shrinkToFit="1"/>
    </xf>
    <xf numFmtId="49" fontId="0" fillId="5" borderId="7" xfId="0" applyNumberFormat="1" applyFill="1" applyBorder="1" applyAlignment="1">
      <alignment horizontal="center" vertical="center" shrinkToFit="1"/>
    </xf>
    <xf numFmtId="49" fontId="0" fillId="5" borderId="8" xfId="0" applyNumberFormat="1" applyFill="1" applyBorder="1" applyAlignment="1">
      <alignment horizontal="center" vertical="center" shrinkToFit="1"/>
    </xf>
    <xf numFmtId="49" fontId="0" fillId="5" borderId="9" xfId="0" applyNumberFormat="1" applyFill="1" applyBorder="1" applyAlignment="1">
      <alignment horizontal="center" vertical="center" shrinkToFit="1"/>
    </xf>
    <xf numFmtId="49" fontId="0" fillId="5" borderId="11" xfId="0" applyNumberFormat="1" applyFill="1" applyBorder="1" applyAlignment="1">
      <alignment horizontal="center" vertical="center" shrinkToFit="1"/>
    </xf>
    <xf numFmtId="49" fontId="0" fillId="5" borderId="12" xfId="0" applyNumberFormat="1" applyFill="1" applyBorder="1" applyAlignment="1">
      <alignment horizontal="center" vertical="center" shrinkToFit="1"/>
    </xf>
    <xf numFmtId="49" fontId="0" fillId="5" borderId="13" xfId="0" applyNumberFormat="1" applyFill="1" applyBorder="1" applyAlignment="1">
      <alignment horizontal="center" vertical="center" shrinkToFit="1"/>
    </xf>
    <xf numFmtId="49" fontId="0" fillId="5" borderId="14" xfId="0" applyNumberFormat="1" applyFill="1" applyBorder="1" applyAlignment="1">
      <alignment horizontal="center" vertical="center" shrinkToFit="1"/>
    </xf>
    <xf numFmtId="49" fontId="0" fillId="5" borderId="15" xfId="0" applyNumberFormat="1" applyFill="1" applyBorder="1" applyAlignment="1">
      <alignment horizontal="center" vertical="center" shrinkToFit="1"/>
    </xf>
    <xf numFmtId="49" fontId="0" fillId="5" borderId="16" xfId="0" applyNumberFormat="1" applyFill="1" applyBorder="1" applyAlignment="1">
      <alignment horizontal="center" vertical="center" shrinkToFit="1"/>
    </xf>
    <xf numFmtId="49" fontId="0" fillId="5" borderId="18" xfId="0" applyNumberFormat="1" applyFill="1" applyBorder="1" applyAlignment="1">
      <alignment horizontal="center" vertical="center" shrinkToFit="1"/>
    </xf>
    <xf numFmtId="14" fontId="0" fillId="6" borderId="9" xfId="0" applyNumberFormat="1" applyFill="1" applyBorder="1">
      <alignment vertical="center"/>
    </xf>
    <xf numFmtId="14" fontId="0" fillId="6" borderId="13" xfId="0" applyNumberFormat="1" applyFill="1" applyBorder="1">
      <alignment vertical="center"/>
    </xf>
    <xf numFmtId="177" fontId="0" fillId="7" borderId="12" xfId="0" applyNumberFormat="1" applyFill="1" applyBorder="1">
      <alignment vertical="center"/>
    </xf>
    <xf numFmtId="177" fontId="0" fillId="7" borderId="16" xfId="0" applyNumberFormat="1" applyFill="1" applyBorder="1">
      <alignment vertical="center"/>
    </xf>
    <xf numFmtId="177" fontId="0" fillId="6" borderId="12" xfId="0" applyNumberFormat="1" applyFill="1" applyBorder="1">
      <alignment vertical="center"/>
    </xf>
    <xf numFmtId="177" fontId="0" fillId="6" borderId="16" xfId="0" applyNumberFormat="1" applyFill="1" applyBorder="1">
      <alignment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177" fontId="3" fillId="7" borderId="21" xfId="0" applyNumberFormat="1" applyFont="1" applyFill="1" applyBorder="1" applyAlignment="1">
      <alignment horizontal="center" vertical="center"/>
    </xf>
    <xf numFmtId="177" fontId="3" fillId="7" borderId="22" xfId="0" applyNumberFormat="1" applyFont="1" applyFill="1" applyBorder="1" applyAlignment="1">
      <alignment horizontal="center" vertical="center"/>
    </xf>
    <xf numFmtId="49" fontId="2" fillId="3" borderId="23" xfId="0" applyNumberFormat="1" applyFont="1" applyFill="1" applyBorder="1" applyAlignment="1">
      <alignment vertical="center" shrinkToFit="1"/>
    </xf>
    <xf numFmtId="49" fontId="2" fillId="3" borderId="24" xfId="0" applyNumberFormat="1" applyFont="1" applyFill="1" applyBorder="1" applyAlignment="1">
      <alignment vertical="center" shrinkToFit="1"/>
    </xf>
    <xf numFmtId="176" fontId="3" fillId="7" borderId="21" xfId="0" applyNumberFormat="1" applyFont="1" applyFill="1" applyBorder="1">
      <alignment vertical="center"/>
    </xf>
    <xf numFmtId="49" fontId="0" fillId="4" borderId="4" xfId="0" applyNumberFormat="1" applyFill="1" applyBorder="1" applyAlignment="1">
      <alignment horizontal="center" vertical="center"/>
    </xf>
    <xf numFmtId="49" fontId="0" fillId="5" borderId="25" xfId="0" applyNumberFormat="1" applyFill="1" applyBorder="1" applyAlignment="1">
      <alignment horizontal="center" vertical="center"/>
    </xf>
    <xf numFmtId="176" fontId="0" fillId="5" borderId="25" xfId="0" applyNumberFormat="1" applyFill="1" applyBorder="1">
      <alignment vertical="center"/>
    </xf>
    <xf numFmtId="49" fontId="0" fillId="5" borderId="9" xfId="0" applyNumberFormat="1" applyFill="1" applyBorder="1" applyAlignment="1">
      <alignment horizontal="center" vertical="center"/>
    </xf>
    <xf numFmtId="176" fontId="0" fillId="5" borderId="9" xfId="0" applyNumberFormat="1" applyFill="1" applyBorder="1">
      <alignment vertical="center"/>
    </xf>
    <xf numFmtId="49" fontId="0" fillId="5" borderId="26" xfId="0" applyNumberFormat="1" applyFill="1" applyBorder="1" applyAlignment="1">
      <alignment horizontal="center" vertical="center"/>
    </xf>
    <xf numFmtId="176" fontId="0" fillId="5" borderId="26" xfId="0" applyNumberFormat="1" applyFill="1" applyBorder="1">
      <alignment vertical="center"/>
    </xf>
    <xf numFmtId="49" fontId="0" fillId="2" borderId="4" xfId="0" applyNumberFormat="1" applyFill="1" applyBorder="1" applyAlignment="1">
      <alignment horizontal="center" vertical="center"/>
    </xf>
    <xf numFmtId="176" fontId="0" fillId="2" borderId="4" xfId="0" applyNumberFormat="1" applyFill="1" applyBorder="1">
      <alignment vertical="center"/>
    </xf>
    <xf numFmtId="49" fontId="0" fillId="2" borderId="4" xfId="0" applyNumberFormat="1" applyFill="1" applyBorder="1" applyAlignment="1">
      <alignment horizontal="center" vertical="center" shrinkToFit="1"/>
    </xf>
    <xf numFmtId="0" fontId="4" fillId="8" borderId="0" xfId="0" applyFont="1" applyFill="1" applyAlignment="1">
      <alignment horizontal="center" vertical="center"/>
    </xf>
    <xf numFmtId="0" fontId="3" fillId="8" borderId="27" xfId="0" applyFont="1" applyFill="1" applyBorder="1" applyAlignment="1">
      <alignment horizontal="center" vertical="center"/>
    </xf>
    <xf numFmtId="177" fontId="3" fillId="8" borderId="28" xfId="0" applyNumberFormat="1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176" fontId="3" fillId="8" borderId="0" xfId="0" applyNumberFormat="1" applyFont="1" applyFill="1">
      <alignment vertical="center"/>
    </xf>
    <xf numFmtId="178" fontId="0" fillId="6" borderId="25" xfId="0" applyNumberFormat="1" applyFill="1" applyBorder="1">
      <alignment vertical="center"/>
    </xf>
    <xf numFmtId="177" fontId="0" fillId="7" borderId="18" xfId="0" applyNumberFormat="1" applyFill="1" applyBorder="1">
      <alignment vertical="center"/>
    </xf>
    <xf numFmtId="177" fontId="0" fillId="6" borderId="18" xfId="0" applyNumberFormat="1" applyFill="1" applyBorder="1">
      <alignment vertical="center"/>
    </xf>
    <xf numFmtId="0" fontId="0" fillId="4" borderId="2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9" fontId="0" fillId="5" borderId="5" xfId="1" applyFont="1" applyFill="1" applyBorder="1" applyAlignment="1">
      <alignment horizontal="right" vertical="center" indent="1"/>
    </xf>
    <xf numFmtId="9" fontId="0" fillId="5" borderId="9" xfId="0" applyNumberFormat="1" applyFill="1" applyBorder="1" applyAlignment="1">
      <alignment horizontal="right" vertical="center" indent="1"/>
    </xf>
    <xf numFmtId="9" fontId="0" fillId="5" borderId="13" xfId="0" applyNumberFormat="1" applyFill="1" applyBorder="1" applyAlignment="1">
      <alignment horizontal="right" vertical="center" indent="1"/>
    </xf>
    <xf numFmtId="9" fontId="0" fillId="2" borderId="4" xfId="0" applyNumberFormat="1" applyFill="1" applyBorder="1" applyAlignment="1">
      <alignment horizontal="right" vertical="center" indent="1"/>
    </xf>
    <xf numFmtId="9" fontId="0" fillId="5" borderId="26" xfId="0" applyNumberFormat="1" applyFill="1" applyBorder="1" applyAlignment="1">
      <alignment horizontal="right" vertical="center" indent="1"/>
    </xf>
    <xf numFmtId="0" fontId="0" fillId="6" borderId="17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49" fontId="0" fillId="6" borderId="18" xfId="0" applyNumberFormat="1" applyFill="1" applyBorder="1" applyAlignment="1">
      <alignment horizontal="left" vertical="center" indent="1"/>
    </xf>
    <xf numFmtId="49" fontId="0" fillId="6" borderId="12" xfId="0" applyNumberFormat="1" applyFill="1" applyBorder="1" applyAlignment="1">
      <alignment horizontal="left" vertical="center" indent="1"/>
    </xf>
    <xf numFmtId="49" fontId="0" fillId="6" borderId="16" xfId="0" applyNumberFormat="1" applyFill="1" applyBorder="1" applyAlignment="1">
      <alignment horizontal="left" vertical="center" indent="1"/>
    </xf>
    <xf numFmtId="0" fontId="0" fillId="7" borderId="17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49" fontId="0" fillId="5" borderId="37" xfId="0" applyNumberFormat="1" applyFill="1" applyBorder="1" applyAlignment="1">
      <alignment horizontal="left" vertical="center" indent="1"/>
    </xf>
    <xf numFmtId="49" fontId="0" fillId="5" borderId="38" xfId="0" applyNumberFormat="1" applyFill="1" applyBorder="1" applyAlignment="1">
      <alignment horizontal="left" vertical="center" indent="1"/>
    </xf>
    <xf numFmtId="49" fontId="0" fillId="5" borderId="13" xfId="0" applyNumberFormat="1" applyFill="1" applyBorder="1" applyAlignment="1">
      <alignment horizontal="center" vertical="center"/>
    </xf>
    <xf numFmtId="176" fontId="0" fillId="5" borderId="13" xfId="0" applyNumberFormat="1" applyFill="1" applyBorder="1">
      <alignment vertical="center"/>
    </xf>
    <xf numFmtId="49" fontId="1" fillId="6" borderId="18" xfId="0" applyNumberFormat="1" applyFont="1" applyFill="1" applyBorder="1" applyAlignment="1">
      <alignment horizontal="left" vertical="center" indent="1"/>
    </xf>
    <xf numFmtId="0" fontId="1" fillId="4" borderId="32" xfId="0" applyFont="1" applyFill="1" applyBorder="1" applyAlignment="1">
      <alignment horizontal="center" vertical="center"/>
    </xf>
    <xf numFmtId="178" fontId="0" fillId="6" borderId="9" xfId="0" applyNumberFormat="1" applyFill="1" applyBorder="1">
      <alignment vertical="center"/>
    </xf>
    <xf numFmtId="178" fontId="0" fillId="6" borderId="13" xfId="0" applyNumberFormat="1" applyFill="1" applyBorder="1">
      <alignment vertical="center"/>
    </xf>
    <xf numFmtId="49" fontId="1" fillId="6" borderId="12" xfId="0" applyNumberFormat="1" applyFont="1" applyFill="1" applyBorder="1" applyAlignment="1">
      <alignment horizontal="left" vertical="center" indent="1"/>
    </xf>
    <xf numFmtId="49" fontId="1" fillId="5" borderId="9" xfId="0" applyNumberFormat="1" applyFont="1" applyFill="1" applyBorder="1" applyAlignment="1">
      <alignment horizontal="center" vertical="center" shrinkToFit="1"/>
    </xf>
    <xf numFmtId="49" fontId="1" fillId="5" borderId="25" xfId="0" applyNumberFormat="1" applyFont="1" applyFill="1" applyBorder="1" applyAlignment="1">
      <alignment horizontal="center" vertical="center"/>
    </xf>
    <xf numFmtId="49" fontId="1" fillId="5" borderId="9" xfId="0" applyNumberFormat="1" applyFont="1" applyFill="1" applyBorder="1" applyAlignment="1">
      <alignment horizontal="center" vertical="center"/>
    </xf>
    <xf numFmtId="49" fontId="1" fillId="5" borderId="5" xfId="0" applyNumberFormat="1" applyFont="1" applyFill="1" applyBorder="1" applyAlignment="1">
      <alignment horizontal="center" vertical="center" shrinkToFit="1"/>
    </xf>
    <xf numFmtId="49" fontId="1" fillId="5" borderId="11" xfId="0" applyNumberFormat="1" applyFont="1" applyFill="1" applyBorder="1" applyAlignment="1">
      <alignment horizontal="center" vertical="center" shrinkToFit="1"/>
    </xf>
    <xf numFmtId="49" fontId="1" fillId="5" borderId="17" xfId="0" applyNumberFormat="1" applyFont="1" applyFill="1" applyBorder="1" applyAlignment="1">
      <alignment horizontal="center" vertical="center" shrinkToFit="1"/>
    </xf>
    <xf numFmtId="49" fontId="1" fillId="5" borderId="7" xfId="0" applyNumberFormat="1" applyFont="1" applyFill="1" applyBorder="1" applyAlignment="1">
      <alignment horizontal="center" vertical="center" shrinkToFit="1"/>
    </xf>
    <xf numFmtId="14" fontId="1" fillId="6" borderId="9" xfId="0" applyNumberFormat="1" applyFont="1" applyFill="1" applyBorder="1">
      <alignment vertical="center"/>
    </xf>
    <xf numFmtId="49" fontId="0" fillId="5" borderId="37" xfId="0" applyNumberFormat="1" applyFill="1" applyBorder="1" applyAlignment="1">
      <alignment horizontal="left" vertical="center" indent="1"/>
    </xf>
    <xf numFmtId="49" fontId="0" fillId="5" borderId="38" xfId="0" applyNumberFormat="1" applyFill="1" applyBorder="1" applyAlignment="1">
      <alignment horizontal="left" vertical="center" indent="1"/>
    </xf>
    <xf numFmtId="49" fontId="0" fillId="5" borderId="47" xfId="0" applyNumberFormat="1" applyFill="1" applyBorder="1" applyAlignment="1">
      <alignment horizontal="left" vertical="center" indent="1"/>
    </xf>
    <xf numFmtId="49" fontId="0" fillId="5" borderId="48" xfId="0" applyNumberFormat="1" applyFill="1" applyBorder="1" applyAlignment="1">
      <alignment horizontal="left" vertical="center" indent="1"/>
    </xf>
    <xf numFmtId="49" fontId="0" fillId="4" borderId="39" xfId="0" applyNumberFormat="1" applyFill="1" applyBorder="1" applyAlignment="1">
      <alignment horizontal="center" vertical="center"/>
    </xf>
    <xf numFmtId="49" fontId="0" fillId="4" borderId="40" xfId="0" applyNumberForma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49" fontId="0" fillId="5" borderId="45" xfId="0" applyNumberFormat="1" applyFill="1" applyBorder="1" applyAlignment="1">
      <alignment horizontal="left" vertical="center" indent="1"/>
    </xf>
    <xf numFmtId="49" fontId="0" fillId="5" borderId="46" xfId="0" applyNumberFormat="1" applyFill="1" applyBorder="1" applyAlignment="1">
      <alignment horizontal="left" vertical="center" indent="1"/>
    </xf>
  </cellXfs>
  <cellStyles count="2">
    <cellStyle name="백분율" xfId="1" builtinId="5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지출내역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'01월'!$M$5:$M$17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'01월'!$N$5:$N$17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150000</c:v>
                </c:pt>
                <c:pt idx="4">
                  <c:v>0</c:v>
                </c:pt>
                <c:pt idx="5">
                  <c:v>300000</c:v>
                </c:pt>
                <c:pt idx="6">
                  <c:v>20000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5-A743-A2F7-2A45172B0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141069624"/>
        <c:axId val="1141059456"/>
      </c:barChart>
      <c:catAx>
        <c:axId val="1141069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59456"/>
        <c:crosses val="autoZero"/>
        <c:auto val="1"/>
        <c:lblAlgn val="ctr"/>
        <c:lblOffset val="100"/>
        <c:tickMarkSkip val="1"/>
        <c:noMultiLvlLbl val="0"/>
      </c:catAx>
      <c:valAx>
        <c:axId val="1141059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69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수입내역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'05월'!$M$21:$M$29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'05월'!$N$21:$N$29</c:f>
              <c:numCache>
                <c:formatCode>#,##0_ ;[Red]\-#,##0\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E-8148-8D09-C72458084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643996200"/>
        <c:axId val="643996528"/>
      </c:barChart>
      <c:catAx>
        <c:axId val="64399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528"/>
        <c:crosses val="autoZero"/>
        <c:auto val="1"/>
        <c:lblAlgn val="ctr"/>
        <c:lblOffset val="100"/>
        <c:tickMarkSkip val="1"/>
        <c:noMultiLvlLbl val="0"/>
      </c:catAx>
      <c:valAx>
        <c:axId val="64399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2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지출내역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'06월'!$M$5:$M$17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'06월'!$N$5:$N$17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1-7049-8A6C-46472481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141069624"/>
        <c:axId val="1141059456"/>
      </c:barChart>
      <c:catAx>
        <c:axId val="1141069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59456"/>
        <c:crosses val="autoZero"/>
        <c:auto val="1"/>
        <c:lblAlgn val="ctr"/>
        <c:lblOffset val="100"/>
        <c:tickMarkSkip val="1"/>
        <c:noMultiLvlLbl val="0"/>
      </c:catAx>
      <c:valAx>
        <c:axId val="1141059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69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수입내역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'06월'!$M$21:$M$29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'06월'!$N$21:$N$29</c:f>
              <c:numCache>
                <c:formatCode>#,##0_ ;[Red]\-#,##0\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4-5949-AE10-D4B220038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643996200"/>
        <c:axId val="643996528"/>
      </c:barChart>
      <c:catAx>
        <c:axId val="64399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528"/>
        <c:crosses val="autoZero"/>
        <c:auto val="1"/>
        <c:lblAlgn val="ctr"/>
        <c:lblOffset val="100"/>
        <c:tickMarkSkip val="1"/>
        <c:noMultiLvlLbl val="0"/>
      </c:catAx>
      <c:valAx>
        <c:axId val="64399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2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지출내역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'07월'!$M$5:$M$17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'07월'!$N$5:$N$17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5-F548-A6B8-9BE90A088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141069624"/>
        <c:axId val="1141059456"/>
      </c:barChart>
      <c:catAx>
        <c:axId val="1141069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59456"/>
        <c:crosses val="autoZero"/>
        <c:auto val="1"/>
        <c:lblAlgn val="ctr"/>
        <c:lblOffset val="100"/>
        <c:tickMarkSkip val="1"/>
        <c:noMultiLvlLbl val="0"/>
      </c:catAx>
      <c:valAx>
        <c:axId val="1141059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69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수입내역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'07월'!$M$21:$M$29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'07월'!$N$21:$N$29</c:f>
              <c:numCache>
                <c:formatCode>#,##0_ ;[Red]\-#,##0\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6-7546-A024-0685092C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643996200"/>
        <c:axId val="643996528"/>
      </c:barChart>
      <c:catAx>
        <c:axId val="64399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528"/>
        <c:crosses val="autoZero"/>
        <c:auto val="1"/>
        <c:lblAlgn val="ctr"/>
        <c:lblOffset val="100"/>
        <c:tickMarkSkip val="1"/>
        <c:noMultiLvlLbl val="0"/>
      </c:catAx>
      <c:valAx>
        <c:axId val="64399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2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지출내역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'08월'!$M$5:$M$17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'08월'!$N$5:$N$17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E-BA45-88FC-C0016B21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141069624"/>
        <c:axId val="1141059456"/>
      </c:barChart>
      <c:catAx>
        <c:axId val="1141069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59456"/>
        <c:crosses val="autoZero"/>
        <c:auto val="1"/>
        <c:lblAlgn val="ctr"/>
        <c:lblOffset val="100"/>
        <c:tickMarkSkip val="1"/>
        <c:noMultiLvlLbl val="0"/>
      </c:catAx>
      <c:valAx>
        <c:axId val="1141059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69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수입내역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'08월'!$M$21:$M$29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'08월'!$N$21:$N$29</c:f>
              <c:numCache>
                <c:formatCode>#,##0_ ;[Red]\-#,##0\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2-964A-8E55-F9B501EED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643996200"/>
        <c:axId val="643996528"/>
      </c:barChart>
      <c:catAx>
        <c:axId val="64399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528"/>
        <c:crosses val="autoZero"/>
        <c:auto val="1"/>
        <c:lblAlgn val="ctr"/>
        <c:lblOffset val="100"/>
        <c:tickMarkSkip val="1"/>
        <c:noMultiLvlLbl val="0"/>
      </c:catAx>
      <c:valAx>
        <c:axId val="64399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2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지출내역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'09월'!$M$5:$M$17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'09월'!$N$5:$N$17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2049-8784-E7341365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141069624"/>
        <c:axId val="1141059456"/>
      </c:barChart>
      <c:catAx>
        <c:axId val="1141069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59456"/>
        <c:crosses val="autoZero"/>
        <c:auto val="1"/>
        <c:lblAlgn val="ctr"/>
        <c:lblOffset val="100"/>
        <c:tickMarkSkip val="1"/>
        <c:noMultiLvlLbl val="0"/>
      </c:catAx>
      <c:valAx>
        <c:axId val="1141059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69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수입내역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'09월'!$M$21:$M$29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'09월'!$N$21:$N$29</c:f>
              <c:numCache>
                <c:formatCode>#,##0_ ;[Red]\-#,##0\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9-C64C-85B2-D82C51485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643996200"/>
        <c:axId val="643996528"/>
      </c:barChart>
      <c:catAx>
        <c:axId val="64399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528"/>
        <c:crosses val="autoZero"/>
        <c:auto val="1"/>
        <c:lblAlgn val="ctr"/>
        <c:lblOffset val="100"/>
        <c:tickMarkSkip val="1"/>
        <c:noMultiLvlLbl val="0"/>
      </c:catAx>
      <c:valAx>
        <c:axId val="64399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2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지출내역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'10월'!$M$5:$M$17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'10월'!$N$5:$N$17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C-AC4B-BF0C-C35FD704C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141069624"/>
        <c:axId val="1141059456"/>
      </c:barChart>
      <c:catAx>
        <c:axId val="1141069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59456"/>
        <c:crosses val="autoZero"/>
        <c:auto val="1"/>
        <c:lblAlgn val="ctr"/>
        <c:lblOffset val="100"/>
        <c:tickMarkSkip val="1"/>
        <c:noMultiLvlLbl val="0"/>
      </c:catAx>
      <c:valAx>
        <c:axId val="1141059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69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수입내역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'01월'!$M$21:$M$29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기타수입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'01월'!$N$21:$N$29</c:f>
              <c:numCache>
                <c:formatCode>#,##0_ ;[Red]\-#,##0\ </c:formatCode>
                <c:ptCount val="9"/>
                <c:pt idx="0">
                  <c:v>70000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D-7F44-A646-030674A56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643996200"/>
        <c:axId val="643996528"/>
      </c:barChart>
      <c:catAx>
        <c:axId val="64399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528"/>
        <c:crosses val="autoZero"/>
        <c:auto val="1"/>
        <c:lblAlgn val="ctr"/>
        <c:lblOffset val="100"/>
        <c:tickMarkSkip val="1"/>
        <c:noMultiLvlLbl val="0"/>
      </c:catAx>
      <c:valAx>
        <c:axId val="64399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2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수입내역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'10월'!$M$21:$M$29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'10월'!$N$21:$N$29</c:f>
              <c:numCache>
                <c:formatCode>#,##0_ ;[Red]\-#,##0\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7-8E43-B602-4A1B1A298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643996200"/>
        <c:axId val="643996528"/>
      </c:barChart>
      <c:catAx>
        <c:axId val="64399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528"/>
        <c:crosses val="autoZero"/>
        <c:auto val="1"/>
        <c:lblAlgn val="ctr"/>
        <c:lblOffset val="100"/>
        <c:tickMarkSkip val="1"/>
        <c:noMultiLvlLbl val="0"/>
      </c:catAx>
      <c:valAx>
        <c:axId val="64399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2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지출내역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'11월'!$M$5:$M$17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'11월'!$N$5:$N$17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3B4C-A2C0-484F89A83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141069624"/>
        <c:axId val="1141059456"/>
      </c:barChart>
      <c:catAx>
        <c:axId val="1141069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59456"/>
        <c:crosses val="autoZero"/>
        <c:auto val="1"/>
        <c:lblAlgn val="ctr"/>
        <c:lblOffset val="100"/>
        <c:tickMarkSkip val="1"/>
        <c:noMultiLvlLbl val="0"/>
      </c:catAx>
      <c:valAx>
        <c:axId val="1141059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69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수입내역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'11월'!$M$21:$M$29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'11월'!$N$21:$N$29</c:f>
              <c:numCache>
                <c:formatCode>#,##0_ ;[Red]\-#,##0\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7-9941-86C4-0B214D6A4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643996200"/>
        <c:axId val="643996528"/>
      </c:barChart>
      <c:catAx>
        <c:axId val="64399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528"/>
        <c:crosses val="autoZero"/>
        <c:auto val="1"/>
        <c:lblAlgn val="ctr"/>
        <c:lblOffset val="100"/>
        <c:tickMarkSkip val="1"/>
        <c:noMultiLvlLbl val="0"/>
      </c:catAx>
      <c:valAx>
        <c:axId val="64399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2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지출내역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'12월'!$M$5:$M$17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'12월'!$N$5:$N$17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F-334B-AC17-57603CA6A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141069624"/>
        <c:axId val="1141059456"/>
      </c:barChart>
      <c:catAx>
        <c:axId val="1141069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59456"/>
        <c:crosses val="autoZero"/>
        <c:auto val="1"/>
        <c:lblAlgn val="ctr"/>
        <c:lblOffset val="100"/>
        <c:tickMarkSkip val="1"/>
        <c:noMultiLvlLbl val="0"/>
      </c:catAx>
      <c:valAx>
        <c:axId val="1141059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69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수입내역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'12월'!$M$21:$M$29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'12월'!$N$21:$N$29</c:f>
              <c:numCache>
                <c:formatCode>#,##0_ ;[Red]\-#,##0\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0-2D46-A7B3-D7EB3F6FE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643996200"/>
        <c:axId val="643996528"/>
      </c:barChart>
      <c:catAx>
        <c:axId val="64399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528"/>
        <c:crosses val="autoZero"/>
        <c:auto val="1"/>
        <c:lblAlgn val="ctr"/>
        <c:lblOffset val="100"/>
        <c:tickMarkSkip val="1"/>
        <c:noMultiLvlLbl val="0"/>
      </c:catAx>
      <c:valAx>
        <c:axId val="64399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2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지출내역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'02월'!$M$5:$M$17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'02월'!$N$5:$N$17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10000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100000</c:v>
                </c:pt>
                <c:pt idx="10">
                  <c:v>0</c:v>
                </c:pt>
                <c:pt idx="11">
                  <c:v>0</c:v>
                </c:pt>
                <c:pt idx="12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C-9044-AB68-774A5B04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141069624"/>
        <c:axId val="1141059456"/>
      </c:barChart>
      <c:catAx>
        <c:axId val="1141069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59456"/>
        <c:crosses val="autoZero"/>
        <c:auto val="1"/>
        <c:lblAlgn val="ctr"/>
        <c:lblOffset val="100"/>
        <c:tickMarkSkip val="1"/>
        <c:noMultiLvlLbl val="0"/>
      </c:catAx>
      <c:valAx>
        <c:axId val="1141059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69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수입내역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'02월'!$M$21:$M$29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'02월'!$N$21:$N$29</c:f>
              <c:numCache>
                <c:formatCode>#,##0_ ;[Red]\-#,##0\ </c:formatCode>
                <c:ptCount val="9"/>
                <c:pt idx="0">
                  <c:v>600000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2-744A-AEFD-791A63161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643996200"/>
        <c:axId val="643996528"/>
      </c:barChart>
      <c:catAx>
        <c:axId val="64399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528"/>
        <c:crosses val="autoZero"/>
        <c:auto val="1"/>
        <c:lblAlgn val="ctr"/>
        <c:lblOffset val="100"/>
        <c:tickMarkSkip val="1"/>
        <c:noMultiLvlLbl val="0"/>
      </c:catAx>
      <c:valAx>
        <c:axId val="64399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2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지출내역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'03월'!$M$5:$M$17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'03월'!$N$5:$N$17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4-CC41-A41A-3A247F876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141069624"/>
        <c:axId val="1141059456"/>
      </c:barChart>
      <c:catAx>
        <c:axId val="1141069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59456"/>
        <c:crosses val="autoZero"/>
        <c:auto val="1"/>
        <c:lblAlgn val="ctr"/>
        <c:lblOffset val="100"/>
        <c:tickMarkSkip val="1"/>
        <c:noMultiLvlLbl val="0"/>
      </c:catAx>
      <c:valAx>
        <c:axId val="1141059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69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수입내역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'03월'!$M$21:$M$29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'03월'!$N$21:$N$29</c:f>
              <c:numCache>
                <c:formatCode>#,##0_ ;[Red]\-#,##0\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B-8E48-8677-29BE62A13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643996200"/>
        <c:axId val="643996528"/>
      </c:barChart>
      <c:catAx>
        <c:axId val="64399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528"/>
        <c:crosses val="autoZero"/>
        <c:auto val="1"/>
        <c:lblAlgn val="ctr"/>
        <c:lblOffset val="100"/>
        <c:tickMarkSkip val="1"/>
        <c:noMultiLvlLbl val="0"/>
      </c:catAx>
      <c:valAx>
        <c:axId val="64399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2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지출내역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'04월'!$M$5:$M$17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'04월'!$N$5:$N$17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3-164C-B896-D288B6DDD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141069624"/>
        <c:axId val="1141059456"/>
      </c:barChart>
      <c:catAx>
        <c:axId val="1141069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59456"/>
        <c:crosses val="autoZero"/>
        <c:auto val="1"/>
        <c:lblAlgn val="ctr"/>
        <c:lblOffset val="100"/>
        <c:tickMarkSkip val="1"/>
        <c:noMultiLvlLbl val="0"/>
      </c:catAx>
      <c:valAx>
        <c:axId val="1141059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69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수입내역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'04월'!$M$21:$M$29</c:f>
              <c:strCache>
                <c:ptCount val="9"/>
                <c:pt idx="0">
                  <c:v>계 회비</c:v>
                </c:pt>
                <c:pt idx="1">
                  <c:v>찬조금</c:v>
                </c:pt>
                <c:pt idx="2">
                  <c:v>가입비</c:v>
                </c:pt>
                <c:pt idx="3">
                  <c:v>이자</c:v>
                </c:pt>
                <c:pt idx="4">
                  <c:v>기타수입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수입합계</c:v>
                </c:pt>
              </c:strCache>
            </c:strRef>
          </c:cat>
          <c:val>
            <c:numRef>
              <c:f>'04월'!$N$21:$N$29</c:f>
              <c:numCache>
                <c:formatCode>#,##0_ ;[Red]\-#,##0\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E-4146-A86A-CBD6A6210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643996200"/>
        <c:axId val="643996528"/>
      </c:barChart>
      <c:catAx>
        <c:axId val="64399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528"/>
        <c:crosses val="autoZero"/>
        <c:auto val="1"/>
        <c:lblAlgn val="ctr"/>
        <c:lblOffset val="100"/>
        <c:tickMarkSkip val="1"/>
        <c:noMultiLvlLbl val="0"/>
      </c:catAx>
      <c:valAx>
        <c:axId val="64399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6439962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800" b="1" i="0" u="none">
                <a:solidFill>
                  <a:srgbClr val="FF0000"/>
                </a:solidFill>
                <a:latin typeface="+mn-lt"/>
                <a:ea typeface="+mn-ea"/>
                <a:cs typeface="+mn-ea"/>
                <a:sym typeface="+mn-ea"/>
              </a:rPr>
              <a:t>지출내역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 w="9525">
                <a:noFill/>
              </a:ln>
              <a:effectLst/>
            </c:spPr>
            <c:txPr>
              <a:bodyPr rot="0" vert="horz" wrap="none" lIns="0" tIns="0" rIns="0" bIns="0" anchor="ctr" anchorCtr="1"/>
              <a:lstStyle/>
              <a:p>
                <a:pPr algn="l">
                  <a:defRPr sz="900" b="1" i="0" u="none">
                    <a:solidFill>
                      <a:schemeClr val="lt1"/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'05월'!$M$5:$M$17</c:f>
              <c:strCache>
                <c:ptCount val="13"/>
                <c:pt idx="0">
                  <c:v>주거비</c:v>
                </c:pt>
                <c:pt idx="1">
                  <c:v>통신비</c:v>
                </c:pt>
                <c:pt idx="2">
                  <c:v>차량유지비교통비</c:v>
                </c:pt>
                <c:pt idx="3">
                  <c:v>식비</c:v>
                </c:pt>
                <c:pt idx="4">
                  <c:v>의류잡화</c:v>
                </c:pt>
                <c:pt idx="5">
                  <c:v>생활용품</c:v>
                </c:pt>
                <c:pt idx="6">
                  <c:v>의료비</c:v>
                </c:pt>
                <c:pt idx="7">
                  <c:v>교육비</c:v>
                </c:pt>
                <c:pt idx="8">
                  <c:v>용돈</c:v>
                </c:pt>
                <c:pt idx="9">
                  <c:v>경조교제비</c:v>
                </c:pt>
                <c:pt idx="10">
                  <c:v>문화생활비</c:v>
                </c:pt>
                <c:pt idx="11">
                  <c:v>예비비</c:v>
                </c:pt>
                <c:pt idx="12">
                  <c:v>지출합계</c:v>
                </c:pt>
              </c:strCache>
            </c:strRef>
          </c:cat>
          <c:val>
            <c:numRef>
              <c:f>'05월'!$N$5:$N$17</c:f>
              <c:numCache>
                <c:formatCode>#,##0_ ;[Red]\-#,##0\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A-5545-A776-CE6ABBDE4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141069624"/>
        <c:axId val="1141059456"/>
      </c:barChart>
      <c:catAx>
        <c:axId val="1141069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59456"/>
        <c:crosses val="autoZero"/>
        <c:auto val="1"/>
        <c:lblAlgn val="ctr"/>
        <c:lblOffset val="100"/>
        <c:tickMarkSkip val="1"/>
        <c:noMultiLvlLbl val="0"/>
      </c:catAx>
      <c:valAx>
        <c:axId val="1141059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141069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2</xdr:row>
      <xdr:rowOff>47625</xdr:rowOff>
    </xdr:from>
    <xdr:to>
      <xdr:col>21</xdr:col>
      <xdr:colOff>657225</xdr:colOff>
      <xdr:row>20</xdr:row>
      <xdr:rowOff>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20</xdr:row>
      <xdr:rowOff>228600</xdr:rowOff>
    </xdr:from>
    <xdr:to>
      <xdr:col>21</xdr:col>
      <xdr:colOff>638175</xdr:colOff>
      <xdr:row>31</xdr:row>
      <xdr:rowOff>238125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2</xdr:row>
      <xdr:rowOff>47625</xdr:rowOff>
    </xdr:from>
    <xdr:to>
      <xdr:col>21</xdr:col>
      <xdr:colOff>657225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20</xdr:row>
      <xdr:rowOff>228600</xdr:rowOff>
    </xdr:from>
    <xdr:to>
      <xdr:col>21</xdr:col>
      <xdr:colOff>638175</xdr:colOff>
      <xdr:row>31</xdr:row>
      <xdr:rowOff>238125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2</xdr:row>
      <xdr:rowOff>47625</xdr:rowOff>
    </xdr:from>
    <xdr:to>
      <xdr:col>21</xdr:col>
      <xdr:colOff>657225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20</xdr:row>
      <xdr:rowOff>228600</xdr:rowOff>
    </xdr:from>
    <xdr:to>
      <xdr:col>21</xdr:col>
      <xdr:colOff>638175</xdr:colOff>
      <xdr:row>31</xdr:row>
      <xdr:rowOff>238125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2</xdr:row>
      <xdr:rowOff>47625</xdr:rowOff>
    </xdr:from>
    <xdr:to>
      <xdr:col>21</xdr:col>
      <xdr:colOff>657225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20</xdr:row>
      <xdr:rowOff>228600</xdr:rowOff>
    </xdr:from>
    <xdr:to>
      <xdr:col>21</xdr:col>
      <xdr:colOff>638175</xdr:colOff>
      <xdr:row>31</xdr:row>
      <xdr:rowOff>238125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2</xdr:row>
      <xdr:rowOff>47625</xdr:rowOff>
    </xdr:from>
    <xdr:to>
      <xdr:col>21</xdr:col>
      <xdr:colOff>657225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20</xdr:row>
      <xdr:rowOff>228600</xdr:rowOff>
    </xdr:from>
    <xdr:to>
      <xdr:col>21</xdr:col>
      <xdr:colOff>638175</xdr:colOff>
      <xdr:row>31</xdr:row>
      <xdr:rowOff>238125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2</xdr:row>
      <xdr:rowOff>47625</xdr:rowOff>
    </xdr:from>
    <xdr:to>
      <xdr:col>21</xdr:col>
      <xdr:colOff>657225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20</xdr:row>
      <xdr:rowOff>228600</xdr:rowOff>
    </xdr:from>
    <xdr:to>
      <xdr:col>21</xdr:col>
      <xdr:colOff>638175</xdr:colOff>
      <xdr:row>31</xdr:row>
      <xdr:rowOff>238125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2</xdr:row>
      <xdr:rowOff>47625</xdr:rowOff>
    </xdr:from>
    <xdr:to>
      <xdr:col>21</xdr:col>
      <xdr:colOff>657225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20</xdr:row>
      <xdr:rowOff>228600</xdr:rowOff>
    </xdr:from>
    <xdr:to>
      <xdr:col>21</xdr:col>
      <xdr:colOff>638175</xdr:colOff>
      <xdr:row>31</xdr:row>
      <xdr:rowOff>238125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2</xdr:row>
      <xdr:rowOff>47625</xdr:rowOff>
    </xdr:from>
    <xdr:to>
      <xdr:col>21</xdr:col>
      <xdr:colOff>657225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20</xdr:row>
      <xdr:rowOff>228600</xdr:rowOff>
    </xdr:from>
    <xdr:to>
      <xdr:col>21</xdr:col>
      <xdr:colOff>638175</xdr:colOff>
      <xdr:row>31</xdr:row>
      <xdr:rowOff>238125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2</xdr:row>
      <xdr:rowOff>47625</xdr:rowOff>
    </xdr:from>
    <xdr:to>
      <xdr:col>21</xdr:col>
      <xdr:colOff>657225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20</xdr:row>
      <xdr:rowOff>228600</xdr:rowOff>
    </xdr:from>
    <xdr:to>
      <xdr:col>21</xdr:col>
      <xdr:colOff>638175</xdr:colOff>
      <xdr:row>31</xdr:row>
      <xdr:rowOff>238125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2</xdr:row>
      <xdr:rowOff>47625</xdr:rowOff>
    </xdr:from>
    <xdr:to>
      <xdr:col>21</xdr:col>
      <xdr:colOff>657225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20</xdr:row>
      <xdr:rowOff>228600</xdr:rowOff>
    </xdr:from>
    <xdr:to>
      <xdr:col>21</xdr:col>
      <xdr:colOff>638175</xdr:colOff>
      <xdr:row>31</xdr:row>
      <xdr:rowOff>238125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2</xdr:row>
      <xdr:rowOff>47625</xdr:rowOff>
    </xdr:from>
    <xdr:to>
      <xdr:col>21</xdr:col>
      <xdr:colOff>657225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20</xdr:row>
      <xdr:rowOff>228600</xdr:rowOff>
    </xdr:from>
    <xdr:to>
      <xdr:col>21</xdr:col>
      <xdr:colOff>638175</xdr:colOff>
      <xdr:row>31</xdr:row>
      <xdr:rowOff>238125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2</xdr:row>
      <xdr:rowOff>47625</xdr:rowOff>
    </xdr:from>
    <xdr:to>
      <xdr:col>21</xdr:col>
      <xdr:colOff>657225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20</xdr:row>
      <xdr:rowOff>228600</xdr:rowOff>
    </xdr:from>
    <xdr:to>
      <xdr:col>21</xdr:col>
      <xdr:colOff>638175</xdr:colOff>
      <xdr:row>31</xdr:row>
      <xdr:rowOff>238125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P20"/>
  <sheetViews>
    <sheetView zoomScale="70" zoomScaleNormal="70" zoomScaleSheetLayoutView="75" workbookViewId="0">
      <selection activeCell="E29" sqref="E29"/>
    </sheetView>
  </sheetViews>
  <sheetFormatPr defaultColWidth="9" defaultRowHeight="16.5" x14ac:dyDescent="0.3"/>
  <cols>
    <col min="1" max="1" width="1.5" customWidth="1"/>
    <col min="2" max="16" width="10.625" customWidth="1"/>
  </cols>
  <sheetData>
    <row r="1" spans="2:16" ht="9" customHeight="1" x14ac:dyDescent="0.3"/>
    <row r="2" spans="2:16" ht="36.75" customHeight="1" x14ac:dyDescent="0.3">
      <c r="B2" s="5" t="s">
        <v>31</v>
      </c>
      <c r="C2" s="28"/>
      <c r="D2" s="28"/>
      <c r="E2" s="28"/>
      <c r="F2" s="28" t="s">
        <v>66</v>
      </c>
      <c r="G2" s="28"/>
      <c r="H2" s="28"/>
      <c r="I2" s="28"/>
      <c r="J2" s="28"/>
      <c r="K2" s="28"/>
      <c r="L2" s="28"/>
      <c r="M2" s="28"/>
      <c r="N2" s="29"/>
      <c r="O2" s="1" t="s">
        <v>6</v>
      </c>
      <c r="P2" s="3" t="s">
        <v>24</v>
      </c>
    </row>
    <row r="3" spans="2:16" ht="39" customHeight="1" x14ac:dyDescent="0.3">
      <c r="B3" s="40" t="s">
        <v>31</v>
      </c>
      <c r="C3" s="2" t="s">
        <v>49</v>
      </c>
      <c r="D3" s="2" t="s">
        <v>28</v>
      </c>
      <c r="E3" s="4" t="s">
        <v>27</v>
      </c>
      <c r="F3" s="2" t="s">
        <v>32</v>
      </c>
      <c r="G3" s="2" t="s">
        <v>13</v>
      </c>
      <c r="H3" s="2" t="s">
        <v>15</v>
      </c>
      <c r="I3" s="2" t="s">
        <v>30</v>
      </c>
      <c r="J3" s="2" t="s">
        <v>53</v>
      </c>
      <c r="K3" s="2" t="s">
        <v>29</v>
      </c>
      <c r="L3" s="2" t="s">
        <v>4</v>
      </c>
      <c r="M3" s="2" t="s">
        <v>12</v>
      </c>
      <c r="N3" s="3" t="s">
        <v>70</v>
      </c>
      <c r="O3" s="7" t="s">
        <v>67</v>
      </c>
      <c r="P3" s="9" t="s">
        <v>67</v>
      </c>
    </row>
    <row r="4" spans="2:16" ht="21.95" customHeight="1" x14ac:dyDescent="0.3">
      <c r="B4" s="86" t="s">
        <v>89</v>
      </c>
      <c r="C4" s="8" t="s">
        <v>16</v>
      </c>
      <c r="D4" s="8" t="s">
        <v>3</v>
      </c>
      <c r="E4" s="8" t="s">
        <v>25</v>
      </c>
      <c r="F4" s="8" t="s">
        <v>26</v>
      </c>
      <c r="G4" s="8" t="s">
        <v>51</v>
      </c>
      <c r="H4" s="8" t="s">
        <v>38</v>
      </c>
      <c r="I4" s="8" t="s">
        <v>52</v>
      </c>
      <c r="J4" s="8" t="s">
        <v>42</v>
      </c>
      <c r="K4" s="8" t="s">
        <v>44</v>
      </c>
      <c r="L4" s="89" t="s">
        <v>100</v>
      </c>
      <c r="M4" s="8" t="s">
        <v>72</v>
      </c>
      <c r="N4" s="9"/>
      <c r="O4" s="88" t="s">
        <v>96</v>
      </c>
      <c r="P4" s="17" t="s">
        <v>8</v>
      </c>
    </row>
    <row r="5" spans="2:16" ht="21.95" customHeight="1" x14ac:dyDescent="0.3">
      <c r="B5" s="83" t="s">
        <v>90</v>
      </c>
      <c r="C5" s="11" t="s">
        <v>14</v>
      </c>
      <c r="D5" s="11" t="s">
        <v>50</v>
      </c>
      <c r="E5" s="11" t="s">
        <v>22</v>
      </c>
      <c r="F5" s="11" t="s">
        <v>55</v>
      </c>
      <c r="G5" s="11" t="s">
        <v>54</v>
      </c>
      <c r="H5" s="11" t="s">
        <v>46</v>
      </c>
      <c r="I5" s="11" t="s">
        <v>45</v>
      </c>
      <c r="J5" s="11" t="s">
        <v>41</v>
      </c>
      <c r="K5" s="11" t="s">
        <v>44</v>
      </c>
      <c r="L5" s="87" t="s">
        <v>101</v>
      </c>
      <c r="M5" s="11" t="s">
        <v>58</v>
      </c>
      <c r="N5" s="12"/>
      <c r="O5" s="14"/>
      <c r="P5" s="16" t="s">
        <v>18</v>
      </c>
    </row>
    <row r="6" spans="2:16" ht="21.95" customHeight="1" x14ac:dyDescent="0.3">
      <c r="B6" s="83" t="s">
        <v>91</v>
      </c>
      <c r="C6" s="11" t="s">
        <v>56</v>
      </c>
      <c r="D6" s="11" t="s">
        <v>39</v>
      </c>
      <c r="E6" s="11" t="s">
        <v>47</v>
      </c>
      <c r="F6" s="11"/>
      <c r="G6" s="11" t="s">
        <v>48</v>
      </c>
      <c r="H6" s="11" t="s">
        <v>34</v>
      </c>
      <c r="I6" s="11"/>
      <c r="J6" s="11" t="s">
        <v>73</v>
      </c>
      <c r="K6" s="11"/>
      <c r="L6" s="11" t="s">
        <v>37</v>
      </c>
      <c r="M6" s="11" t="s">
        <v>64</v>
      </c>
      <c r="N6" s="12"/>
    </row>
    <row r="7" spans="2:16" ht="21.95" customHeight="1" x14ac:dyDescent="0.3">
      <c r="B7" s="83" t="s">
        <v>97</v>
      </c>
      <c r="C7" s="11" t="s">
        <v>43</v>
      </c>
      <c r="D7" s="11" t="s">
        <v>33</v>
      </c>
      <c r="E7" s="11" t="s">
        <v>35</v>
      </c>
      <c r="F7" s="11"/>
      <c r="G7" s="11" t="s">
        <v>74</v>
      </c>
      <c r="H7" s="11" t="s">
        <v>36</v>
      </c>
      <c r="I7" s="11"/>
      <c r="J7" s="11" t="s">
        <v>40</v>
      </c>
      <c r="K7" s="11"/>
      <c r="L7" s="87" t="s">
        <v>102</v>
      </c>
      <c r="M7" s="87" t="s">
        <v>94</v>
      </c>
      <c r="N7" s="12"/>
    </row>
    <row r="8" spans="2:16" ht="21.95" customHeight="1" x14ac:dyDescent="0.3">
      <c r="B8" s="83" t="s">
        <v>93</v>
      </c>
      <c r="C8" s="11" t="s">
        <v>21</v>
      </c>
      <c r="D8" s="11"/>
      <c r="E8" s="11" t="s">
        <v>19</v>
      </c>
      <c r="F8" s="11"/>
      <c r="G8" s="11"/>
      <c r="H8" s="11" t="s">
        <v>57</v>
      </c>
      <c r="I8" s="11"/>
      <c r="J8" s="11" t="s">
        <v>11</v>
      </c>
      <c r="K8" s="11"/>
      <c r="L8" s="87" t="s">
        <v>98</v>
      </c>
      <c r="M8" s="87" t="s">
        <v>92</v>
      </c>
      <c r="N8" s="12"/>
    </row>
    <row r="9" spans="2:16" ht="21.95" customHeight="1" x14ac:dyDescent="0.3">
      <c r="B9" s="10"/>
      <c r="C9" s="11" t="s">
        <v>5</v>
      </c>
      <c r="D9" s="11"/>
      <c r="E9" s="11"/>
      <c r="F9" s="11"/>
      <c r="G9" s="11"/>
      <c r="H9" s="11"/>
      <c r="I9" s="11"/>
      <c r="J9" s="11"/>
      <c r="K9" s="11"/>
      <c r="L9" s="87"/>
      <c r="M9" s="11"/>
      <c r="N9" s="12"/>
    </row>
    <row r="10" spans="2:16" ht="21.95" customHeight="1" x14ac:dyDescent="0.3">
      <c r="B10" s="10"/>
      <c r="C10" s="11" t="s">
        <v>17</v>
      </c>
      <c r="D10" s="11"/>
      <c r="E10" s="11"/>
      <c r="F10" s="11"/>
      <c r="G10" s="11"/>
      <c r="H10" s="11"/>
      <c r="I10" s="11"/>
      <c r="J10" s="11"/>
      <c r="K10" s="11"/>
      <c r="L10" s="87"/>
      <c r="M10" s="11"/>
      <c r="N10" s="12"/>
    </row>
    <row r="11" spans="2:16" ht="21.95" customHeight="1" x14ac:dyDescent="0.3">
      <c r="B11" s="13"/>
      <c r="C11" s="15" t="s">
        <v>2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6"/>
    </row>
    <row r="12" spans="2:16" ht="21.95" customHeight="1" x14ac:dyDescent="0.3"/>
    <row r="13" spans="2:16" ht="21.95" customHeight="1" x14ac:dyDescent="0.3"/>
    <row r="14" spans="2:16" ht="21.95" customHeight="1" x14ac:dyDescent="0.3"/>
    <row r="15" spans="2:16" ht="21.95" customHeight="1" x14ac:dyDescent="0.3"/>
    <row r="16" spans="2:16" ht="21.95" customHeight="1" x14ac:dyDescent="0.3"/>
    <row r="17" ht="21.95" customHeight="1" x14ac:dyDescent="0.3"/>
    <row r="18" ht="21.95" customHeight="1" x14ac:dyDescent="0.3"/>
    <row r="19" ht="21.95" customHeight="1" x14ac:dyDescent="0.3"/>
    <row r="20" ht="21.95" customHeight="1" x14ac:dyDescent="0.3"/>
  </sheetData>
  <phoneticPr fontId="5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B1:AA100"/>
  <sheetViews>
    <sheetView zoomScale="80" zoomScaleNormal="80" zoomScaleSheetLayoutView="75" workbookViewId="0">
      <selection activeCell="E15" sqref="E15"/>
    </sheetView>
  </sheetViews>
  <sheetFormatPr defaultColWidth="9" defaultRowHeight="16.5" x14ac:dyDescent="0.3"/>
  <cols>
    <col min="1" max="1" width="1.625" customWidth="1"/>
    <col min="2" max="2" width="11" customWidth="1"/>
    <col min="3" max="4" width="10.625" customWidth="1"/>
    <col min="5" max="5" width="34.625" customWidth="1"/>
    <col min="6" max="11" width="12.625" customWidth="1"/>
    <col min="12" max="12" width="3.375" customWidth="1"/>
    <col min="13" max="13" width="17.625" customWidth="1"/>
    <col min="14" max="14" width="15.75" customWidth="1"/>
    <col min="15" max="15" width="7.625" customWidth="1"/>
  </cols>
  <sheetData>
    <row r="1" spans="2:27" ht="9" customHeight="1" x14ac:dyDescent="0.3"/>
    <row r="2" spans="2:27" ht="43.5" customHeight="1" x14ac:dyDescent="0.3">
      <c r="B2" s="99" t="s">
        <v>80</v>
      </c>
      <c r="C2" s="100"/>
      <c r="D2" s="100"/>
      <c r="E2" s="101"/>
      <c r="F2" s="24" t="s">
        <v>9</v>
      </c>
      <c r="G2" s="26">
        <f>SUM(G5:G100)</f>
        <v>0</v>
      </c>
      <c r="H2" s="25" t="s">
        <v>7</v>
      </c>
      <c r="I2" s="27">
        <f>SUM(I5:I100)</f>
        <v>0</v>
      </c>
      <c r="J2" s="24" t="s">
        <v>85</v>
      </c>
      <c r="K2" s="30">
        <f>'08월'!K2 + (I2 - G2)</f>
        <v>2090000</v>
      </c>
    </row>
    <row r="3" spans="2:27" ht="4.5" customHeight="1" x14ac:dyDescent="0.3">
      <c r="B3" s="41"/>
      <c r="C3" s="41"/>
      <c r="D3" s="41"/>
      <c r="E3" s="41"/>
      <c r="F3" s="42"/>
      <c r="G3" s="43"/>
      <c r="H3" s="42"/>
      <c r="I3" s="43"/>
      <c r="J3" s="44"/>
      <c r="K3" s="45"/>
    </row>
    <row r="4" spans="2:27" ht="34.5" customHeight="1" x14ac:dyDescent="0.3">
      <c r="B4" s="49" t="s">
        <v>63</v>
      </c>
      <c r="C4" s="50" t="s">
        <v>71</v>
      </c>
      <c r="D4" s="51" t="s">
        <v>61</v>
      </c>
      <c r="E4" s="52" t="s">
        <v>10</v>
      </c>
      <c r="F4" s="53" t="s">
        <v>24</v>
      </c>
      <c r="G4" s="52" t="s">
        <v>62</v>
      </c>
      <c r="H4" s="53" t="s">
        <v>6</v>
      </c>
      <c r="I4" s="52" t="s">
        <v>62</v>
      </c>
      <c r="J4" s="102" t="s">
        <v>59</v>
      </c>
      <c r="K4" s="103"/>
      <c r="M4" s="31" t="s">
        <v>20</v>
      </c>
      <c r="N4" s="6" t="s">
        <v>65</v>
      </c>
      <c r="O4" s="6" t="s">
        <v>60</v>
      </c>
    </row>
    <row r="5" spans="2:27" ht="20.100000000000001" customHeight="1" x14ac:dyDescent="0.3">
      <c r="B5" s="46"/>
      <c r="C5" s="60"/>
      <c r="D5" s="62"/>
      <c r="E5" s="66" t="s">
        <v>69</v>
      </c>
      <c r="F5" s="69"/>
      <c r="G5" s="47" t="s">
        <v>69</v>
      </c>
      <c r="H5" s="59"/>
      <c r="I5" s="48"/>
      <c r="J5" s="104" t="s">
        <v>69</v>
      </c>
      <c r="K5" s="105"/>
      <c r="M5" s="34" t="str">
        <f>항목!C3</f>
        <v>주거비</v>
      </c>
      <c r="N5" s="35">
        <f t="shared" ref="N5:N16" si="0">SUMIF($C$5:$C$100,M5,$G$5:$G$100)</f>
        <v>0</v>
      </c>
      <c r="O5" s="55" t="e">
        <f t="shared" ref="O5:O17" si="1">SUM(N5/$N$17)</f>
        <v>#DIV/0!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  <c r="X5" t="s">
        <v>69</v>
      </c>
      <c r="Y5" t="s">
        <v>69</v>
      </c>
      <c r="Z5" t="s">
        <v>69</v>
      </c>
      <c r="AA5" t="s">
        <v>69</v>
      </c>
    </row>
    <row r="6" spans="2:27" ht="20.100000000000001" customHeight="1" x14ac:dyDescent="0.3">
      <c r="B6" s="18"/>
      <c r="C6" s="61"/>
      <c r="D6" s="63"/>
      <c r="E6" s="67" t="s">
        <v>69</v>
      </c>
      <c r="F6" s="70"/>
      <c r="G6" s="20"/>
      <c r="H6" s="72"/>
      <c r="I6" s="22" t="s">
        <v>69</v>
      </c>
      <c r="J6" s="91"/>
      <c r="K6" s="92"/>
      <c r="M6" s="34" t="str">
        <f>항목!D3</f>
        <v>통신비</v>
      </c>
      <c r="N6" s="35">
        <f t="shared" si="0"/>
        <v>0</v>
      </c>
      <c r="O6" s="55" t="e">
        <f t="shared" si="1"/>
        <v>#DIV/0!</v>
      </c>
    </row>
    <row r="7" spans="2:27" ht="20.100000000000001" customHeight="1" x14ac:dyDescent="0.3">
      <c r="B7" s="18"/>
      <c r="C7" s="61"/>
      <c r="D7" s="63"/>
      <c r="E7" s="67"/>
      <c r="F7" s="70"/>
      <c r="G7" s="20"/>
      <c r="H7" s="72"/>
      <c r="I7" s="22"/>
      <c r="J7" s="91"/>
      <c r="K7" s="92"/>
      <c r="M7" s="34" t="str">
        <f>항목!E3</f>
        <v>차량유지비교통비</v>
      </c>
      <c r="N7" s="35">
        <f t="shared" si="0"/>
        <v>0</v>
      </c>
      <c r="O7" s="55" t="e">
        <f t="shared" si="1"/>
        <v>#DIV/0!</v>
      </c>
    </row>
    <row r="8" spans="2:27" ht="20.100000000000001" customHeight="1" x14ac:dyDescent="0.3">
      <c r="B8" s="18"/>
      <c r="C8" s="61"/>
      <c r="D8" s="63"/>
      <c r="E8" s="67"/>
      <c r="F8" s="70"/>
      <c r="G8" s="20"/>
      <c r="H8" s="72"/>
      <c r="I8" s="22"/>
      <c r="J8" s="91"/>
      <c r="K8" s="92"/>
      <c r="M8" s="34" t="str">
        <f>항목!F3</f>
        <v>식비</v>
      </c>
      <c r="N8" s="35">
        <f t="shared" si="0"/>
        <v>0</v>
      </c>
      <c r="O8" s="55" t="e">
        <f t="shared" si="1"/>
        <v>#DIV/0!</v>
      </c>
    </row>
    <row r="9" spans="2:27" ht="20.100000000000001" customHeight="1" x14ac:dyDescent="0.3">
      <c r="B9" s="18"/>
      <c r="C9" s="61"/>
      <c r="D9" s="63"/>
      <c r="E9" s="67"/>
      <c r="F9" s="70"/>
      <c r="G9" s="20"/>
      <c r="H9" s="72"/>
      <c r="I9" s="22"/>
      <c r="J9" s="91"/>
      <c r="K9" s="92"/>
      <c r="M9" s="34" t="str">
        <f>항목!G3</f>
        <v>의류잡화</v>
      </c>
      <c r="N9" s="35">
        <f t="shared" si="0"/>
        <v>0</v>
      </c>
      <c r="O9" s="55" t="e">
        <f t="shared" si="1"/>
        <v>#DIV/0!</v>
      </c>
    </row>
    <row r="10" spans="2:27" ht="20.100000000000001" customHeight="1" x14ac:dyDescent="0.3">
      <c r="B10" s="18"/>
      <c r="C10" s="61"/>
      <c r="D10" s="63"/>
      <c r="E10" s="67"/>
      <c r="F10" s="70"/>
      <c r="G10" s="20"/>
      <c r="H10" s="72"/>
      <c r="I10" s="22"/>
      <c r="J10" s="91"/>
      <c r="K10" s="92"/>
      <c r="M10" s="34" t="str">
        <f>항목!H3</f>
        <v>생활용품</v>
      </c>
      <c r="N10" s="35">
        <f t="shared" si="0"/>
        <v>0</v>
      </c>
      <c r="O10" s="55" t="e">
        <f t="shared" si="1"/>
        <v>#DIV/0!</v>
      </c>
      <c r="R10" t="s">
        <v>69</v>
      </c>
    </row>
    <row r="11" spans="2:27" ht="20.100000000000001" customHeight="1" x14ac:dyDescent="0.3">
      <c r="B11" s="18"/>
      <c r="C11" s="61"/>
      <c r="D11" s="63"/>
      <c r="E11" s="67"/>
      <c r="F11" s="70"/>
      <c r="G11" s="20"/>
      <c r="H11" s="72"/>
      <c r="I11" s="22"/>
      <c r="J11" s="91"/>
      <c r="K11" s="92"/>
      <c r="M11" s="34" t="str">
        <f>항목!I3</f>
        <v>의료비</v>
      </c>
      <c r="N11" s="35">
        <f t="shared" si="0"/>
        <v>0</v>
      </c>
      <c r="O11" s="55" t="e">
        <f t="shared" si="1"/>
        <v>#DIV/0!</v>
      </c>
    </row>
    <row r="12" spans="2:27" ht="20.100000000000001" customHeight="1" x14ac:dyDescent="0.3">
      <c r="B12" s="18"/>
      <c r="C12" s="61"/>
      <c r="D12" s="63"/>
      <c r="E12" s="67"/>
      <c r="F12" s="70"/>
      <c r="G12" s="20"/>
      <c r="H12" s="72"/>
      <c r="I12" s="22"/>
      <c r="J12" s="91"/>
      <c r="K12" s="92"/>
      <c r="M12" s="34" t="str">
        <f>항목!J3</f>
        <v>교육비</v>
      </c>
      <c r="N12" s="35">
        <f t="shared" si="0"/>
        <v>0</v>
      </c>
      <c r="O12" s="55" t="e">
        <f t="shared" si="1"/>
        <v>#DIV/0!</v>
      </c>
    </row>
    <row r="13" spans="2:27" ht="20.100000000000001" customHeight="1" x14ac:dyDescent="0.3">
      <c r="B13" s="18"/>
      <c r="C13" s="61"/>
      <c r="D13" s="63"/>
      <c r="E13" s="67"/>
      <c r="F13" s="70"/>
      <c r="G13" s="20"/>
      <c r="H13" s="72"/>
      <c r="I13" s="22"/>
      <c r="J13" s="91"/>
      <c r="K13" s="92"/>
      <c r="M13" s="34" t="str">
        <f>항목!K3</f>
        <v>용돈</v>
      </c>
      <c r="N13" s="35">
        <f t="shared" si="0"/>
        <v>0</v>
      </c>
      <c r="O13" s="55" t="e">
        <f t="shared" si="1"/>
        <v>#DIV/0!</v>
      </c>
    </row>
    <row r="14" spans="2:27" ht="20.100000000000001" customHeight="1" x14ac:dyDescent="0.3">
      <c r="B14" s="18"/>
      <c r="C14" s="61"/>
      <c r="D14" s="63"/>
      <c r="E14" s="67"/>
      <c r="F14" s="70"/>
      <c r="G14" s="20"/>
      <c r="H14" s="72"/>
      <c r="I14" s="22"/>
      <c r="J14" s="91"/>
      <c r="K14" s="92"/>
      <c r="M14" s="34" t="str">
        <f>항목!L3</f>
        <v>경조교제비</v>
      </c>
      <c r="N14" s="35">
        <f t="shared" si="0"/>
        <v>0</v>
      </c>
      <c r="O14" s="55" t="e">
        <f t="shared" si="1"/>
        <v>#DIV/0!</v>
      </c>
      <c r="S14" t="s">
        <v>69</v>
      </c>
    </row>
    <row r="15" spans="2:27" ht="20.100000000000001" customHeight="1" x14ac:dyDescent="0.3">
      <c r="B15" s="18"/>
      <c r="C15" s="61"/>
      <c r="D15" s="63"/>
      <c r="E15" s="67"/>
      <c r="F15" s="70"/>
      <c r="G15" s="20"/>
      <c r="H15" s="72"/>
      <c r="I15" s="22"/>
      <c r="J15" s="91"/>
      <c r="K15" s="92"/>
      <c r="M15" s="34" t="str">
        <f>항목!M3</f>
        <v>문화생활비</v>
      </c>
      <c r="N15" s="35">
        <f t="shared" si="0"/>
        <v>0</v>
      </c>
      <c r="O15" s="55" t="e">
        <f t="shared" si="1"/>
        <v>#DIV/0!</v>
      </c>
    </row>
    <row r="16" spans="2:27" ht="20.100000000000001" customHeight="1" x14ac:dyDescent="0.3">
      <c r="B16" s="18"/>
      <c r="C16" s="61"/>
      <c r="D16" s="63"/>
      <c r="E16" s="67"/>
      <c r="F16" s="70"/>
      <c r="G16" s="20"/>
      <c r="H16" s="72"/>
      <c r="I16" s="22"/>
      <c r="J16" s="91"/>
      <c r="K16" s="92"/>
      <c r="M16" s="36" t="str">
        <f>항목!N3</f>
        <v>예비비</v>
      </c>
      <c r="N16" s="37">
        <f t="shared" si="0"/>
        <v>0</v>
      </c>
      <c r="O16" s="56" t="e">
        <f t="shared" si="1"/>
        <v>#DIV/0!</v>
      </c>
    </row>
    <row r="17" spans="2:15" ht="20.100000000000001" customHeight="1" x14ac:dyDescent="0.3">
      <c r="B17" s="18"/>
      <c r="C17" s="61"/>
      <c r="D17" s="63"/>
      <c r="E17" s="67"/>
      <c r="F17" s="70"/>
      <c r="G17" s="20"/>
      <c r="H17" s="72"/>
      <c r="I17" s="22"/>
      <c r="J17" s="91"/>
      <c r="K17" s="92"/>
      <c r="M17" s="38" t="s">
        <v>9</v>
      </c>
      <c r="N17" s="39">
        <f>SUM(N5:N16)</f>
        <v>0</v>
      </c>
      <c r="O17" s="57" t="e">
        <f t="shared" si="1"/>
        <v>#DIV/0!</v>
      </c>
    </row>
    <row r="18" spans="2:15" ht="20.100000000000001" customHeight="1" x14ac:dyDescent="0.3">
      <c r="B18" s="18"/>
      <c r="C18" s="61"/>
      <c r="D18" s="63"/>
      <c r="E18" s="67"/>
      <c r="F18" s="70"/>
      <c r="G18" s="20"/>
      <c r="H18" s="72"/>
      <c r="I18" s="22"/>
      <c r="J18" s="91"/>
      <c r="K18" s="92"/>
    </row>
    <row r="19" spans="2:15" ht="20.100000000000001" customHeight="1" x14ac:dyDescent="0.3">
      <c r="B19" s="18"/>
      <c r="C19" s="61"/>
      <c r="D19" s="63"/>
      <c r="E19" s="67"/>
      <c r="F19" s="70"/>
      <c r="G19" s="20"/>
      <c r="H19" s="72"/>
      <c r="I19" s="22"/>
      <c r="J19" s="91"/>
      <c r="K19" s="92"/>
      <c r="M19" s="95" t="s">
        <v>23</v>
      </c>
      <c r="N19" s="97" t="s">
        <v>65</v>
      </c>
      <c r="O19" s="97" t="s">
        <v>60</v>
      </c>
    </row>
    <row r="20" spans="2:15" ht="20.100000000000001" customHeight="1" x14ac:dyDescent="0.3">
      <c r="B20" s="18"/>
      <c r="C20" s="61"/>
      <c r="D20" s="63"/>
      <c r="E20" s="67"/>
      <c r="F20" s="70"/>
      <c r="G20" s="20"/>
      <c r="H20" s="72"/>
      <c r="I20" s="22"/>
      <c r="J20" s="91"/>
      <c r="K20" s="92"/>
      <c r="M20" s="96"/>
      <c r="N20" s="98"/>
      <c r="O20" s="98"/>
    </row>
    <row r="21" spans="2:15" ht="20.100000000000001" customHeight="1" x14ac:dyDescent="0.3">
      <c r="B21" s="18"/>
      <c r="C21" s="61"/>
      <c r="D21" s="63"/>
      <c r="E21" s="67"/>
      <c r="F21" s="70"/>
      <c r="G21" s="20"/>
      <c r="H21" s="72"/>
      <c r="I21" s="22"/>
      <c r="J21" s="91"/>
      <c r="K21" s="92"/>
      <c r="M21" s="32" t="str">
        <f>항목!B4</f>
        <v>계 회비</v>
      </c>
      <c r="N21" s="33">
        <f>SUMIF('09월'!$D$5:$D$100,M21,'09월'!$I$5:$I$100)</f>
        <v>0</v>
      </c>
      <c r="O21" s="54" t="e">
        <f t="shared" ref="O21:O29" si="2">SUM(N21/$N$29)</f>
        <v>#DIV/0!</v>
      </c>
    </row>
    <row r="22" spans="2:15" ht="20.100000000000001" customHeight="1" x14ac:dyDescent="0.3">
      <c r="B22" s="18"/>
      <c r="C22" s="61"/>
      <c r="D22" s="63"/>
      <c r="E22" s="67"/>
      <c r="F22" s="70"/>
      <c r="G22" s="20"/>
      <c r="H22" s="72"/>
      <c r="I22" s="22"/>
      <c r="J22" s="91"/>
      <c r="K22" s="92"/>
      <c r="M22" s="34" t="str">
        <f>항목!B5</f>
        <v>찬조금</v>
      </c>
      <c r="N22" s="35">
        <f>SUMIF('09월'!$D$5:$D$100,M22,'09월'!$I$5:$I$100)</f>
        <v>0</v>
      </c>
      <c r="O22" s="55" t="e">
        <f t="shared" si="2"/>
        <v>#DIV/0!</v>
      </c>
    </row>
    <row r="23" spans="2:15" ht="20.100000000000001" customHeight="1" x14ac:dyDescent="0.3">
      <c r="B23" s="18"/>
      <c r="C23" s="61"/>
      <c r="D23" s="63"/>
      <c r="E23" s="67"/>
      <c r="F23" s="70"/>
      <c r="G23" s="20"/>
      <c r="H23" s="72"/>
      <c r="I23" s="22"/>
      <c r="J23" s="91"/>
      <c r="K23" s="92"/>
      <c r="M23" s="34" t="str">
        <f>항목!B6</f>
        <v>가입비</v>
      </c>
      <c r="N23" s="35">
        <f>SUMIF('09월'!$D$5:$D$100,M23,'09월'!$I$5:$I$100)</f>
        <v>0</v>
      </c>
      <c r="O23" s="55" t="e">
        <f t="shared" si="2"/>
        <v>#DIV/0!</v>
      </c>
    </row>
    <row r="24" spans="2:15" ht="20.100000000000001" customHeight="1" x14ac:dyDescent="0.3">
      <c r="B24" s="18"/>
      <c r="C24" s="61"/>
      <c r="D24" s="63"/>
      <c r="E24" s="67"/>
      <c r="F24" s="70"/>
      <c r="G24" s="20"/>
      <c r="H24" s="72"/>
      <c r="I24" s="22"/>
      <c r="J24" s="91"/>
      <c r="K24" s="92"/>
      <c r="M24" s="34" t="str">
        <f>항목!B7</f>
        <v>이자</v>
      </c>
      <c r="N24" s="35">
        <f>SUMIF('09월'!$D$5:$D$100,M24,'09월'!$I$5:$I$100)</f>
        <v>0</v>
      </c>
      <c r="O24" s="55" t="e">
        <f t="shared" si="2"/>
        <v>#DIV/0!</v>
      </c>
    </row>
    <row r="25" spans="2:15" ht="20.100000000000001" customHeight="1" x14ac:dyDescent="0.3">
      <c r="B25" s="18"/>
      <c r="C25" s="61"/>
      <c r="D25" s="63"/>
      <c r="E25" s="67"/>
      <c r="F25" s="70"/>
      <c r="G25" s="20"/>
      <c r="H25" s="72"/>
      <c r="I25" s="22"/>
      <c r="J25" s="91"/>
      <c r="K25" s="92"/>
      <c r="M25" s="34" t="str">
        <f>항목!B8</f>
        <v>기타수입</v>
      </c>
      <c r="N25" s="35">
        <f>SUMIF('09월'!$D$5:$D$100,M25,'09월'!$I$5:$I$100)</f>
        <v>0</v>
      </c>
      <c r="O25" s="55" t="e">
        <f t="shared" si="2"/>
        <v>#DIV/0!</v>
      </c>
    </row>
    <row r="26" spans="2:15" ht="20.100000000000001" customHeight="1" x14ac:dyDescent="0.3">
      <c r="B26" s="18"/>
      <c r="C26" s="61"/>
      <c r="D26" s="63"/>
      <c r="E26" s="67"/>
      <c r="F26" s="70"/>
      <c r="G26" s="20"/>
      <c r="H26" s="72"/>
      <c r="I26" s="22"/>
      <c r="J26" s="91"/>
      <c r="K26" s="92"/>
      <c r="M26" s="34">
        <f>항목!B9</f>
        <v>0</v>
      </c>
      <c r="N26" s="35">
        <f>SUMIF('09월'!$D$5:$D$100,M26,'09월'!$I$5:$I$100)</f>
        <v>0</v>
      </c>
      <c r="O26" s="55" t="e">
        <f t="shared" si="2"/>
        <v>#DIV/0!</v>
      </c>
    </row>
    <row r="27" spans="2:15" ht="20.100000000000001" customHeight="1" x14ac:dyDescent="0.3">
      <c r="B27" s="18"/>
      <c r="C27" s="61"/>
      <c r="D27" s="63"/>
      <c r="E27" s="67"/>
      <c r="F27" s="70"/>
      <c r="G27" s="20"/>
      <c r="H27" s="72"/>
      <c r="I27" s="22"/>
      <c r="J27" s="91"/>
      <c r="K27" s="92"/>
      <c r="M27" s="36">
        <f>항목!B10</f>
        <v>0</v>
      </c>
      <c r="N27" s="37">
        <f>SUMIF('09월'!$D$5:$D$100,M27,'09월'!$I$5:$I$100)</f>
        <v>0</v>
      </c>
      <c r="O27" s="58" t="e">
        <f t="shared" si="2"/>
        <v>#DIV/0!</v>
      </c>
    </row>
    <row r="28" spans="2:15" ht="20.100000000000001" customHeight="1" x14ac:dyDescent="0.3">
      <c r="B28" s="18"/>
      <c r="C28" s="61"/>
      <c r="D28" s="63"/>
      <c r="E28" s="67"/>
      <c r="F28" s="70"/>
      <c r="G28" s="20"/>
      <c r="H28" s="72"/>
      <c r="I28" s="22"/>
      <c r="J28" s="91"/>
      <c r="K28" s="92"/>
      <c r="M28" s="76">
        <f>항목!B11</f>
        <v>0</v>
      </c>
      <c r="N28" s="77">
        <f>SUMIF('09월'!$D$5:$D$100,M28,'09월'!$I$5:$I$100)</f>
        <v>0</v>
      </c>
      <c r="O28" s="56" t="e">
        <f t="shared" si="2"/>
        <v>#DIV/0!</v>
      </c>
    </row>
    <row r="29" spans="2:15" ht="20.100000000000001" customHeight="1" x14ac:dyDescent="0.3">
      <c r="B29" s="18"/>
      <c r="C29" s="61"/>
      <c r="D29" s="63"/>
      <c r="E29" s="67"/>
      <c r="F29" s="70"/>
      <c r="G29" s="20"/>
      <c r="H29" s="72"/>
      <c r="I29" s="22"/>
      <c r="J29" s="91"/>
      <c r="K29" s="92"/>
      <c r="M29" s="38" t="s">
        <v>7</v>
      </c>
      <c r="N29" s="39">
        <f>SUM(N21:N27)</f>
        <v>0</v>
      </c>
      <c r="O29" s="57" t="e">
        <f t="shared" si="2"/>
        <v>#DIV/0!</v>
      </c>
    </row>
    <row r="30" spans="2:15" ht="20.100000000000001" customHeight="1" x14ac:dyDescent="0.3">
      <c r="B30" s="18"/>
      <c r="C30" s="61"/>
      <c r="D30" s="63"/>
      <c r="E30" s="67"/>
      <c r="F30" s="70"/>
      <c r="G30" s="20"/>
      <c r="H30" s="72"/>
      <c r="I30" s="22"/>
      <c r="J30" s="91"/>
      <c r="K30" s="92"/>
    </row>
    <row r="31" spans="2:15" ht="20.100000000000001" customHeight="1" x14ac:dyDescent="0.3">
      <c r="B31" s="18"/>
      <c r="C31" s="61"/>
      <c r="D31" s="63"/>
      <c r="E31" s="67"/>
      <c r="F31" s="70"/>
      <c r="G31" s="20"/>
      <c r="H31" s="72"/>
      <c r="I31" s="22"/>
      <c r="J31" s="91"/>
      <c r="K31" s="92"/>
    </row>
    <row r="32" spans="2:15" ht="20.100000000000001" customHeight="1" x14ac:dyDescent="0.3">
      <c r="B32" s="18"/>
      <c r="C32" s="61"/>
      <c r="D32" s="63"/>
      <c r="E32" s="67"/>
      <c r="F32" s="70"/>
      <c r="G32" s="20"/>
      <c r="H32" s="72"/>
      <c r="I32" s="22"/>
      <c r="J32" s="91"/>
      <c r="K32" s="92"/>
    </row>
    <row r="33" spans="2:11" ht="20.100000000000001" customHeight="1" x14ac:dyDescent="0.3">
      <c r="B33" s="18"/>
      <c r="C33" s="61"/>
      <c r="D33" s="63"/>
      <c r="E33" s="67"/>
      <c r="F33" s="70"/>
      <c r="G33" s="20"/>
      <c r="H33" s="72"/>
      <c r="I33" s="22"/>
      <c r="J33" s="91"/>
      <c r="K33" s="92"/>
    </row>
    <row r="34" spans="2:11" ht="20.100000000000001" customHeight="1" x14ac:dyDescent="0.3">
      <c r="B34" s="18"/>
      <c r="C34" s="61"/>
      <c r="D34" s="63"/>
      <c r="E34" s="67"/>
      <c r="F34" s="70"/>
      <c r="G34" s="20"/>
      <c r="H34" s="72"/>
      <c r="I34" s="22"/>
      <c r="J34" s="91"/>
      <c r="K34" s="92"/>
    </row>
    <row r="35" spans="2:11" ht="20.100000000000001" customHeight="1" x14ac:dyDescent="0.3">
      <c r="B35" s="18"/>
      <c r="C35" s="61"/>
      <c r="D35" s="63"/>
      <c r="E35" s="67"/>
      <c r="F35" s="70"/>
      <c r="G35" s="20"/>
      <c r="H35" s="72"/>
      <c r="I35" s="22"/>
      <c r="J35" s="91"/>
      <c r="K35" s="92"/>
    </row>
    <row r="36" spans="2:11" ht="20.100000000000001" customHeight="1" x14ac:dyDescent="0.3">
      <c r="B36" s="18"/>
      <c r="C36" s="61"/>
      <c r="D36" s="63"/>
      <c r="E36" s="67"/>
      <c r="F36" s="70"/>
      <c r="G36" s="20"/>
      <c r="H36" s="72"/>
      <c r="I36" s="22"/>
      <c r="J36" s="91"/>
      <c r="K36" s="92"/>
    </row>
    <row r="37" spans="2:11" ht="20.100000000000001" customHeight="1" x14ac:dyDescent="0.3">
      <c r="B37" s="18"/>
      <c r="C37" s="61"/>
      <c r="D37" s="63"/>
      <c r="E37" s="67"/>
      <c r="F37" s="70"/>
      <c r="G37" s="20"/>
      <c r="H37" s="72"/>
      <c r="I37" s="22"/>
      <c r="J37" s="91"/>
      <c r="K37" s="92"/>
    </row>
    <row r="38" spans="2:11" ht="20.100000000000001" customHeight="1" x14ac:dyDescent="0.3">
      <c r="B38" s="18"/>
      <c r="C38" s="61"/>
      <c r="D38" s="63"/>
      <c r="E38" s="67"/>
      <c r="F38" s="70"/>
      <c r="G38" s="20"/>
      <c r="H38" s="72"/>
      <c r="I38" s="22"/>
      <c r="J38" s="91"/>
      <c r="K38" s="92"/>
    </row>
    <row r="39" spans="2:11" ht="20.100000000000001" customHeight="1" x14ac:dyDescent="0.3">
      <c r="B39" s="18"/>
      <c r="C39" s="61"/>
      <c r="D39" s="63"/>
      <c r="E39" s="67"/>
      <c r="F39" s="70"/>
      <c r="G39" s="20"/>
      <c r="H39" s="72"/>
      <c r="I39" s="22"/>
      <c r="J39" s="74"/>
      <c r="K39" s="75"/>
    </row>
    <row r="40" spans="2:11" ht="20.100000000000001" customHeight="1" x14ac:dyDescent="0.3">
      <c r="B40" s="18"/>
      <c r="C40" s="61"/>
      <c r="D40" s="63"/>
      <c r="E40" s="67"/>
      <c r="F40" s="70"/>
      <c r="G40" s="20"/>
      <c r="H40" s="72"/>
      <c r="I40" s="22"/>
      <c r="J40" s="74"/>
      <c r="K40" s="75"/>
    </row>
    <row r="41" spans="2:11" ht="20.100000000000001" customHeight="1" x14ac:dyDescent="0.3">
      <c r="B41" s="18"/>
      <c r="C41" s="61"/>
      <c r="D41" s="63"/>
      <c r="E41" s="67"/>
      <c r="F41" s="70"/>
      <c r="G41" s="20"/>
      <c r="H41" s="72"/>
      <c r="I41" s="22"/>
      <c r="J41" s="74"/>
      <c r="K41" s="75"/>
    </row>
    <row r="42" spans="2:11" ht="20.100000000000001" customHeight="1" x14ac:dyDescent="0.3">
      <c r="B42" s="18"/>
      <c r="C42" s="61"/>
      <c r="D42" s="63"/>
      <c r="E42" s="67"/>
      <c r="F42" s="70"/>
      <c r="G42" s="20"/>
      <c r="H42" s="72"/>
      <c r="I42" s="22"/>
      <c r="J42" s="74"/>
      <c r="K42" s="75"/>
    </row>
    <row r="43" spans="2:11" ht="20.100000000000001" customHeight="1" x14ac:dyDescent="0.3">
      <c r="B43" s="18"/>
      <c r="C43" s="61"/>
      <c r="D43" s="63"/>
      <c r="E43" s="67"/>
      <c r="F43" s="70"/>
      <c r="G43" s="20"/>
      <c r="H43" s="72"/>
      <c r="I43" s="22"/>
      <c r="J43" s="74"/>
      <c r="K43" s="75"/>
    </row>
    <row r="44" spans="2:11" ht="20.100000000000001" customHeight="1" x14ac:dyDescent="0.3">
      <c r="B44" s="18"/>
      <c r="C44" s="61"/>
      <c r="D44" s="63"/>
      <c r="E44" s="67"/>
      <c r="F44" s="70"/>
      <c r="G44" s="20"/>
      <c r="H44" s="72"/>
      <c r="I44" s="22"/>
      <c r="J44" s="74"/>
      <c r="K44" s="75"/>
    </row>
    <row r="45" spans="2:11" ht="20.100000000000001" customHeight="1" x14ac:dyDescent="0.3">
      <c r="B45" s="18"/>
      <c r="C45" s="61"/>
      <c r="D45" s="63"/>
      <c r="E45" s="67"/>
      <c r="F45" s="70"/>
      <c r="G45" s="20"/>
      <c r="H45" s="72"/>
      <c r="I45" s="22"/>
      <c r="J45" s="74"/>
      <c r="K45" s="75"/>
    </row>
    <row r="46" spans="2:11" ht="20.100000000000001" customHeight="1" x14ac:dyDescent="0.3">
      <c r="B46" s="18"/>
      <c r="C46" s="61"/>
      <c r="D46" s="63"/>
      <c r="E46" s="67"/>
      <c r="F46" s="70"/>
      <c r="G46" s="20"/>
      <c r="H46" s="72"/>
      <c r="I46" s="22"/>
      <c r="J46" s="74"/>
      <c r="K46" s="75"/>
    </row>
    <row r="47" spans="2:11" ht="20.100000000000001" customHeight="1" x14ac:dyDescent="0.3">
      <c r="B47" s="18"/>
      <c r="C47" s="61"/>
      <c r="D47" s="63"/>
      <c r="E47" s="67"/>
      <c r="F47" s="70"/>
      <c r="G47" s="20"/>
      <c r="H47" s="72"/>
      <c r="I47" s="22"/>
      <c r="J47" s="74"/>
      <c r="K47" s="75"/>
    </row>
    <row r="48" spans="2:11" ht="20.100000000000001" customHeight="1" x14ac:dyDescent="0.3">
      <c r="B48" s="18"/>
      <c r="C48" s="61"/>
      <c r="D48" s="63"/>
      <c r="E48" s="67"/>
      <c r="F48" s="70"/>
      <c r="G48" s="20"/>
      <c r="H48" s="72"/>
      <c r="I48" s="22"/>
      <c r="J48" s="74"/>
      <c r="K48" s="75"/>
    </row>
    <row r="49" spans="2:11" ht="20.100000000000001" customHeight="1" x14ac:dyDescent="0.3">
      <c r="B49" s="18"/>
      <c r="C49" s="61"/>
      <c r="D49" s="63"/>
      <c r="E49" s="67"/>
      <c r="F49" s="70"/>
      <c r="G49" s="20"/>
      <c r="H49" s="72"/>
      <c r="I49" s="22"/>
      <c r="J49" s="74"/>
      <c r="K49" s="75"/>
    </row>
    <row r="50" spans="2:11" ht="20.100000000000001" customHeight="1" x14ac:dyDescent="0.3">
      <c r="B50" s="18"/>
      <c r="C50" s="61"/>
      <c r="D50" s="63"/>
      <c r="E50" s="67"/>
      <c r="F50" s="70"/>
      <c r="G50" s="20"/>
      <c r="H50" s="72"/>
      <c r="I50" s="22"/>
      <c r="J50" s="74"/>
      <c r="K50" s="75"/>
    </row>
    <row r="51" spans="2:11" ht="20.100000000000001" customHeight="1" x14ac:dyDescent="0.3">
      <c r="B51" s="18"/>
      <c r="C51" s="61"/>
      <c r="D51" s="63"/>
      <c r="E51" s="67"/>
      <c r="F51" s="70"/>
      <c r="G51" s="20"/>
      <c r="H51" s="72"/>
      <c r="I51" s="22"/>
      <c r="J51" s="74"/>
      <c r="K51" s="75"/>
    </row>
    <row r="52" spans="2:11" ht="20.100000000000001" customHeight="1" x14ac:dyDescent="0.3">
      <c r="B52" s="18"/>
      <c r="C52" s="61"/>
      <c r="D52" s="63"/>
      <c r="E52" s="67"/>
      <c r="F52" s="70"/>
      <c r="G52" s="20"/>
      <c r="H52" s="72"/>
      <c r="I52" s="22"/>
      <c r="J52" s="74"/>
      <c r="K52" s="75"/>
    </row>
    <row r="53" spans="2:11" ht="20.100000000000001" customHeight="1" x14ac:dyDescent="0.3">
      <c r="B53" s="18"/>
      <c r="C53" s="61"/>
      <c r="D53" s="63"/>
      <c r="E53" s="67"/>
      <c r="F53" s="70"/>
      <c r="G53" s="20"/>
      <c r="H53" s="72"/>
      <c r="I53" s="22"/>
      <c r="J53" s="74"/>
      <c r="K53" s="75"/>
    </row>
    <row r="54" spans="2:11" ht="20.100000000000001" customHeight="1" x14ac:dyDescent="0.3">
      <c r="B54" s="18"/>
      <c r="C54" s="61"/>
      <c r="D54" s="63"/>
      <c r="E54" s="67"/>
      <c r="F54" s="70"/>
      <c r="G54" s="20"/>
      <c r="H54" s="72"/>
      <c r="I54" s="22"/>
      <c r="J54" s="74"/>
      <c r="K54" s="75"/>
    </row>
    <row r="55" spans="2:11" ht="20.100000000000001" customHeight="1" x14ac:dyDescent="0.3">
      <c r="B55" s="18"/>
      <c r="C55" s="61"/>
      <c r="D55" s="63"/>
      <c r="E55" s="67"/>
      <c r="F55" s="70"/>
      <c r="G55" s="20"/>
      <c r="H55" s="72"/>
      <c r="I55" s="22"/>
      <c r="J55" s="74"/>
      <c r="K55" s="75"/>
    </row>
    <row r="56" spans="2:11" ht="20.100000000000001" customHeight="1" x14ac:dyDescent="0.3">
      <c r="B56" s="18"/>
      <c r="C56" s="61"/>
      <c r="D56" s="63"/>
      <c r="E56" s="67"/>
      <c r="F56" s="70"/>
      <c r="G56" s="20"/>
      <c r="H56" s="72"/>
      <c r="I56" s="22"/>
      <c r="J56" s="74"/>
      <c r="K56" s="75"/>
    </row>
    <row r="57" spans="2:11" ht="20.100000000000001" customHeight="1" x14ac:dyDescent="0.3">
      <c r="B57" s="18"/>
      <c r="C57" s="61"/>
      <c r="D57" s="63"/>
      <c r="E57" s="67"/>
      <c r="F57" s="70"/>
      <c r="G57" s="20"/>
      <c r="H57" s="72"/>
      <c r="I57" s="22"/>
      <c r="J57" s="74"/>
      <c r="K57" s="75"/>
    </row>
    <row r="58" spans="2:11" ht="20.100000000000001" customHeight="1" x14ac:dyDescent="0.3">
      <c r="B58" s="18"/>
      <c r="C58" s="61"/>
      <c r="D58" s="63"/>
      <c r="E58" s="67"/>
      <c r="F58" s="70"/>
      <c r="G58" s="20"/>
      <c r="H58" s="72"/>
      <c r="I58" s="22"/>
      <c r="J58" s="74"/>
      <c r="K58" s="75"/>
    </row>
    <row r="59" spans="2:11" ht="20.100000000000001" customHeight="1" x14ac:dyDescent="0.3">
      <c r="B59" s="18"/>
      <c r="C59" s="61"/>
      <c r="D59" s="63"/>
      <c r="E59" s="67"/>
      <c r="F59" s="70"/>
      <c r="G59" s="20"/>
      <c r="H59" s="72"/>
      <c r="I59" s="22"/>
      <c r="J59" s="74"/>
      <c r="K59" s="75"/>
    </row>
    <row r="60" spans="2:11" ht="20.100000000000001" customHeight="1" x14ac:dyDescent="0.3">
      <c r="B60" s="18"/>
      <c r="C60" s="61"/>
      <c r="D60" s="63"/>
      <c r="E60" s="67"/>
      <c r="F60" s="70"/>
      <c r="G60" s="20"/>
      <c r="H60" s="72"/>
      <c r="I60" s="22"/>
      <c r="J60" s="74"/>
      <c r="K60" s="75"/>
    </row>
    <row r="61" spans="2:11" ht="20.100000000000001" customHeight="1" x14ac:dyDescent="0.3">
      <c r="B61" s="18"/>
      <c r="C61" s="61"/>
      <c r="D61" s="63"/>
      <c r="E61" s="67"/>
      <c r="F61" s="70"/>
      <c r="G61" s="20"/>
      <c r="H61" s="72"/>
      <c r="I61" s="22"/>
      <c r="J61" s="74"/>
      <c r="K61" s="75"/>
    </row>
    <row r="62" spans="2:11" ht="20.100000000000001" customHeight="1" x14ac:dyDescent="0.3">
      <c r="B62" s="18"/>
      <c r="C62" s="61"/>
      <c r="D62" s="63"/>
      <c r="E62" s="67"/>
      <c r="F62" s="70"/>
      <c r="G62" s="20"/>
      <c r="H62" s="72"/>
      <c r="I62" s="22"/>
      <c r="J62" s="74"/>
      <c r="K62" s="75"/>
    </row>
    <row r="63" spans="2:11" ht="20.100000000000001" customHeight="1" x14ac:dyDescent="0.3">
      <c r="B63" s="18"/>
      <c r="C63" s="61"/>
      <c r="D63" s="63"/>
      <c r="E63" s="67"/>
      <c r="F63" s="70"/>
      <c r="G63" s="20"/>
      <c r="H63" s="72"/>
      <c r="I63" s="22"/>
      <c r="J63" s="74"/>
      <c r="K63" s="75"/>
    </row>
    <row r="64" spans="2:11" ht="20.100000000000001" customHeight="1" x14ac:dyDescent="0.3">
      <c r="B64" s="18"/>
      <c r="C64" s="61"/>
      <c r="D64" s="63"/>
      <c r="E64" s="67"/>
      <c r="F64" s="70"/>
      <c r="G64" s="20"/>
      <c r="H64" s="72"/>
      <c r="I64" s="22"/>
      <c r="J64" s="74"/>
      <c r="K64" s="75"/>
    </row>
    <row r="65" spans="2:11" ht="20.100000000000001" customHeight="1" x14ac:dyDescent="0.3">
      <c r="B65" s="18"/>
      <c r="C65" s="61"/>
      <c r="D65" s="63"/>
      <c r="E65" s="67"/>
      <c r="F65" s="70"/>
      <c r="G65" s="20"/>
      <c r="H65" s="72"/>
      <c r="I65" s="22"/>
      <c r="J65" s="74"/>
      <c r="K65" s="75"/>
    </row>
    <row r="66" spans="2:11" ht="20.100000000000001" customHeight="1" x14ac:dyDescent="0.3">
      <c r="B66" s="18"/>
      <c r="C66" s="61"/>
      <c r="D66" s="63"/>
      <c r="E66" s="67"/>
      <c r="F66" s="70"/>
      <c r="G66" s="20"/>
      <c r="H66" s="72"/>
      <c r="I66" s="22"/>
      <c r="J66" s="74"/>
      <c r="K66" s="75"/>
    </row>
    <row r="67" spans="2:11" ht="20.100000000000001" customHeight="1" x14ac:dyDescent="0.3">
      <c r="B67" s="18"/>
      <c r="C67" s="61"/>
      <c r="D67" s="63"/>
      <c r="E67" s="67"/>
      <c r="F67" s="70"/>
      <c r="G67" s="20"/>
      <c r="H67" s="72"/>
      <c r="I67" s="22"/>
      <c r="J67" s="74"/>
      <c r="K67" s="75"/>
    </row>
    <row r="68" spans="2:11" ht="20.100000000000001" customHeight="1" x14ac:dyDescent="0.3">
      <c r="B68" s="18"/>
      <c r="C68" s="61"/>
      <c r="D68" s="63"/>
      <c r="E68" s="67"/>
      <c r="F68" s="70"/>
      <c r="G68" s="20"/>
      <c r="H68" s="72"/>
      <c r="I68" s="22"/>
      <c r="J68" s="74"/>
      <c r="K68" s="75"/>
    </row>
    <row r="69" spans="2:11" ht="20.100000000000001" customHeight="1" x14ac:dyDescent="0.3">
      <c r="B69" s="18"/>
      <c r="C69" s="61"/>
      <c r="D69" s="63"/>
      <c r="E69" s="67"/>
      <c r="F69" s="70"/>
      <c r="G69" s="20"/>
      <c r="H69" s="72"/>
      <c r="I69" s="22"/>
      <c r="J69" s="74"/>
      <c r="K69" s="75"/>
    </row>
    <row r="70" spans="2:11" ht="20.100000000000001" customHeight="1" x14ac:dyDescent="0.3">
      <c r="B70" s="18"/>
      <c r="C70" s="61"/>
      <c r="D70" s="63"/>
      <c r="E70" s="67"/>
      <c r="F70" s="70"/>
      <c r="G70" s="20"/>
      <c r="H70" s="72"/>
      <c r="I70" s="22"/>
      <c r="J70" s="74"/>
      <c r="K70" s="75"/>
    </row>
    <row r="71" spans="2:11" ht="20.100000000000001" customHeight="1" x14ac:dyDescent="0.3">
      <c r="B71" s="18"/>
      <c r="C71" s="61"/>
      <c r="D71" s="63"/>
      <c r="E71" s="67"/>
      <c r="F71" s="70"/>
      <c r="G71" s="20"/>
      <c r="H71" s="72"/>
      <c r="I71" s="22"/>
      <c r="J71" s="74"/>
      <c r="K71" s="75"/>
    </row>
    <row r="72" spans="2:11" ht="20.100000000000001" customHeight="1" x14ac:dyDescent="0.3">
      <c r="B72" s="18"/>
      <c r="C72" s="61"/>
      <c r="D72" s="63"/>
      <c r="E72" s="67"/>
      <c r="F72" s="70"/>
      <c r="G72" s="20"/>
      <c r="H72" s="72"/>
      <c r="I72" s="22"/>
      <c r="J72" s="74"/>
      <c r="K72" s="75"/>
    </row>
    <row r="73" spans="2:11" ht="20.100000000000001" customHeight="1" x14ac:dyDescent="0.3">
      <c r="B73" s="18"/>
      <c r="C73" s="61"/>
      <c r="D73" s="63"/>
      <c r="E73" s="67"/>
      <c r="F73" s="70"/>
      <c r="G73" s="20"/>
      <c r="H73" s="72"/>
      <c r="I73" s="22"/>
      <c r="J73" s="74"/>
      <c r="K73" s="75"/>
    </row>
    <row r="74" spans="2:11" ht="20.100000000000001" customHeight="1" x14ac:dyDescent="0.3">
      <c r="B74" s="18"/>
      <c r="C74" s="61"/>
      <c r="D74" s="63"/>
      <c r="E74" s="67"/>
      <c r="F74" s="70"/>
      <c r="G74" s="20"/>
      <c r="H74" s="72"/>
      <c r="I74" s="22"/>
      <c r="J74" s="74"/>
      <c r="K74" s="75"/>
    </row>
    <row r="75" spans="2:11" ht="20.100000000000001" customHeight="1" x14ac:dyDescent="0.3">
      <c r="B75" s="18"/>
      <c r="C75" s="61"/>
      <c r="D75" s="63"/>
      <c r="E75" s="67"/>
      <c r="F75" s="70"/>
      <c r="G75" s="20"/>
      <c r="H75" s="72"/>
      <c r="I75" s="22"/>
      <c r="J75" s="74"/>
      <c r="K75" s="75"/>
    </row>
    <row r="76" spans="2:11" ht="20.100000000000001" customHeight="1" x14ac:dyDescent="0.3">
      <c r="B76" s="18"/>
      <c r="C76" s="61"/>
      <c r="D76" s="63"/>
      <c r="E76" s="67"/>
      <c r="F76" s="70"/>
      <c r="G76" s="20"/>
      <c r="H76" s="72"/>
      <c r="I76" s="22"/>
      <c r="J76" s="74"/>
      <c r="K76" s="75"/>
    </row>
    <row r="77" spans="2:11" ht="20.100000000000001" customHeight="1" x14ac:dyDescent="0.3">
      <c r="B77" s="18"/>
      <c r="C77" s="61"/>
      <c r="D77" s="63"/>
      <c r="E77" s="67"/>
      <c r="F77" s="70"/>
      <c r="G77" s="20"/>
      <c r="H77" s="72"/>
      <c r="I77" s="22"/>
      <c r="J77" s="74"/>
      <c r="K77" s="75"/>
    </row>
    <row r="78" spans="2:11" ht="20.100000000000001" customHeight="1" x14ac:dyDescent="0.3">
      <c r="B78" s="18"/>
      <c r="C78" s="61"/>
      <c r="D78" s="63"/>
      <c r="E78" s="67"/>
      <c r="F78" s="70"/>
      <c r="G78" s="20"/>
      <c r="H78" s="72"/>
      <c r="I78" s="22"/>
      <c r="J78" s="74"/>
      <c r="K78" s="75"/>
    </row>
    <row r="79" spans="2:11" ht="20.100000000000001" customHeight="1" x14ac:dyDescent="0.3">
      <c r="B79" s="18"/>
      <c r="C79" s="61"/>
      <c r="D79" s="63"/>
      <c r="E79" s="67"/>
      <c r="F79" s="70"/>
      <c r="G79" s="20"/>
      <c r="H79" s="72"/>
      <c r="I79" s="22"/>
      <c r="J79" s="74"/>
      <c r="K79" s="75"/>
    </row>
    <row r="80" spans="2:11" ht="20.100000000000001" customHeight="1" x14ac:dyDescent="0.3">
      <c r="B80" s="18"/>
      <c r="C80" s="61"/>
      <c r="D80" s="63"/>
      <c r="E80" s="67"/>
      <c r="F80" s="70"/>
      <c r="G80" s="20"/>
      <c r="H80" s="72"/>
      <c r="I80" s="22"/>
      <c r="J80" s="74"/>
      <c r="K80" s="75"/>
    </row>
    <row r="81" spans="2:11" ht="20.100000000000001" customHeight="1" x14ac:dyDescent="0.3">
      <c r="B81" s="18"/>
      <c r="C81" s="61"/>
      <c r="D81" s="63"/>
      <c r="E81" s="67"/>
      <c r="F81" s="70"/>
      <c r="G81" s="20"/>
      <c r="H81" s="72"/>
      <c r="I81" s="22"/>
      <c r="J81" s="91"/>
      <c r="K81" s="92"/>
    </row>
    <row r="82" spans="2:11" ht="20.100000000000001" customHeight="1" x14ac:dyDescent="0.3">
      <c r="B82" s="18"/>
      <c r="C82" s="61"/>
      <c r="D82" s="63"/>
      <c r="E82" s="67"/>
      <c r="F82" s="70"/>
      <c r="G82" s="20"/>
      <c r="H82" s="72"/>
      <c r="I82" s="22"/>
      <c r="J82" s="74"/>
      <c r="K82" s="75"/>
    </row>
    <row r="83" spans="2:11" ht="20.100000000000001" customHeight="1" x14ac:dyDescent="0.3">
      <c r="B83" s="18"/>
      <c r="C83" s="61"/>
      <c r="D83" s="63"/>
      <c r="E83" s="67"/>
      <c r="F83" s="70"/>
      <c r="G83" s="20"/>
      <c r="H83" s="72"/>
      <c r="I83" s="22"/>
      <c r="J83" s="74"/>
      <c r="K83" s="75"/>
    </row>
    <row r="84" spans="2:11" ht="20.100000000000001" customHeight="1" x14ac:dyDescent="0.3">
      <c r="B84" s="18"/>
      <c r="C84" s="61"/>
      <c r="D84" s="63"/>
      <c r="E84" s="67"/>
      <c r="F84" s="70"/>
      <c r="G84" s="20"/>
      <c r="H84" s="72"/>
      <c r="I84" s="22"/>
      <c r="J84" s="74"/>
      <c r="K84" s="75"/>
    </row>
    <row r="85" spans="2:11" ht="20.100000000000001" customHeight="1" x14ac:dyDescent="0.3">
      <c r="B85" s="18"/>
      <c r="C85" s="61"/>
      <c r="D85" s="63"/>
      <c r="E85" s="67"/>
      <c r="F85" s="70"/>
      <c r="G85" s="20"/>
      <c r="H85" s="72"/>
      <c r="I85" s="22"/>
      <c r="J85" s="74"/>
      <c r="K85" s="75"/>
    </row>
    <row r="86" spans="2:11" ht="20.100000000000001" customHeight="1" x14ac:dyDescent="0.3">
      <c r="B86" s="18"/>
      <c r="C86" s="61"/>
      <c r="D86" s="63"/>
      <c r="E86" s="67"/>
      <c r="F86" s="70"/>
      <c r="G86" s="20"/>
      <c r="H86" s="72"/>
      <c r="I86" s="22"/>
      <c r="J86" s="74"/>
      <c r="K86" s="75"/>
    </row>
    <row r="87" spans="2:11" ht="20.100000000000001" customHeight="1" x14ac:dyDescent="0.3">
      <c r="B87" s="18"/>
      <c r="C87" s="61"/>
      <c r="D87" s="63"/>
      <c r="E87" s="67"/>
      <c r="F87" s="70"/>
      <c r="G87" s="20"/>
      <c r="H87" s="72"/>
      <c r="I87" s="22"/>
      <c r="J87" s="74"/>
      <c r="K87" s="75"/>
    </row>
    <row r="88" spans="2:11" ht="20.100000000000001" customHeight="1" x14ac:dyDescent="0.3">
      <c r="B88" s="18"/>
      <c r="C88" s="61"/>
      <c r="D88" s="63"/>
      <c r="E88" s="67"/>
      <c r="F88" s="70"/>
      <c r="G88" s="20"/>
      <c r="H88" s="72"/>
      <c r="I88" s="22"/>
      <c r="J88" s="91"/>
      <c r="K88" s="92"/>
    </row>
    <row r="89" spans="2:11" ht="20.100000000000001" customHeight="1" x14ac:dyDescent="0.3">
      <c r="B89" s="18"/>
      <c r="C89" s="61"/>
      <c r="D89" s="63"/>
      <c r="E89" s="67"/>
      <c r="F89" s="70"/>
      <c r="G89" s="20"/>
      <c r="H89" s="72"/>
      <c r="I89" s="22"/>
      <c r="J89" s="91"/>
      <c r="K89" s="92"/>
    </row>
    <row r="90" spans="2:11" ht="20.100000000000001" customHeight="1" x14ac:dyDescent="0.3">
      <c r="B90" s="18"/>
      <c r="C90" s="61"/>
      <c r="D90" s="63"/>
      <c r="E90" s="67"/>
      <c r="F90" s="70"/>
      <c r="G90" s="20"/>
      <c r="H90" s="72"/>
      <c r="I90" s="22"/>
      <c r="J90" s="91"/>
      <c r="K90" s="92"/>
    </row>
    <row r="91" spans="2:11" ht="20.100000000000001" customHeight="1" x14ac:dyDescent="0.3">
      <c r="B91" s="18"/>
      <c r="C91" s="61"/>
      <c r="D91" s="63"/>
      <c r="E91" s="67"/>
      <c r="F91" s="70"/>
      <c r="G91" s="20"/>
      <c r="H91" s="72"/>
      <c r="I91" s="22"/>
      <c r="J91" s="91"/>
      <c r="K91" s="92"/>
    </row>
    <row r="92" spans="2:11" ht="20.100000000000001" customHeight="1" x14ac:dyDescent="0.3">
      <c r="B92" s="18"/>
      <c r="C92" s="61"/>
      <c r="D92" s="63"/>
      <c r="E92" s="67"/>
      <c r="F92" s="70"/>
      <c r="G92" s="20"/>
      <c r="H92" s="72"/>
      <c r="I92" s="22"/>
      <c r="J92" s="91"/>
      <c r="K92" s="92"/>
    </row>
    <row r="93" spans="2:11" ht="20.100000000000001" customHeight="1" x14ac:dyDescent="0.3">
      <c r="B93" s="18"/>
      <c r="C93" s="61"/>
      <c r="D93" s="63"/>
      <c r="E93" s="67"/>
      <c r="F93" s="70"/>
      <c r="G93" s="20"/>
      <c r="H93" s="72"/>
      <c r="I93" s="22"/>
      <c r="J93" s="91"/>
      <c r="K93" s="92"/>
    </row>
    <row r="94" spans="2:11" ht="20.100000000000001" customHeight="1" x14ac:dyDescent="0.3">
      <c r="B94" s="18"/>
      <c r="C94" s="61"/>
      <c r="D94" s="63"/>
      <c r="E94" s="67"/>
      <c r="F94" s="70"/>
      <c r="G94" s="20"/>
      <c r="H94" s="72"/>
      <c r="I94" s="22"/>
      <c r="J94" s="91"/>
      <c r="K94" s="92"/>
    </row>
    <row r="95" spans="2:11" ht="20.100000000000001" customHeight="1" x14ac:dyDescent="0.3">
      <c r="B95" s="18"/>
      <c r="C95" s="61"/>
      <c r="D95" s="63"/>
      <c r="E95" s="67"/>
      <c r="F95" s="70"/>
      <c r="G95" s="20"/>
      <c r="H95" s="72"/>
      <c r="I95" s="22"/>
      <c r="J95" s="91"/>
      <c r="K95" s="92"/>
    </row>
    <row r="96" spans="2:11" ht="20.100000000000001" customHeight="1" x14ac:dyDescent="0.3">
      <c r="B96" s="18"/>
      <c r="C96" s="61"/>
      <c r="D96" s="63"/>
      <c r="E96" s="67"/>
      <c r="F96" s="70"/>
      <c r="G96" s="20"/>
      <c r="H96" s="72"/>
      <c r="I96" s="22"/>
      <c r="J96" s="91"/>
      <c r="K96" s="92"/>
    </row>
    <row r="97" spans="2:11" ht="20.100000000000001" customHeight="1" x14ac:dyDescent="0.3">
      <c r="B97" s="18"/>
      <c r="C97" s="61"/>
      <c r="D97" s="63"/>
      <c r="E97" s="67"/>
      <c r="F97" s="70"/>
      <c r="G97" s="20"/>
      <c r="H97" s="72"/>
      <c r="I97" s="22"/>
      <c r="J97" s="91"/>
      <c r="K97" s="92"/>
    </row>
    <row r="98" spans="2:11" ht="20.100000000000001" customHeight="1" x14ac:dyDescent="0.3">
      <c r="B98" s="18"/>
      <c r="C98" s="61"/>
      <c r="D98" s="63"/>
      <c r="E98" s="67"/>
      <c r="F98" s="70"/>
      <c r="G98" s="20"/>
      <c r="H98" s="72"/>
      <c r="I98" s="22"/>
      <c r="J98" s="91"/>
      <c r="K98" s="92"/>
    </row>
    <row r="99" spans="2:11" ht="20.100000000000001" customHeight="1" x14ac:dyDescent="0.3">
      <c r="B99" s="18"/>
      <c r="C99" s="61"/>
      <c r="D99" s="63"/>
      <c r="E99" s="67"/>
      <c r="F99" s="70"/>
      <c r="G99" s="20"/>
      <c r="H99" s="72"/>
      <c r="I99" s="22"/>
      <c r="J99" s="91"/>
      <c r="K99" s="92"/>
    </row>
    <row r="100" spans="2:11" ht="20.100000000000001" customHeight="1" x14ac:dyDescent="0.3">
      <c r="B100" s="19"/>
      <c r="C100" s="64"/>
      <c r="D100" s="65"/>
      <c r="E100" s="68"/>
      <c r="F100" s="71"/>
      <c r="G100" s="21"/>
      <c r="H100" s="73"/>
      <c r="I100" s="23"/>
      <c r="J100" s="93"/>
      <c r="K100" s="94"/>
    </row>
  </sheetData>
  <mergeCells count="53">
    <mergeCell ref="J96:K96"/>
    <mergeCell ref="J97:K97"/>
    <mergeCell ref="J98:K98"/>
    <mergeCell ref="J99:K99"/>
    <mergeCell ref="J100:K100"/>
    <mergeCell ref="J95:K95"/>
    <mergeCell ref="J36:K36"/>
    <mergeCell ref="J37:K37"/>
    <mergeCell ref="J38:K38"/>
    <mergeCell ref="J81:K81"/>
    <mergeCell ref="J88:K88"/>
    <mergeCell ref="J89:K89"/>
    <mergeCell ref="J90:K90"/>
    <mergeCell ref="J91:K91"/>
    <mergeCell ref="J92:K92"/>
    <mergeCell ref="J93:K93"/>
    <mergeCell ref="J94:K94"/>
    <mergeCell ref="N19:N20"/>
    <mergeCell ref="O19:O20"/>
    <mergeCell ref="J35:K35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23:K23"/>
    <mergeCell ref="J16:K16"/>
    <mergeCell ref="J17:K17"/>
    <mergeCell ref="J18:K18"/>
    <mergeCell ref="J19:K19"/>
    <mergeCell ref="M19:M20"/>
    <mergeCell ref="J21:K21"/>
    <mergeCell ref="J22:K22"/>
    <mergeCell ref="J8:K8"/>
    <mergeCell ref="B2:E2"/>
    <mergeCell ref="J4:K4"/>
    <mergeCell ref="J5:K5"/>
    <mergeCell ref="J6:K6"/>
    <mergeCell ref="J7:K7"/>
    <mergeCell ref="J20:K20"/>
    <mergeCell ref="J9:K9"/>
    <mergeCell ref="J10:K10"/>
    <mergeCell ref="J11:K11"/>
    <mergeCell ref="J12:K12"/>
    <mergeCell ref="J13:K13"/>
    <mergeCell ref="J14:K14"/>
    <mergeCell ref="J15:K15"/>
  </mergeCells>
  <phoneticPr fontId="5" type="noConversion"/>
  <dataValidations count="3">
    <dataValidation type="list" allowBlank="1" showInputMessage="1" showErrorMessage="1" sqref="H5:H100" xr:uid="{00000000-0002-0000-0900-000000000000}">
      <formula1>수입구분</formula1>
    </dataValidation>
    <dataValidation type="list" allowBlank="1" showInputMessage="1" showErrorMessage="1" sqref="F5:F100" xr:uid="{00000000-0002-0000-0900-000001000000}">
      <formula1>지출구분</formula1>
    </dataValidation>
    <dataValidation type="list" allowBlank="1" showInputMessage="1" showErrorMessage="1" sqref="D5:D100" xr:uid="{00000000-0002-0000-0900-000002000000}">
      <formula1>INDIRECT(C5)</formula1>
    </dataValidation>
  </dataValidations>
  <pageMargins left="0.69986110925674438" right="0.69986110925674438" top="0.75" bottom="0.75" header="0.30000001192092896" footer="0.30000001192092896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3000000}">
          <x14:formula1>
            <xm:f>항목!$B$3:$N$3</xm:f>
          </x14:formula1>
          <xm:sqref>C5:C100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B1:AA100"/>
  <sheetViews>
    <sheetView zoomScale="80" zoomScaleNormal="80" zoomScaleSheetLayoutView="75" workbookViewId="0">
      <selection activeCell="E18" sqref="E18"/>
    </sheetView>
  </sheetViews>
  <sheetFormatPr defaultColWidth="9" defaultRowHeight="16.5" x14ac:dyDescent="0.3"/>
  <cols>
    <col min="1" max="1" width="1.625" customWidth="1"/>
    <col min="2" max="2" width="11" customWidth="1"/>
    <col min="3" max="4" width="10.625" customWidth="1"/>
    <col min="5" max="5" width="34.625" customWidth="1"/>
    <col min="6" max="11" width="12.625" customWidth="1"/>
    <col min="12" max="12" width="3.375" customWidth="1"/>
    <col min="13" max="13" width="17.625" customWidth="1"/>
    <col min="14" max="14" width="15.75" customWidth="1"/>
    <col min="15" max="15" width="7.625" customWidth="1"/>
  </cols>
  <sheetData>
    <row r="1" spans="2:27" ht="9" customHeight="1" x14ac:dyDescent="0.3"/>
    <row r="2" spans="2:27" ht="43.5" customHeight="1" x14ac:dyDescent="0.3">
      <c r="B2" s="99" t="s">
        <v>81</v>
      </c>
      <c r="C2" s="100"/>
      <c r="D2" s="100"/>
      <c r="E2" s="101"/>
      <c r="F2" s="24" t="s">
        <v>9</v>
      </c>
      <c r="G2" s="26">
        <f>SUM(G5:G100)</f>
        <v>0</v>
      </c>
      <c r="H2" s="25" t="s">
        <v>7</v>
      </c>
      <c r="I2" s="27">
        <f>SUM(I5:I100)</f>
        <v>0</v>
      </c>
      <c r="J2" s="24" t="s">
        <v>85</v>
      </c>
      <c r="K2" s="30">
        <f>'09월'!K2 + (I2 - G2)</f>
        <v>2090000</v>
      </c>
    </row>
    <row r="3" spans="2:27" ht="4.5" customHeight="1" x14ac:dyDescent="0.3">
      <c r="B3" s="41"/>
      <c r="C3" s="41"/>
      <c r="D3" s="41"/>
      <c r="E3" s="41"/>
      <c r="F3" s="42"/>
      <c r="G3" s="43"/>
      <c r="H3" s="42"/>
      <c r="I3" s="43"/>
      <c r="J3" s="44"/>
      <c r="K3" s="45"/>
    </row>
    <row r="4" spans="2:27" ht="34.5" customHeight="1" x14ac:dyDescent="0.3">
      <c r="B4" s="49" t="s">
        <v>63</v>
      </c>
      <c r="C4" s="50" t="s">
        <v>71</v>
      </c>
      <c r="D4" s="51" t="s">
        <v>61</v>
      </c>
      <c r="E4" s="52" t="s">
        <v>10</v>
      </c>
      <c r="F4" s="53" t="s">
        <v>24</v>
      </c>
      <c r="G4" s="52" t="s">
        <v>62</v>
      </c>
      <c r="H4" s="53" t="s">
        <v>6</v>
      </c>
      <c r="I4" s="52" t="s">
        <v>62</v>
      </c>
      <c r="J4" s="102" t="s">
        <v>59</v>
      </c>
      <c r="K4" s="103"/>
      <c r="M4" s="31" t="s">
        <v>20</v>
      </c>
      <c r="N4" s="6" t="s">
        <v>65</v>
      </c>
      <c r="O4" s="6" t="s">
        <v>60</v>
      </c>
    </row>
    <row r="5" spans="2:27" ht="20.100000000000001" customHeight="1" x14ac:dyDescent="0.3">
      <c r="B5" s="46"/>
      <c r="C5" s="60"/>
      <c r="D5" s="62"/>
      <c r="E5" s="66" t="s">
        <v>69</v>
      </c>
      <c r="F5" s="69"/>
      <c r="G5" s="47" t="s">
        <v>69</v>
      </c>
      <c r="H5" s="59"/>
      <c r="I5" s="48"/>
      <c r="J5" s="104" t="s">
        <v>69</v>
      </c>
      <c r="K5" s="105"/>
      <c r="M5" s="34" t="str">
        <f>항목!C3</f>
        <v>주거비</v>
      </c>
      <c r="N5" s="35">
        <f t="shared" ref="N5:N16" si="0">SUMIF($C$5:$C$100,M5,$G$5:$G$100)</f>
        <v>0</v>
      </c>
      <c r="O5" s="55" t="e">
        <f t="shared" ref="O5:O17" si="1">SUM(N5/$N$17)</f>
        <v>#DIV/0!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  <c r="X5" t="s">
        <v>69</v>
      </c>
      <c r="Y5" t="s">
        <v>69</v>
      </c>
      <c r="Z5" t="s">
        <v>69</v>
      </c>
      <c r="AA5" t="s">
        <v>69</v>
      </c>
    </row>
    <row r="6" spans="2:27" ht="20.100000000000001" customHeight="1" x14ac:dyDescent="0.3">
      <c r="B6" s="18"/>
      <c r="C6" s="61"/>
      <c r="D6" s="63"/>
      <c r="E6" s="67" t="s">
        <v>69</v>
      </c>
      <c r="F6" s="70"/>
      <c r="G6" s="20"/>
      <c r="H6" s="72"/>
      <c r="I6" s="22" t="s">
        <v>69</v>
      </c>
      <c r="J6" s="91"/>
      <c r="K6" s="92"/>
      <c r="M6" s="34" t="str">
        <f>항목!D3</f>
        <v>통신비</v>
      </c>
      <c r="N6" s="35">
        <f t="shared" si="0"/>
        <v>0</v>
      </c>
      <c r="O6" s="55" t="e">
        <f t="shared" si="1"/>
        <v>#DIV/0!</v>
      </c>
    </row>
    <row r="7" spans="2:27" ht="20.100000000000001" customHeight="1" x14ac:dyDescent="0.3">
      <c r="B7" s="18"/>
      <c r="C7" s="61"/>
      <c r="D7" s="63"/>
      <c r="E7" s="67"/>
      <c r="F7" s="70"/>
      <c r="G7" s="20"/>
      <c r="H7" s="72"/>
      <c r="I7" s="22"/>
      <c r="J7" s="91"/>
      <c r="K7" s="92"/>
      <c r="M7" s="34" t="str">
        <f>항목!E3</f>
        <v>차량유지비교통비</v>
      </c>
      <c r="N7" s="35">
        <f t="shared" si="0"/>
        <v>0</v>
      </c>
      <c r="O7" s="55" t="e">
        <f t="shared" si="1"/>
        <v>#DIV/0!</v>
      </c>
    </row>
    <row r="8" spans="2:27" ht="20.100000000000001" customHeight="1" x14ac:dyDescent="0.3">
      <c r="B8" s="18"/>
      <c r="C8" s="61"/>
      <c r="D8" s="63"/>
      <c r="E8" s="67"/>
      <c r="F8" s="70"/>
      <c r="G8" s="20"/>
      <c r="H8" s="72"/>
      <c r="I8" s="22"/>
      <c r="J8" s="91"/>
      <c r="K8" s="92"/>
      <c r="M8" s="34" t="str">
        <f>항목!F3</f>
        <v>식비</v>
      </c>
      <c r="N8" s="35">
        <f t="shared" si="0"/>
        <v>0</v>
      </c>
      <c r="O8" s="55" t="e">
        <f t="shared" si="1"/>
        <v>#DIV/0!</v>
      </c>
    </row>
    <row r="9" spans="2:27" ht="20.100000000000001" customHeight="1" x14ac:dyDescent="0.3">
      <c r="B9" s="18"/>
      <c r="C9" s="61"/>
      <c r="D9" s="63"/>
      <c r="E9" s="67"/>
      <c r="F9" s="70"/>
      <c r="G9" s="20"/>
      <c r="H9" s="72"/>
      <c r="I9" s="22"/>
      <c r="J9" s="91"/>
      <c r="K9" s="92"/>
      <c r="M9" s="34" t="str">
        <f>항목!G3</f>
        <v>의류잡화</v>
      </c>
      <c r="N9" s="35">
        <f t="shared" si="0"/>
        <v>0</v>
      </c>
      <c r="O9" s="55" t="e">
        <f t="shared" si="1"/>
        <v>#DIV/0!</v>
      </c>
    </row>
    <row r="10" spans="2:27" ht="20.100000000000001" customHeight="1" x14ac:dyDescent="0.3">
      <c r="B10" s="18"/>
      <c r="C10" s="61"/>
      <c r="D10" s="63"/>
      <c r="E10" s="67"/>
      <c r="F10" s="70"/>
      <c r="G10" s="20"/>
      <c r="H10" s="72"/>
      <c r="I10" s="22"/>
      <c r="J10" s="91"/>
      <c r="K10" s="92"/>
      <c r="M10" s="34" t="str">
        <f>항목!H3</f>
        <v>생활용품</v>
      </c>
      <c r="N10" s="35">
        <f t="shared" si="0"/>
        <v>0</v>
      </c>
      <c r="O10" s="55" t="e">
        <f t="shared" si="1"/>
        <v>#DIV/0!</v>
      </c>
      <c r="R10" t="s">
        <v>69</v>
      </c>
    </row>
    <row r="11" spans="2:27" ht="20.100000000000001" customHeight="1" x14ac:dyDescent="0.3">
      <c r="B11" s="18"/>
      <c r="C11" s="61"/>
      <c r="D11" s="63"/>
      <c r="E11" s="67"/>
      <c r="F11" s="70"/>
      <c r="G11" s="20"/>
      <c r="H11" s="72"/>
      <c r="I11" s="22"/>
      <c r="J11" s="91"/>
      <c r="K11" s="92"/>
      <c r="M11" s="34" t="str">
        <f>항목!I3</f>
        <v>의료비</v>
      </c>
      <c r="N11" s="35">
        <f t="shared" si="0"/>
        <v>0</v>
      </c>
      <c r="O11" s="55" t="e">
        <f t="shared" si="1"/>
        <v>#DIV/0!</v>
      </c>
    </row>
    <row r="12" spans="2:27" ht="20.100000000000001" customHeight="1" x14ac:dyDescent="0.3">
      <c r="B12" s="18"/>
      <c r="C12" s="61"/>
      <c r="D12" s="63"/>
      <c r="E12" s="67"/>
      <c r="F12" s="70"/>
      <c r="G12" s="20"/>
      <c r="H12" s="72"/>
      <c r="I12" s="22"/>
      <c r="J12" s="91"/>
      <c r="K12" s="92"/>
      <c r="M12" s="34" t="str">
        <f>항목!J3</f>
        <v>교육비</v>
      </c>
      <c r="N12" s="35">
        <f t="shared" si="0"/>
        <v>0</v>
      </c>
      <c r="O12" s="55" t="e">
        <f t="shared" si="1"/>
        <v>#DIV/0!</v>
      </c>
    </row>
    <row r="13" spans="2:27" ht="20.100000000000001" customHeight="1" x14ac:dyDescent="0.3">
      <c r="B13" s="18"/>
      <c r="C13" s="61"/>
      <c r="D13" s="63"/>
      <c r="E13" s="67"/>
      <c r="F13" s="70"/>
      <c r="G13" s="20"/>
      <c r="H13" s="72"/>
      <c r="I13" s="22"/>
      <c r="J13" s="91"/>
      <c r="K13" s="92"/>
      <c r="M13" s="34" t="str">
        <f>항목!K3</f>
        <v>용돈</v>
      </c>
      <c r="N13" s="35">
        <f t="shared" si="0"/>
        <v>0</v>
      </c>
      <c r="O13" s="55" t="e">
        <f t="shared" si="1"/>
        <v>#DIV/0!</v>
      </c>
    </row>
    <row r="14" spans="2:27" ht="20.100000000000001" customHeight="1" x14ac:dyDescent="0.3">
      <c r="B14" s="18"/>
      <c r="C14" s="61"/>
      <c r="D14" s="63"/>
      <c r="E14" s="67"/>
      <c r="F14" s="70"/>
      <c r="G14" s="20"/>
      <c r="H14" s="72"/>
      <c r="I14" s="22"/>
      <c r="J14" s="91"/>
      <c r="K14" s="92"/>
      <c r="M14" s="34" t="str">
        <f>항목!L3</f>
        <v>경조교제비</v>
      </c>
      <c r="N14" s="35">
        <f t="shared" si="0"/>
        <v>0</v>
      </c>
      <c r="O14" s="55" t="e">
        <f t="shared" si="1"/>
        <v>#DIV/0!</v>
      </c>
      <c r="S14" t="s">
        <v>69</v>
      </c>
    </row>
    <row r="15" spans="2:27" ht="20.100000000000001" customHeight="1" x14ac:dyDescent="0.3">
      <c r="B15" s="18"/>
      <c r="C15" s="61"/>
      <c r="D15" s="63"/>
      <c r="E15" s="67"/>
      <c r="F15" s="70"/>
      <c r="G15" s="20"/>
      <c r="H15" s="72"/>
      <c r="I15" s="22"/>
      <c r="J15" s="91"/>
      <c r="K15" s="92"/>
      <c r="M15" s="34" t="str">
        <f>항목!M3</f>
        <v>문화생활비</v>
      </c>
      <c r="N15" s="35">
        <f t="shared" si="0"/>
        <v>0</v>
      </c>
      <c r="O15" s="55" t="e">
        <f t="shared" si="1"/>
        <v>#DIV/0!</v>
      </c>
    </row>
    <row r="16" spans="2:27" ht="20.100000000000001" customHeight="1" x14ac:dyDescent="0.3">
      <c r="B16" s="18"/>
      <c r="C16" s="61"/>
      <c r="D16" s="63"/>
      <c r="E16" s="67"/>
      <c r="F16" s="70"/>
      <c r="G16" s="20"/>
      <c r="H16" s="72"/>
      <c r="I16" s="22"/>
      <c r="J16" s="91"/>
      <c r="K16" s="92"/>
      <c r="M16" s="36" t="str">
        <f>항목!N3</f>
        <v>예비비</v>
      </c>
      <c r="N16" s="37">
        <f t="shared" si="0"/>
        <v>0</v>
      </c>
      <c r="O16" s="56" t="e">
        <f t="shared" si="1"/>
        <v>#DIV/0!</v>
      </c>
    </row>
    <row r="17" spans="2:15" ht="20.100000000000001" customHeight="1" x14ac:dyDescent="0.3">
      <c r="B17" s="18"/>
      <c r="C17" s="61"/>
      <c r="D17" s="63"/>
      <c r="E17" s="67"/>
      <c r="F17" s="70"/>
      <c r="G17" s="20"/>
      <c r="H17" s="72"/>
      <c r="I17" s="22"/>
      <c r="J17" s="91"/>
      <c r="K17" s="92"/>
      <c r="M17" s="38" t="s">
        <v>9</v>
      </c>
      <c r="N17" s="39">
        <f>SUM(N5:N16)</f>
        <v>0</v>
      </c>
      <c r="O17" s="57" t="e">
        <f t="shared" si="1"/>
        <v>#DIV/0!</v>
      </c>
    </row>
    <row r="18" spans="2:15" ht="20.100000000000001" customHeight="1" x14ac:dyDescent="0.3">
      <c r="B18" s="18"/>
      <c r="C18" s="61"/>
      <c r="D18" s="63"/>
      <c r="E18" s="67"/>
      <c r="F18" s="70"/>
      <c r="G18" s="20"/>
      <c r="H18" s="72"/>
      <c r="I18" s="22"/>
      <c r="J18" s="91"/>
      <c r="K18" s="92"/>
    </row>
    <row r="19" spans="2:15" ht="20.100000000000001" customHeight="1" x14ac:dyDescent="0.3">
      <c r="B19" s="18"/>
      <c r="C19" s="61"/>
      <c r="D19" s="63"/>
      <c r="E19" s="67"/>
      <c r="F19" s="70"/>
      <c r="G19" s="20"/>
      <c r="H19" s="72"/>
      <c r="I19" s="22"/>
      <c r="J19" s="91"/>
      <c r="K19" s="92"/>
      <c r="M19" s="95" t="s">
        <v>23</v>
      </c>
      <c r="N19" s="97" t="s">
        <v>65</v>
      </c>
      <c r="O19" s="97" t="s">
        <v>60</v>
      </c>
    </row>
    <row r="20" spans="2:15" ht="20.100000000000001" customHeight="1" x14ac:dyDescent="0.3">
      <c r="B20" s="18"/>
      <c r="C20" s="61"/>
      <c r="D20" s="63"/>
      <c r="E20" s="67"/>
      <c r="F20" s="70"/>
      <c r="G20" s="20"/>
      <c r="H20" s="72"/>
      <c r="I20" s="22"/>
      <c r="J20" s="91"/>
      <c r="K20" s="92"/>
      <c r="M20" s="96"/>
      <c r="N20" s="98"/>
      <c r="O20" s="98"/>
    </row>
    <row r="21" spans="2:15" ht="20.100000000000001" customHeight="1" x14ac:dyDescent="0.3">
      <c r="B21" s="18"/>
      <c r="C21" s="61"/>
      <c r="D21" s="63"/>
      <c r="E21" s="67"/>
      <c r="F21" s="70"/>
      <c r="G21" s="20"/>
      <c r="H21" s="72"/>
      <c r="I21" s="22"/>
      <c r="J21" s="91"/>
      <c r="K21" s="92"/>
      <c r="M21" s="32" t="str">
        <f>항목!B4</f>
        <v>계 회비</v>
      </c>
      <c r="N21" s="33">
        <f>SUMIF('10월'!$D$5:$D$100,M21,'10월'!$I$5:$I$100)</f>
        <v>0</v>
      </c>
      <c r="O21" s="54" t="e">
        <f t="shared" ref="O21:O29" si="2">SUM(N21/$N$29)</f>
        <v>#DIV/0!</v>
      </c>
    </row>
    <row r="22" spans="2:15" ht="20.100000000000001" customHeight="1" x14ac:dyDescent="0.3">
      <c r="B22" s="18"/>
      <c r="C22" s="61"/>
      <c r="D22" s="63"/>
      <c r="E22" s="67"/>
      <c r="F22" s="70"/>
      <c r="G22" s="20"/>
      <c r="H22" s="72"/>
      <c r="I22" s="22"/>
      <c r="J22" s="91"/>
      <c r="K22" s="92"/>
      <c r="M22" s="34" t="str">
        <f>항목!B5</f>
        <v>찬조금</v>
      </c>
      <c r="N22" s="35">
        <f>SUMIF('10월'!$D$5:$D$100,M22,'10월'!$I$5:$I$100)</f>
        <v>0</v>
      </c>
      <c r="O22" s="55" t="e">
        <f t="shared" si="2"/>
        <v>#DIV/0!</v>
      </c>
    </row>
    <row r="23" spans="2:15" ht="20.100000000000001" customHeight="1" x14ac:dyDescent="0.3">
      <c r="B23" s="18"/>
      <c r="C23" s="61"/>
      <c r="D23" s="63"/>
      <c r="E23" s="67"/>
      <c r="F23" s="70"/>
      <c r="G23" s="20"/>
      <c r="H23" s="72"/>
      <c r="I23" s="22"/>
      <c r="J23" s="91"/>
      <c r="K23" s="92"/>
      <c r="M23" s="34" t="str">
        <f>항목!B6</f>
        <v>가입비</v>
      </c>
      <c r="N23" s="35">
        <f>SUMIF('10월'!$D$5:$D$100,M23,'10월'!$I$5:$I$100)</f>
        <v>0</v>
      </c>
      <c r="O23" s="55" t="e">
        <f t="shared" si="2"/>
        <v>#DIV/0!</v>
      </c>
    </row>
    <row r="24" spans="2:15" ht="20.100000000000001" customHeight="1" x14ac:dyDescent="0.3">
      <c r="B24" s="18"/>
      <c r="C24" s="61"/>
      <c r="D24" s="63"/>
      <c r="E24" s="67"/>
      <c r="F24" s="70"/>
      <c r="G24" s="20"/>
      <c r="H24" s="72"/>
      <c r="I24" s="22"/>
      <c r="J24" s="91"/>
      <c r="K24" s="92"/>
      <c r="M24" s="34" t="str">
        <f>항목!B7</f>
        <v>이자</v>
      </c>
      <c r="N24" s="35">
        <f>SUMIF('10월'!$D$5:$D$100,M24,'10월'!$I$5:$I$100)</f>
        <v>0</v>
      </c>
      <c r="O24" s="55" t="e">
        <f t="shared" si="2"/>
        <v>#DIV/0!</v>
      </c>
    </row>
    <row r="25" spans="2:15" ht="20.100000000000001" customHeight="1" x14ac:dyDescent="0.3">
      <c r="B25" s="18"/>
      <c r="C25" s="61"/>
      <c r="D25" s="63"/>
      <c r="E25" s="67"/>
      <c r="F25" s="70"/>
      <c r="G25" s="20"/>
      <c r="H25" s="72"/>
      <c r="I25" s="22"/>
      <c r="J25" s="91"/>
      <c r="K25" s="92"/>
      <c r="M25" s="34" t="str">
        <f>항목!B8</f>
        <v>기타수입</v>
      </c>
      <c r="N25" s="35">
        <f>SUMIF('10월'!$D$5:$D$100,M25,'10월'!$I$5:$I$100)</f>
        <v>0</v>
      </c>
      <c r="O25" s="55" t="e">
        <f t="shared" si="2"/>
        <v>#DIV/0!</v>
      </c>
    </row>
    <row r="26" spans="2:15" ht="20.100000000000001" customHeight="1" x14ac:dyDescent="0.3">
      <c r="B26" s="18"/>
      <c r="C26" s="61"/>
      <c r="D26" s="63"/>
      <c r="E26" s="67"/>
      <c r="F26" s="70"/>
      <c r="G26" s="20"/>
      <c r="H26" s="72"/>
      <c r="I26" s="22"/>
      <c r="J26" s="91"/>
      <c r="K26" s="92"/>
      <c r="M26" s="34">
        <f>항목!B9</f>
        <v>0</v>
      </c>
      <c r="N26" s="35">
        <f>SUMIF('10월'!$D$5:$D$100,M26,'10월'!$I$5:$I$100)</f>
        <v>0</v>
      </c>
      <c r="O26" s="55" t="e">
        <f t="shared" si="2"/>
        <v>#DIV/0!</v>
      </c>
    </row>
    <row r="27" spans="2:15" ht="20.100000000000001" customHeight="1" x14ac:dyDescent="0.3">
      <c r="B27" s="18"/>
      <c r="C27" s="61"/>
      <c r="D27" s="63"/>
      <c r="E27" s="67"/>
      <c r="F27" s="70"/>
      <c r="G27" s="20"/>
      <c r="H27" s="72"/>
      <c r="I27" s="22"/>
      <c r="J27" s="91"/>
      <c r="K27" s="92"/>
      <c r="M27" s="36">
        <f>항목!B10</f>
        <v>0</v>
      </c>
      <c r="N27" s="37">
        <f>SUMIF('10월'!$D$5:$D$100,M27,'10월'!$I$5:$I$100)</f>
        <v>0</v>
      </c>
      <c r="O27" s="58" t="e">
        <f t="shared" si="2"/>
        <v>#DIV/0!</v>
      </c>
    </row>
    <row r="28" spans="2:15" ht="20.100000000000001" customHeight="1" x14ac:dyDescent="0.3">
      <c r="B28" s="18"/>
      <c r="C28" s="61"/>
      <c r="D28" s="63"/>
      <c r="E28" s="67"/>
      <c r="F28" s="70"/>
      <c r="G28" s="20"/>
      <c r="H28" s="72"/>
      <c r="I28" s="22"/>
      <c r="J28" s="91"/>
      <c r="K28" s="92"/>
      <c r="M28" s="76">
        <f>항목!B11</f>
        <v>0</v>
      </c>
      <c r="N28" s="77">
        <f>SUMIF('10월'!$D$5:$D$100,M28,'10월'!$I$5:$I$100)</f>
        <v>0</v>
      </c>
      <c r="O28" s="56" t="e">
        <f t="shared" si="2"/>
        <v>#DIV/0!</v>
      </c>
    </row>
    <row r="29" spans="2:15" ht="20.100000000000001" customHeight="1" x14ac:dyDescent="0.3">
      <c r="B29" s="18"/>
      <c r="C29" s="61"/>
      <c r="D29" s="63"/>
      <c r="E29" s="67"/>
      <c r="F29" s="70"/>
      <c r="G29" s="20"/>
      <c r="H29" s="72"/>
      <c r="I29" s="22"/>
      <c r="J29" s="91"/>
      <c r="K29" s="92"/>
      <c r="M29" s="38" t="s">
        <v>7</v>
      </c>
      <c r="N29" s="39">
        <f>SUM(N21:N27)</f>
        <v>0</v>
      </c>
      <c r="O29" s="57" t="e">
        <f t="shared" si="2"/>
        <v>#DIV/0!</v>
      </c>
    </row>
    <row r="30" spans="2:15" ht="20.100000000000001" customHeight="1" x14ac:dyDescent="0.3">
      <c r="B30" s="18"/>
      <c r="C30" s="61"/>
      <c r="D30" s="63"/>
      <c r="E30" s="67"/>
      <c r="F30" s="70"/>
      <c r="G30" s="20"/>
      <c r="H30" s="72"/>
      <c r="I30" s="22"/>
      <c r="J30" s="91"/>
      <c r="K30" s="92"/>
    </row>
    <row r="31" spans="2:15" ht="20.100000000000001" customHeight="1" x14ac:dyDescent="0.3">
      <c r="B31" s="18"/>
      <c r="C31" s="61"/>
      <c r="D31" s="63"/>
      <c r="E31" s="67"/>
      <c r="F31" s="70"/>
      <c r="G31" s="20"/>
      <c r="H31" s="72"/>
      <c r="I31" s="22"/>
      <c r="J31" s="91"/>
      <c r="K31" s="92"/>
    </row>
    <row r="32" spans="2:15" ht="20.100000000000001" customHeight="1" x14ac:dyDescent="0.3">
      <c r="B32" s="18"/>
      <c r="C32" s="61"/>
      <c r="D32" s="63"/>
      <c r="E32" s="67"/>
      <c r="F32" s="70"/>
      <c r="G32" s="20"/>
      <c r="H32" s="72"/>
      <c r="I32" s="22"/>
      <c r="J32" s="91"/>
      <c r="K32" s="92"/>
    </row>
    <row r="33" spans="2:11" ht="20.100000000000001" customHeight="1" x14ac:dyDescent="0.3">
      <c r="B33" s="18"/>
      <c r="C33" s="61"/>
      <c r="D33" s="63"/>
      <c r="E33" s="67"/>
      <c r="F33" s="70"/>
      <c r="G33" s="20"/>
      <c r="H33" s="72"/>
      <c r="I33" s="22"/>
      <c r="J33" s="91"/>
      <c r="K33" s="92"/>
    </row>
    <row r="34" spans="2:11" ht="20.100000000000001" customHeight="1" x14ac:dyDescent="0.3">
      <c r="B34" s="18"/>
      <c r="C34" s="61"/>
      <c r="D34" s="63"/>
      <c r="E34" s="67"/>
      <c r="F34" s="70"/>
      <c r="G34" s="20"/>
      <c r="H34" s="72"/>
      <c r="I34" s="22"/>
      <c r="J34" s="91"/>
      <c r="K34" s="92"/>
    </row>
    <row r="35" spans="2:11" ht="20.100000000000001" customHeight="1" x14ac:dyDescent="0.3">
      <c r="B35" s="18"/>
      <c r="C35" s="61"/>
      <c r="D35" s="63"/>
      <c r="E35" s="67"/>
      <c r="F35" s="70"/>
      <c r="G35" s="20"/>
      <c r="H35" s="72"/>
      <c r="I35" s="22"/>
      <c r="J35" s="91"/>
      <c r="K35" s="92"/>
    </row>
    <row r="36" spans="2:11" ht="20.100000000000001" customHeight="1" x14ac:dyDescent="0.3">
      <c r="B36" s="18"/>
      <c r="C36" s="61"/>
      <c r="D36" s="63"/>
      <c r="E36" s="67"/>
      <c r="F36" s="70"/>
      <c r="G36" s="20"/>
      <c r="H36" s="72"/>
      <c r="I36" s="22"/>
      <c r="J36" s="91"/>
      <c r="K36" s="92"/>
    </row>
    <row r="37" spans="2:11" ht="20.100000000000001" customHeight="1" x14ac:dyDescent="0.3">
      <c r="B37" s="18"/>
      <c r="C37" s="61"/>
      <c r="D37" s="63"/>
      <c r="E37" s="67"/>
      <c r="F37" s="70"/>
      <c r="G37" s="20"/>
      <c r="H37" s="72"/>
      <c r="I37" s="22"/>
      <c r="J37" s="91"/>
      <c r="K37" s="92"/>
    </row>
    <row r="38" spans="2:11" ht="20.100000000000001" customHeight="1" x14ac:dyDescent="0.3">
      <c r="B38" s="18"/>
      <c r="C38" s="61"/>
      <c r="D38" s="63"/>
      <c r="E38" s="67"/>
      <c r="F38" s="70"/>
      <c r="G38" s="20"/>
      <c r="H38" s="72"/>
      <c r="I38" s="22"/>
      <c r="J38" s="91"/>
      <c r="K38" s="92"/>
    </row>
    <row r="39" spans="2:11" ht="20.100000000000001" customHeight="1" x14ac:dyDescent="0.3">
      <c r="B39" s="18"/>
      <c r="C39" s="61"/>
      <c r="D39" s="63"/>
      <c r="E39" s="67"/>
      <c r="F39" s="70"/>
      <c r="G39" s="20"/>
      <c r="H39" s="72"/>
      <c r="I39" s="22"/>
      <c r="J39" s="74"/>
      <c r="K39" s="75"/>
    </row>
    <row r="40" spans="2:11" ht="20.100000000000001" customHeight="1" x14ac:dyDescent="0.3">
      <c r="B40" s="18"/>
      <c r="C40" s="61"/>
      <c r="D40" s="63"/>
      <c r="E40" s="67"/>
      <c r="F40" s="70"/>
      <c r="G40" s="20"/>
      <c r="H40" s="72"/>
      <c r="I40" s="22"/>
      <c r="J40" s="74"/>
      <c r="K40" s="75"/>
    </row>
    <row r="41" spans="2:11" ht="20.100000000000001" customHeight="1" x14ac:dyDescent="0.3">
      <c r="B41" s="18"/>
      <c r="C41" s="61"/>
      <c r="D41" s="63"/>
      <c r="E41" s="67"/>
      <c r="F41" s="70"/>
      <c r="G41" s="20"/>
      <c r="H41" s="72"/>
      <c r="I41" s="22"/>
      <c r="J41" s="74"/>
      <c r="K41" s="75"/>
    </row>
    <row r="42" spans="2:11" ht="20.100000000000001" customHeight="1" x14ac:dyDescent="0.3">
      <c r="B42" s="18"/>
      <c r="C42" s="61"/>
      <c r="D42" s="63"/>
      <c r="E42" s="67"/>
      <c r="F42" s="70"/>
      <c r="G42" s="20"/>
      <c r="H42" s="72"/>
      <c r="I42" s="22"/>
      <c r="J42" s="74"/>
      <c r="K42" s="75"/>
    </row>
    <row r="43" spans="2:11" ht="20.100000000000001" customHeight="1" x14ac:dyDescent="0.3">
      <c r="B43" s="18"/>
      <c r="C43" s="61"/>
      <c r="D43" s="63"/>
      <c r="E43" s="67"/>
      <c r="F43" s="70"/>
      <c r="G43" s="20"/>
      <c r="H43" s="72"/>
      <c r="I43" s="22"/>
      <c r="J43" s="74"/>
      <c r="K43" s="75"/>
    </row>
    <row r="44" spans="2:11" ht="20.100000000000001" customHeight="1" x14ac:dyDescent="0.3">
      <c r="B44" s="18"/>
      <c r="C44" s="61"/>
      <c r="D44" s="63"/>
      <c r="E44" s="67"/>
      <c r="F44" s="70"/>
      <c r="G44" s="20"/>
      <c r="H44" s="72"/>
      <c r="I44" s="22"/>
      <c r="J44" s="74"/>
      <c r="K44" s="75"/>
    </row>
    <row r="45" spans="2:11" ht="20.100000000000001" customHeight="1" x14ac:dyDescent="0.3">
      <c r="B45" s="18"/>
      <c r="C45" s="61"/>
      <c r="D45" s="63"/>
      <c r="E45" s="67"/>
      <c r="F45" s="70"/>
      <c r="G45" s="20"/>
      <c r="H45" s="72"/>
      <c r="I45" s="22"/>
      <c r="J45" s="74"/>
      <c r="K45" s="75"/>
    </row>
    <row r="46" spans="2:11" ht="20.100000000000001" customHeight="1" x14ac:dyDescent="0.3">
      <c r="B46" s="18"/>
      <c r="C46" s="61"/>
      <c r="D46" s="63"/>
      <c r="E46" s="67"/>
      <c r="F46" s="70"/>
      <c r="G46" s="20"/>
      <c r="H46" s="72"/>
      <c r="I46" s="22"/>
      <c r="J46" s="74"/>
      <c r="K46" s="75"/>
    </row>
    <row r="47" spans="2:11" ht="20.100000000000001" customHeight="1" x14ac:dyDescent="0.3">
      <c r="B47" s="18"/>
      <c r="C47" s="61"/>
      <c r="D47" s="63"/>
      <c r="E47" s="67"/>
      <c r="F47" s="70"/>
      <c r="G47" s="20"/>
      <c r="H47" s="72"/>
      <c r="I47" s="22"/>
      <c r="J47" s="74"/>
      <c r="K47" s="75"/>
    </row>
    <row r="48" spans="2:11" ht="20.100000000000001" customHeight="1" x14ac:dyDescent="0.3">
      <c r="B48" s="18"/>
      <c r="C48" s="61"/>
      <c r="D48" s="63"/>
      <c r="E48" s="67"/>
      <c r="F48" s="70"/>
      <c r="G48" s="20"/>
      <c r="H48" s="72"/>
      <c r="I48" s="22"/>
      <c r="J48" s="74"/>
      <c r="K48" s="75"/>
    </row>
    <row r="49" spans="2:11" ht="20.100000000000001" customHeight="1" x14ac:dyDescent="0.3">
      <c r="B49" s="18"/>
      <c r="C49" s="61"/>
      <c r="D49" s="63"/>
      <c r="E49" s="67"/>
      <c r="F49" s="70"/>
      <c r="G49" s="20"/>
      <c r="H49" s="72"/>
      <c r="I49" s="22"/>
      <c r="J49" s="74"/>
      <c r="K49" s="75"/>
    </row>
    <row r="50" spans="2:11" ht="20.100000000000001" customHeight="1" x14ac:dyDescent="0.3">
      <c r="B50" s="18"/>
      <c r="C50" s="61"/>
      <c r="D50" s="63"/>
      <c r="E50" s="67"/>
      <c r="F50" s="70"/>
      <c r="G50" s="20"/>
      <c r="H50" s="72"/>
      <c r="I50" s="22"/>
      <c r="J50" s="74"/>
      <c r="K50" s="75"/>
    </row>
    <row r="51" spans="2:11" ht="20.100000000000001" customHeight="1" x14ac:dyDescent="0.3">
      <c r="B51" s="18"/>
      <c r="C51" s="61"/>
      <c r="D51" s="63"/>
      <c r="E51" s="67"/>
      <c r="F51" s="70"/>
      <c r="G51" s="20"/>
      <c r="H51" s="72"/>
      <c r="I51" s="22"/>
      <c r="J51" s="74"/>
      <c r="K51" s="75"/>
    </row>
    <row r="52" spans="2:11" ht="20.100000000000001" customHeight="1" x14ac:dyDescent="0.3">
      <c r="B52" s="18"/>
      <c r="C52" s="61"/>
      <c r="D52" s="63"/>
      <c r="E52" s="67"/>
      <c r="F52" s="70"/>
      <c r="G52" s="20"/>
      <c r="H52" s="72"/>
      <c r="I52" s="22"/>
      <c r="J52" s="74"/>
      <c r="K52" s="75"/>
    </row>
    <row r="53" spans="2:11" ht="20.100000000000001" customHeight="1" x14ac:dyDescent="0.3">
      <c r="B53" s="18"/>
      <c r="C53" s="61"/>
      <c r="D53" s="63"/>
      <c r="E53" s="67"/>
      <c r="F53" s="70"/>
      <c r="G53" s="20"/>
      <c r="H53" s="72"/>
      <c r="I53" s="22"/>
      <c r="J53" s="74"/>
      <c r="K53" s="75"/>
    </row>
    <row r="54" spans="2:11" ht="20.100000000000001" customHeight="1" x14ac:dyDescent="0.3">
      <c r="B54" s="18"/>
      <c r="C54" s="61"/>
      <c r="D54" s="63"/>
      <c r="E54" s="67"/>
      <c r="F54" s="70"/>
      <c r="G54" s="20"/>
      <c r="H54" s="72"/>
      <c r="I54" s="22"/>
      <c r="J54" s="74"/>
      <c r="K54" s="75"/>
    </row>
    <row r="55" spans="2:11" ht="20.100000000000001" customHeight="1" x14ac:dyDescent="0.3">
      <c r="B55" s="18"/>
      <c r="C55" s="61"/>
      <c r="D55" s="63"/>
      <c r="E55" s="67"/>
      <c r="F55" s="70"/>
      <c r="G55" s="20"/>
      <c r="H55" s="72"/>
      <c r="I55" s="22"/>
      <c r="J55" s="74"/>
      <c r="K55" s="75"/>
    </row>
    <row r="56" spans="2:11" ht="20.100000000000001" customHeight="1" x14ac:dyDescent="0.3">
      <c r="B56" s="18"/>
      <c r="C56" s="61"/>
      <c r="D56" s="63"/>
      <c r="E56" s="67"/>
      <c r="F56" s="70"/>
      <c r="G56" s="20"/>
      <c r="H56" s="72"/>
      <c r="I56" s="22"/>
      <c r="J56" s="74"/>
      <c r="K56" s="75"/>
    </row>
    <row r="57" spans="2:11" ht="20.100000000000001" customHeight="1" x14ac:dyDescent="0.3">
      <c r="B57" s="18"/>
      <c r="C57" s="61"/>
      <c r="D57" s="63"/>
      <c r="E57" s="67"/>
      <c r="F57" s="70"/>
      <c r="G57" s="20"/>
      <c r="H57" s="72"/>
      <c r="I57" s="22"/>
      <c r="J57" s="74"/>
      <c r="K57" s="75"/>
    </row>
    <row r="58" spans="2:11" ht="20.100000000000001" customHeight="1" x14ac:dyDescent="0.3">
      <c r="B58" s="18"/>
      <c r="C58" s="61"/>
      <c r="D58" s="63"/>
      <c r="E58" s="67"/>
      <c r="F58" s="70"/>
      <c r="G58" s="20"/>
      <c r="H58" s="72"/>
      <c r="I58" s="22"/>
      <c r="J58" s="74"/>
      <c r="K58" s="75"/>
    </row>
    <row r="59" spans="2:11" ht="20.100000000000001" customHeight="1" x14ac:dyDescent="0.3">
      <c r="B59" s="18"/>
      <c r="C59" s="61"/>
      <c r="D59" s="63"/>
      <c r="E59" s="67"/>
      <c r="F59" s="70"/>
      <c r="G59" s="20"/>
      <c r="H59" s="72"/>
      <c r="I59" s="22"/>
      <c r="J59" s="74"/>
      <c r="K59" s="75"/>
    </row>
    <row r="60" spans="2:11" ht="20.100000000000001" customHeight="1" x14ac:dyDescent="0.3">
      <c r="B60" s="18"/>
      <c r="C60" s="61"/>
      <c r="D60" s="63"/>
      <c r="E60" s="67"/>
      <c r="F60" s="70"/>
      <c r="G60" s="20"/>
      <c r="H60" s="72"/>
      <c r="I60" s="22"/>
      <c r="J60" s="74"/>
      <c r="K60" s="75"/>
    </row>
    <row r="61" spans="2:11" ht="20.100000000000001" customHeight="1" x14ac:dyDescent="0.3">
      <c r="B61" s="18"/>
      <c r="C61" s="61"/>
      <c r="D61" s="63"/>
      <c r="E61" s="67"/>
      <c r="F61" s="70"/>
      <c r="G61" s="20"/>
      <c r="H61" s="72"/>
      <c r="I61" s="22"/>
      <c r="J61" s="74"/>
      <c r="K61" s="75"/>
    </row>
    <row r="62" spans="2:11" ht="20.100000000000001" customHeight="1" x14ac:dyDescent="0.3">
      <c r="B62" s="18"/>
      <c r="C62" s="61"/>
      <c r="D62" s="63"/>
      <c r="E62" s="67"/>
      <c r="F62" s="70"/>
      <c r="G62" s="20"/>
      <c r="H62" s="72"/>
      <c r="I62" s="22"/>
      <c r="J62" s="74"/>
      <c r="K62" s="75"/>
    </row>
    <row r="63" spans="2:11" ht="20.100000000000001" customHeight="1" x14ac:dyDescent="0.3">
      <c r="B63" s="18"/>
      <c r="C63" s="61"/>
      <c r="D63" s="63"/>
      <c r="E63" s="67"/>
      <c r="F63" s="70"/>
      <c r="G63" s="20"/>
      <c r="H63" s="72"/>
      <c r="I63" s="22"/>
      <c r="J63" s="74"/>
      <c r="K63" s="75"/>
    </row>
    <row r="64" spans="2:11" ht="20.100000000000001" customHeight="1" x14ac:dyDescent="0.3">
      <c r="B64" s="18"/>
      <c r="C64" s="61"/>
      <c r="D64" s="63"/>
      <c r="E64" s="67"/>
      <c r="F64" s="70"/>
      <c r="G64" s="20"/>
      <c r="H64" s="72"/>
      <c r="I64" s="22"/>
      <c r="J64" s="74"/>
      <c r="K64" s="75"/>
    </row>
    <row r="65" spans="2:11" ht="20.100000000000001" customHeight="1" x14ac:dyDescent="0.3">
      <c r="B65" s="18"/>
      <c r="C65" s="61"/>
      <c r="D65" s="63"/>
      <c r="E65" s="67"/>
      <c r="F65" s="70"/>
      <c r="G65" s="20"/>
      <c r="H65" s="72"/>
      <c r="I65" s="22"/>
      <c r="J65" s="74"/>
      <c r="K65" s="75"/>
    </row>
    <row r="66" spans="2:11" ht="20.100000000000001" customHeight="1" x14ac:dyDescent="0.3">
      <c r="B66" s="18"/>
      <c r="C66" s="61"/>
      <c r="D66" s="63"/>
      <c r="E66" s="67"/>
      <c r="F66" s="70"/>
      <c r="G66" s="20"/>
      <c r="H66" s="72"/>
      <c r="I66" s="22"/>
      <c r="J66" s="74"/>
      <c r="K66" s="75"/>
    </row>
    <row r="67" spans="2:11" ht="20.100000000000001" customHeight="1" x14ac:dyDescent="0.3">
      <c r="B67" s="18"/>
      <c r="C67" s="61"/>
      <c r="D67" s="63"/>
      <c r="E67" s="67"/>
      <c r="F67" s="70"/>
      <c r="G67" s="20"/>
      <c r="H67" s="72"/>
      <c r="I67" s="22"/>
      <c r="J67" s="74"/>
      <c r="K67" s="75"/>
    </row>
    <row r="68" spans="2:11" ht="20.100000000000001" customHeight="1" x14ac:dyDescent="0.3">
      <c r="B68" s="18"/>
      <c r="C68" s="61"/>
      <c r="D68" s="63"/>
      <c r="E68" s="67"/>
      <c r="F68" s="70"/>
      <c r="G68" s="20"/>
      <c r="H68" s="72"/>
      <c r="I68" s="22"/>
      <c r="J68" s="74"/>
      <c r="K68" s="75"/>
    </row>
    <row r="69" spans="2:11" ht="20.100000000000001" customHeight="1" x14ac:dyDescent="0.3">
      <c r="B69" s="18"/>
      <c r="C69" s="61"/>
      <c r="D69" s="63"/>
      <c r="E69" s="67"/>
      <c r="F69" s="70"/>
      <c r="G69" s="20"/>
      <c r="H69" s="72"/>
      <c r="I69" s="22"/>
      <c r="J69" s="74"/>
      <c r="K69" s="75"/>
    </row>
    <row r="70" spans="2:11" ht="20.100000000000001" customHeight="1" x14ac:dyDescent="0.3">
      <c r="B70" s="18"/>
      <c r="C70" s="61"/>
      <c r="D70" s="63"/>
      <c r="E70" s="67"/>
      <c r="F70" s="70"/>
      <c r="G70" s="20"/>
      <c r="H70" s="72"/>
      <c r="I70" s="22"/>
      <c r="J70" s="74"/>
      <c r="K70" s="75"/>
    </row>
    <row r="71" spans="2:11" ht="20.100000000000001" customHeight="1" x14ac:dyDescent="0.3">
      <c r="B71" s="18"/>
      <c r="C71" s="61"/>
      <c r="D71" s="63"/>
      <c r="E71" s="67"/>
      <c r="F71" s="70"/>
      <c r="G71" s="20"/>
      <c r="H71" s="72"/>
      <c r="I71" s="22"/>
      <c r="J71" s="74"/>
      <c r="K71" s="75"/>
    </row>
    <row r="72" spans="2:11" ht="20.100000000000001" customHeight="1" x14ac:dyDescent="0.3">
      <c r="B72" s="18"/>
      <c r="C72" s="61"/>
      <c r="D72" s="63"/>
      <c r="E72" s="67"/>
      <c r="F72" s="70"/>
      <c r="G72" s="20"/>
      <c r="H72" s="72"/>
      <c r="I72" s="22"/>
      <c r="J72" s="74"/>
      <c r="K72" s="75"/>
    </row>
    <row r="73" spans="2:11" ht="20.100000000000001" customHeight="1" x14ac:dyDescent="0.3">
      <c r="B73" s="18"/>
      <c r="C73" s="61"/>
      <c r="D73" s="63"/>
      <c r="E73" s="67"/>
      <c r="F73" s="70"/>
      <c r="G73" s="20"/>
      <c r="H73" s="72"/>
      <c r="I73" s="22"/>
      <c r="J73" s="74"/>
      <c r="K73" s="75"/>
    </row>
    <row r="74" spans="2:11" ht="20.100000000000001" customHeight="1" x14ac:dyDescent="0.3">
      <c r="B74" s="18"/>
      <c r="C74" s="61"/>
      <c r="D74" s="63"/>
      <c r="E74" s="67"/>
      <c r="F74" s="70"/>
      <c r="G74" s="20"/>
      <c r="H74" s="72"/>
      <c r="I74" s="22"/>
      <c r="J74" s="74"/>
      <c r="K74" s="75"/>
    </row>
    <row r="75" spans="2:11" ht="20.100000000000001" customHeight="1" x14ac:dyDescent="0.3">
      <c r="B75" s="18"/>
      <c r="C75" s="61"/>
      <c r="D75" s="63"/>
      <c r="E75" s="67"/>
      <c r="F75" s="70"/>
      <c r="G75" s="20"/>
      <c r="H75" s="72"/>
      <c r="I75" s="22"/>
      <c r="J75" s="74"/>
      <c r="K75" s="75"/>
    </row>
    <row r="76" spans="2:11" ht="20.100000000000001" customHeight="1" x14ac:dyDescent="0.3">
      <c r="B76" s="18"/>
      <c r="C76" s="61"/>
      <c r="D76" s="63"/>
      <c r="E76" s="67"/>
      <c r="F76" s="70"/>
      <c r="G76" s="20"/>
      <c r="H76" s="72"/>
      <c r="I76" s="22"/>
      <c r="J76" s="74"/>
      <c r="K76" s="75"/>
    </row>
    <row r="77" spans="2:11" ht="20.100000000000001" customHeight="1" x14ac:dyDescent="0.3">
      <c r="B77" s="18"/>
      <c r="C77" s="61"/>
      <c r="D77" s="63"/>
      <c r="E77" s="67"/>
      <c r="F77" s="70"/>
      <c r="G77" s="20"/>
      <c r="H77" s="72"/>
      <c r="I77" s="22"/>
      <c r="J77" s="74"/>
      <c r="K77" s="75"/>
    </row>
    <row r="78" spans="2:11" ht="20.100000000000001" customHeight="1" x14ac:dyDescent="0.3">
      <c r="B78" s="18"/>
      <c r="C78" s="61"/>
      <c r="D78" s="63"/>
      <c r="E78" s="67"/>
      <c r="F78" s="70"/>
      <c r="G78" s="20"/>
      <c r="H78" s="72"/>
      <c r="I78" s="22"/>
      <c r="J78" s="74"/>
      <c r="K78" s="75"/>
    </row>
    <row r="79" spans="2:11" ht="20.100000000000001" customHeight="1" x14ac:dyDescent="0.3">
      <c r="B79" s="18"/>
      <c r="C79" s="61"/>
      <c r="D79" s="63"/>
      <c r="E79" s="67"/>
      <c r="F79" s="70"/>
      <c r="G79" s="20"/>
      <c r="H79" s="72"/>
      <c r="I79" s="22"/>
      <c r="J79" s="74"/>
      <c r="K79" s="75"/>
    </row>
    <row r="80" spans="2:11" ht="20.100000000000001" customHeight="1" x14ac:dyDescent="0.3">
      <c r="B80" s="18"/>
      <c r="C80" s="61"/>
      <c r="D80" s="63"/>
      <c r="E80" s="67"/>
      <c r="F80" s="70"/>
      <c r="G80" s="20"/>
      <c r="H80" s="72"/>
      <c r="I80" s="22"/>
      <c r="J80" s="74"/>
      <c r="K80" s="75"/>
    </row>
    <row r="81" spans="2:11" ht="20.100000000000001" customHeight="1" x14ac:dyDescent="0.3">
      <c r="B81" s="18"/>
      <c r="C81" s="61"/>
      <c r="D81" s="63"/>
      <c r="E81" s="67"/>
      <c r="F81" s="70"/>
      <c r="G81" s="20"/>
      <c r="H81" s="72"/>
      <c r="I81" s="22"/>
      <c r="J81" s="91"/>
      <c r="K81" s="92"/>
    </row>
    <row r="82" spans="2:11" ht="20.100000000000001" customHeight="1" x14ac:dyDescent="0.3">
      <c r="B82" s="18"/>
      <c r="C82" s="61"/>
      <c r="D82" s="63"/>
      <c r="E82" s="67"/>
      <c r="F82" s="70"/>
      <c r="G82" s="20"/>
      <c r="H82" s="72"/>
      <c r="I82" s="22"/>
      <c r="J82" s="74"/>
      <c r="K82" s="75"/>
    </row>
    <row r="83" spans="2:11" ht="20.100000000000001" customHeight="1" x14ac:dyDescent="0.3">
      <c r="B83" s="18"/>
      <c r="C83" s="61"/>
      <c r="D83" s="63"/>
      <c r="E83" s="67"/>
      <c r="F83" s="70"/>
      <c r="G83" s="20"/>
      <c r="H83" s="72"/>
      <c r="I83" s="22"/>
      <c r="J83" s="74"/>
      <c r="K83" s="75"/>
    </row>
    <row r="84" spans="2:11" ht="20.100000000000001" customHeight="1" x14ac:dyDescent="0.3">
      <c r="B84" s="18"/>
      <c r="C84" s="61"/>
      <c r="D84" s="63"/>
      <c r="E84" s="67"/>
      <c r="F84" s="70"/>
      <c r="G84" s="20"/>
      <c r="H84" s="72"/>
      <c r="I84" s="22"/>
      <c r="J84" s="74"/>
      <c r="K84" s="75"/>
    </row>
    <row r="85" spans="2:11" ht="20.100000000000001" customHeight="1" x14ac:dyDescent="0.3">
      <c r="B85" s="18"/>
      <c r="C85" s="61"/>
      <c r="D85" s="63"/>
      <c r="E85" s="67"/>
      <c r="F85" s="70"/>
      <c r="G85" s="20"/>
      <c r="H85" s="72"/>
      <c r="I85" s="22"/>
      <c r="J85" s="74"/>
      <c r="K85" s="75"/>
    </row>
    <row r="86" spans="2:11" ht="20.100000000000001" customHeight="1" x14ac:dyDescent="0.3">
      <c r="B86" s="18"/>
      <c r="C86" s="61"/>
      <c r="D86" s="63"/>
      <c r="E86" s="67"/>
      <c r="F86" s="70"/>
      <c r="G86" s="20"/>
      <c r="H86" s="72"/>
      <c r="I86" s="22"/>
      <c r="J86" s="74"/>
      <c r="K86" s="75"/>
    </row>
    <row r="87" spans="2:11" ht="20.100000000000001" customHeight="1" x14ac:dyDescent="0.3">
      <c r="B87" s="18"/>
      <c r="C87" s="61"/>
      <c r="D87" s="63"/>
      <c r="E87" s="67"/>
      <c r="F87" s="70"/>
      <c r="G87" s="20"/>
      <c r="H87" s="72"/>
      <c r="I87" s="22"/>
      <c r="J87" s="74"/>
      <c r="K87" s="75"/>
    </row>
    <row r="88" spans="2:11" ht="20.100000000000001" customHeight="1" x14ac:dyDescent="0.3">
      <c r="B88" s="18"/>
      <c r="C88" s="61"/>
      <c r="D88" s="63"/>
      <c r="E88" s="67"/>
      <c r="F88" s="70"/>
      <c r="G88" s="20"/>
      <c r="H88" s="72"/>
      <c r="I88" s="22"/>
      <c r="J88" s="91"/>
      <c r="K88" s="92"/>
    </row>
    <row r="89" spans="2:11" ht="20.100000000000001" customHeight="1" x14ac:dyDescent="0.3">
      <c r="B89" s="18"/>
      <c r="C89" s="61"/>
      <c r="D89" s="63"/>
      <c r="E89" s="67"/>
      <c r="F89" s="70"/>
      <c r="G89" s="20"/>
      <c r="H89" s="72"/>
      <c r="I89" s="22"/>
      <c r="J89" s="91"/>
      <c r="K89" s="92"/>
    </row>
    <row r="90" spans="2:11" ht="20.100000000000001" customHeight="1" x14ac:dyDescent="0.3">
      <c r="B90" s="18"/>
      <c r="C90" s="61"/>
      <c r="D90" s="63"/>
      <c r="E90" s="67"/>
      <c r="F90" s="70"/>
      <c r="G90" s="20"/>
      <c r="H90" s="72"/>
      <c r="I90" s="22"/>
      <c r="J90" s="91"/>
      <c r="K90" s="92"/>
    </row>
    <row r="91" spans="2:11" ht="20.100000000000001" customHeight="1" x14ac:dyDescent="0.3">
      <c r="B91" s="18"/>
      <c r="C91" s="61"/>
      <c r="D91" s="63"/>
      <c r="E91" s="67"/>
      <c r="F91" s="70"/>
      <c r="G91" s="20"/>
      <c r="H91" s="72"/>
      <c r="I91" s="22"/>
      <c r="J91" s="91"/>
      <c r="K91" s="92"/>
    </row>
    <row r="92" spans="2:11" ht="20.100000000000001" customHeight="1" x14ac:dyDescent="0.3">
      <c r="B92" s="18"/>
      <c r="C92" s="61"/>
      <c r="D92" s="63"/>
      <c r="E92" s="67"/>
      <c r="F92" s="70"/>
      <c r="G92" s="20"/>
      <c r="H92" s="72"/>
      <c r="I92" s="22"/>
      <c r="J92" s="91"/>
      <c r="K92" s="92"/>
    </row>
    <row r="93" spans="2:11" ht="20.100000000000001" customHeight="1" x14ac:dyDescent="0.3">
      <c r="B93" s="18"/>
      <c r="C93" s="61"/>
      <c r="D93" s="63"/>
      <c r="E93" s="67"/>
      <c r="F93" s="70"/>
      <c r="G93" s="20"/>
      <c r="H93" s="72"/>
      <c r="I93" s="22"/>
      <c r="J93" s="91"/>
      <c r="K93" s="92"/>
    </row>
    <row r="94" spans="2:11" ht="20.100000000000001" customHeight="1" x14ac:dyDescent="0.3">
      <c r="B94" s="18"/>
      <c r="C94" s="61"/>
      <c r="D94" s="63"/>
      <c r="E94" s="67"/>
      <c r="F94" s="70"/>
      <c r="G94" s="20"/>
      <c r="H94" s="72"/>
      <c r="I94" s="22"/>
      <c r="J94" s="91"/>
      <c r="K94" s="92"/>
    </row>
    <row r="95" spans="2:11" ht="20.100000000000001" customHeight="1" x14ac:dyDescent="0.3">
      <c r="B95" s="18"/>
      <c r="C95" s="61"/>
      <c r="D95" s="63"/>
      <c r="E95" s="67"/>
      <c r="F95" s="70"/>
      <c r="G95" s="20"/>
      <c r="H95" s="72"/>
      <c r="I95" s="22"/>
      <c r="J95" s="91"/>
      <c r="K95" s="92"/>
    </row>
    <row r="96" spans="2:11" ht="20.100000000000001" customHeight="1" x14ac:dyDescent="0.3">
      <c r="B96" s="18"/>
      <c r="C96" s="61"/>
      <c r="D96" s="63"/>
      <c r="E96" s="67"/>
      <c r="F96" s="70"/>
      <c r="G96" s="20"/>
      <c r="H96" s="72"/>
      <c r="I96" s="22"/>
      <c r="J96" s="91"/>
      <c r="K96" s="92"/>
    </row>
    <row r="97" spans="2:11" ht="20.100000000000001" customHeight="1" x14ac:dyDescent="0.3">
      <c r="B97" s="18"/>
      <c r="C97" s="61"/>
      <c r="D97" s="63"/>
      <c r="E97" s="67"/>
      <c r="F97" s="70"/>
      <c r="G97" s="20"/>
      <c r="H97" s="72"/>
      <c r="I97" s="22"/>
      <c r="J97" s="91"/>
      <c r="K97" s="92"/>
    </row>
    <row r="98" spans="2:11" ht="20.100000000000001" customHeight="1" x14ac:dyDescent="0.3">
      <c r="B98" s="18"/>
      <c r="C98" s="61"/>
      <c r="D98" s="63"/>
      <c r="E98" s="67"/>
      <c r="F98" s="70"/>
      <c r="G98" s="20"/>
      <c r="H98" s="72"/>
      <c r="I98" s="22"/>
      <c r="J98" s="91"/>
      <c r="K98" s="92"/>
    </row>
    <row r="99" spans="2:11" ht="20.100000000000001" customHeight="1" x14ac:dyDescent="0.3">
      <c r="B99" s="18"/>
      <c r="C99" s="61"/>
      <c r="D99" s="63"/>
      <c r="E99" s="67"/>
      <c r="F99" s="70"/>
      <c r="G99" s="20"/>
      <c r="H99" s="72"/>
      <c r="I99" s="22"/>
      <c r="J99" s="91"/>
      <c r="K99" s="92"/>
    </row>
    <row r="100" spans="2:11" ht="20.100000000000001" customHeight="1" x14ac:dyDescent="0.3">
      <c r="B100" s="19"/>
      <c r="C100" s="64"/>
      <c r="D100" s="65"/>
      <c r="E100" s="68"/>
      <c r="F100" s="71"/>
      <c r="G100" s="21"/>
      <c r="H100" s="73"/>
      <c r="I100" s="23"/>
      <c r="J100" s="93"/>
      <c r="K100" s="94"/>
    </row>
  </sheetData>
  <mergeCells count="53">
    <mergeCell ref="J96:K96"/>
    <mergeCell ref="J97:K97"/>
    <mergeCell ref="J98:K98"/>
    <mergeCell ref="J99:K99"/>
    <mergeCell ref="J100:K100"/>
    <mergeCell ref="J95:K95"/>
    <mergeCell ref="J36:K36"/>
    <mergeCell ref="J37:K37"/>
    <mergeCell ref="J38:K38"/>
    <mergeCell ref="J81:K81"/>
    <mergeCell ref="J88:K88"/>
    <mergeCell ref="J89:K89"/>
    <mergeCell ref="J90:K90"/>
    <mergeCell ref="J91:K91"/>
    <mergeCell ref="J92:K92"/>
    <mergeCell ref="J93:K93"/>
    <mergeCell ref="J94:K94"/>
    <mergeCell ref="N19:N20"/>
    <mergeCell ref="O19:O20"/>
    <mergeCell ref="J35:K35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23:K23"/>
    <mergeCell ref="J16:K16"/>
    <mergeCell ref="J17:K17"/>
    <mergeCell ref="J18:K18"/>
    <mergeCell ref="J19:K19"/>
    <mergeCell ref="M19:M20"/>
    <mergeCell ref="J21:K21"/>
    <mergeCell ref="J22:K22"/>
    <mergeCell ref="J8:K8"/>
    <mergeCell ref="B2:E2"/>
    <mergeCell ref="J4:K4"/>
    <mergeCell ref="J5:K5"/>
    <mergeCell ref="J6:K6"/>
    <mergeCell ref="J7:K7"/>
    <mergeCell ref="J20:K20"/>
    <mergeCell ref="J9:K9"/>
    <mergeCell ref="J10:K10"/>
    <mergeCell ref="J11:K11"/>
    <mergeCell ref="J12:K12"/>
    <mergeCell ref="J13:K13"/>
    <mergeCell ref="J14:K14"/>
    <mergeCell ref="J15:K15"/>
  </mergeCells>
  <phoneticPr fontId="5" type="noConversion"/>
  <dataValidations count="3">
    <dataValidation type="list" allowBlank="1" showInputMessage="1" showErrorMessage="1" sqref="D5:D100" xr:uid="{00000000-0002-0000-0A00-000000000000}">
      <formula1>INDIRECT(C5)</formula1>
    </dataValidation>
    <dataValidation type="list" allowBlank="1" showInputMessage="1" showErrorMessage="1" sqref="F5:F100" xr:uid="{00000000-0002-0000-0A00-000001000000}">
      <formula1>지출구분</formula1>
    </dataValidation>
    <dataValidation type="list" allowBlank="1" showInputMessage="1" showErrorMessage="1" sqref="H5:H100" xr:uid="{00000000-0002-0000-0A00-000002000000}">
      <formula1>수입구분</formula1>
    </dataValidation>
  </dataValidations>
  <pageMargins left="0.69986110925674438" right="0.69986110925674438" top="0.75" bottom="0.75" header="0.30000001192092896" footer="0.30000001192092896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3000000}">
          <x14:formula1>
            <xm:f>항목!$B$3:$N$3</xm:f>
          </x14:formula1>
          <xm:sqref>C5:C100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B1:AA100"/>
  <sheetViews>
    <sheetView zoomScale="80" zoomScaleNormal="80" zoomScaleSheetLayoutView="75" workbookViewId="0">
      <selection activeCell="K2" sqref="K2"/>
    </sheetView>
  </sheetViews>
  <sheetFormatPr defaultColWidth="9" defaultRowHeight="16.5" x14ac:dyDescent="0.3"/>
  <cols>
    <col min="1" max="1" width="1.625" customWidth="1"/>
    <col min="2" max="2" width="11" customWidth="1"/>
    <col min="3" max="4" width="10.625" customWidth="1"/>
    <col min="5" max="5" width="34.625" customWidth="1"/>
    <col min="6" max="11" width="12.625" customWidth="1"/>
    <col min="12" max="12" width="3.375" customWidth="1"/>
    <col min="13" max="13" width="17.625" customWidth="1"/>
    <col min="14" max="14" width="15.75" customWidth="1"/>
    <col min="15" max="15" width="7.625" customWidth="1"/>
  </cols>
  <sheetData>
    <row r="1" spans="2:27" ht="9" customHeight="1" x14ac:dyDescent="0.3"/>
    <row r="2" spans="2:27" ht="43.5" customHeight="1" x14ac:dyDescent="0.3">
      <c r="B2" s="99" t="s">
        <v>77</v>
      </c>
      <c r="C2" s="100"/>
      <c r="D2" s="100"/>
      <c r="E2" s="101"/>
      <c r="F2" s="24" t="s">
        <v>9</v>
      </c>
      <c r="G2" s="26">
        <f>SUM(G5:G100)</f>
        <v>0</v>
      </c>
      <c r="H2" s="25" t="s">
        <v>7</v>
      </c>
      <c r="I2" s="27">
        <f>SUM(I5:I100)</f>
        <v>0</v>
      </c>
      <c r="J2" s="24" t="s">
        <v>85</v>
      </c>
      <c r="K2" s="30">
        <f>'10월'!K2 + (I2 - G2)</f>
        <v>2090000</v>
      </c>
    </row>
    <row r="3" spans="2:27" ht="4.5" customHeight="1" x14ac:dyDescent="0.3">
      <c r="B3" s="41"/>
      <c r="C3" s="41"/>
      <c r="D3" s="41"/>
      <c r="E3" s="41"/>
      <c r="F3" s="42"/>
      <c r="G3" s="43"/>
      <c r="H3" s="42"/>
      <c r="I3" s="43"/>
      <c r="J3" s="44"/>
      <c r="K3" s="45"/>
    </row>
    <row r="4" spans="2:27" ht="34.5" customHeight="1" x14ac:dyDescent="0.3">
      <c r="B4" s="49" t="s">
        <v>63</v>
      </c>
      <c r="C4" s="50" t="s">
        <v>71</v>
      </c>
      <c r="D4" s="51" t="s">
        <v>61</v>
      </c>
      <c r="E4" s="52" t="s">
        <v>10</v>
      </c>
      <c r="F4" s="53" t="s">
        <v>24</v>
      </c>
      <c r="G4" s="52" t="s">
        <v>62</v>
      </c>
      <c r="H4" s="53" t="s">
        <v>6</v>
      </c>
      <c r="I4" s="52" t="s">
        <v>62</v>
      </c>
      <c r="J4" s="102" t="s">
        <v>59</v>
      </c>
      <c r="K4" s="103"/>
      <c r="M4" s="31" t="s">
        <v>20</v>
      </c>
      <c r="N4" s="6" t="s">
        <v>65</v>
      </c>
      <c r="O4" s="6" t="s">
        <v>60</v>
      </c>
    </row>
    <row r="5" spans="2:27" ht="20.100000000000001" customHeight="1" x14ac:dyDescent="0.3">
      <c r="B5" s="46"/>
      <c r="C5" s="60"/>
      <c r="D5" s="62"/>
      <c r="E5" s="66" t="s">
        <v>69</v>
      </c>
      <c r="F5" s="69"/>
      <c r="G5" s="47" t="s">
        <v>69</v>
      </c>
      <c r="H5" s="59"/>
      <c r="I5" s="48"/>
      <c r="J5" s="104" t="s">
        <v>69</v>
      </c>
      <c r="K5" s="105"/>
      <c r="M5" s="34" t="str">
        <f>항목!C3</f>
        <v>주거비</v>
      </c>
      <c r="N5" s="35">
        <f t="shared" ref="N5:N16" si="0">SUMIF($C$5:$C$100,M5,$G$5:$G$100)</f>
        <v>0</v>
      </c>
      <c r="O5" s="55" t="e">
        <f t="shared" ref="O5:O17" si="1">SUM(N5/$N$17)</f>
        <v>#DIV/0!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  <c r="X5" t="s">
        <v>69</v>
      </c>
      <c r="Y5" t="s">
        <v>69</v>
      </c>
      <c r="Z5" t="s">
        <v>69</v>
      </c>
      <c r="AA5" t="s">
        <v>69</v>
      </c>
    </row>
    <row r="6" spans="2:27" ht="20.100000000000001" customHeight="1" x14ac:dyDescent="0.3">
      <c r="B6" s="18"/>
      <c r="C6" s="61"/>
      <c r="D6" s="63"/>
      <c r="E6" s="67" t="s">
        <v>69</v>
      </c>
      <c r="F6" s="70"/>
      <c r="G6" s="20"/>
      <c r="H6" s="72"/>
      <c r="I6" s="22" t="s">
        <v>69</v>
      </c>
      <c r="J6" s="91"/>
      <c r="K6" s="92"/>
      <c r="M6" s="34" t="str">
        <f>항목!D3</f>
        <v>통신비</v>
      </c>
      <c r="N6" s="35">
        <f t="shared" si="0"/>
        <v>0</v>
      </c>
      <c r="O6" s="55" t="e">
        <f t="shared" si="1"/>
        <v>#DIV/0!</v>
      </c>
    </row>
    <row r="7" spans="2:27" ht="20.100000000000001" customHeight="1" x14ac:dyDescent="0.3">
      <c r="B7" s="18"/>
      <c r="C7" s="61"/>
      <c r="D7" s="63"/>
      <c r="E7" s="67"/>
      <c r="F7" s="70"/>
      <c r="G7" s="20"/>
      <c r="H7" s="72"/>
      <c r="I7" s="22"/>
      <c r="J7" s="91"/>
      <c r="K7" s="92"/>
      <c r="M7" s="34" t="str">
        <f>항목!E3</f>
        <v>차량유지비교통비</v>
      </c>
      <c r="N7" s="35">
        <f t="shared" si="0"/>
        <v>0</v>
      </c>
      <c r="O7" s="55" t="e">
        <f t="shared" si="1"/>
        <v>#DIV/0!</v>
      </c>
    </row>
    <row r="8" spans="2:27" ht="20.100000000000001" customHeight="1" x14ac:dyDescent="0.3">
      <c r="B8" s="18"/>
      <c r="C8" s="61"/>
      <c r="D8" s="63"/>
      <c r="E8" s="67"/>
      <c r="F8" s="70"/>
      <c r="G8" s="20"/>
      <c r="H8" s="72"/>
      <c r="I8" s="22"/>
      <c r="J8" s="91"/>
      <c r="K8" s="92"/>
      <c r="M8" s="34" t="str">
        <f>항목!F3</f>
        <v>식비</v>
      </c>
      <c r="N8" s="35">
        <f t="shared" si="0"/>
        <v>0</v>
      </c>
      <c r="O8" s="55" t="e">
        <f t="shared" si="1"/>
        <v>#DIV/0!</v>
      </c>
    </row>
    <row r="9" spans="2:27" ht="20.100000000000001" customHeight="1" x14ac:dyDescent="0.3">
      <c r="B9" s="18"/>
      <c r="C9" s="61"/>
      <c r="D9" s="63"/>
      <c r="E9" s="67"/>
      <c r="F9" s="70"/>
      <c r="G9" s="20"/>
      <c r="H9" s="72"/>
      <c r="I9" s="22"/>
      <c r="J9" s="91"/>
      <c r="K9" s="92"/>
      <c r="M9" s="34" t="str">
        <f>항목!G3</f>
        <v>의류잡화</v>
      </c>
      <c r="N9" s="35">
        <f t="shared" si="0"/>
        <v>0</v>
      </c>
      <c r="O9" s="55" t="e">
        <f t="shared" si="1"/>
        <v>#DIV/0!</v>
      </c>
    </row>
    <row r="10" spans="2:27" ht="20.100000000000001" customHeight="1" x14ac:dyDescent="0.3">
      <c r="B10" s="18"/>
      <c r="C10" s="61"/>
      <c r="D10" s="63"/>
      <c r="E10" s="67"/>
      <c r="F10" s="70"/>
      <c r="G10" s="20"/>
      <c r="H10" s="72"/>
      <c r="I10" s="22"/>
      <c r="J10" s="91"/>
      <c r="K10" s="92"/>
      <c r="M10" s="34" t="str">
        <f>항목!H3</f>
        <v>생활용품</v>
      </c>
      <c r="N10" s="35">
        <f t="shared" si="0"/>
        <v>0</v>
      </c>
      <c r="O10" s="55" t="e">
        <f t="shared" si="1"/>
        <v>#DIV/0!</v>
      </c>
      <c r="R10" t="s">
        <v>69</v>
      </c>
    </row>
    <row r="11" spans="2:27" ht="20.100000000000001" customHeight="1" x14ac:dyDescent="0.3">
      <c r="B11" s="18"/>
      <c r="C11" s="61"/>
      <c r="D11" s="63"/>
      <c r="E11" s="67"/>
      <c r="F11" s="70"/>
      <c r="G11" s="20"/>
      <c r="H11" s="72"/>
      <c r="I11" s="22"/>
      <c r="J11" s="91"/>
      <c r="K11" s="92"/>
      <c r="M11" s="34" t="str">
        <f>항목!I3</f>
        <v>의료비</v>
      </c>
      <c r="N11" s="35">
        <f t="shared" si="0"/>
        <v>0</v>
      </c>
      <c r="O11" s="55" t="e">
        <f t="shared" si="1"/>
        <v>#DIV/0!</v>
      </c>
    </row>
    <row r="12" spans="2:27" ht="20.100000000000001" customHeight="1" x14ac:dyDescent="0.3">
      <c r="B12" s="18"/>
      <c r="C12" s="61"/>
      <c r="D12" s="63"/>
      <c r="E12" s="67"/>
      <c r="F12" s="70"/>
      <c r="G12" s="20"/>
      <c r="H12" s="72"/>
      <c r="I12" s="22"/>
      <c r="J12" s="91"/>
      <c r="K12" s="92"/>
      <c r="M12" s="34" t="str">
        <f>항목!J3</f>
        <v>교육비</v>
      </c>
      <c r="N12" s="35">
        <f t="shared" si="0"/>
        <v>0</v>
      </c>
      <c r="O12" s="55" t="e">
        <f t="shared" si="1"/>
        <v>#DIV/0!</v>
      </c>
    </row>
    <row r="13" spans="2:27" ht="20.100000000000001" customHeight="1" x14ac:dyDescent="0.3">
      <c r="B13" s="18"/>
      <c r="C13" s="61"/>
      <c r="D13" s="63"/>
      <c r="E13" s="67"/>
      <c r="F13" s="70"/>
      <c r="G13" s="20"/>
      <c r="H13" s="72"/>
      <c r="I13" s="22"/>
      <c r="J13" s="91"/>
      <c r="K13" s="92"/>
      <c r="M13" s="34" t="str">
        <f>항목!K3</f>
        <v>용돈</v>
      </c>
      <c r="N13" s="35">
        <f t="shared" si="0"/>
        <v>0</v>
      </c>
      <c r="O13" s="55" t="e">
        <f t="shared" si="1"/>
        <v>#DIV/0!</v>
      </c>
    </row>
    <row r="14" spans="2:27" ht="20.100000000000001" customHeight="1" x14ac:dyDescent="0.3">
      <c r="B14" s="18"/>
      <c r="C14" s="61"/>
      <c r="D14" s="63"/>
      <c r="E14" s="67"/>
      <c r="F14" s="70"/>
      <c r="G14" s="20"/>
      <c r="H14" s="72"/>
      <c r="I14" s="22"/>
      <c r="J14" s="91"/>
      <c r="K14" s="92"/>
      <c r="M14" s="34" t="str">
        <f>항목!L3</f>
        <v>경조교제비</v>
      </c>
      <c r="N14" s="35">
        <f t="shared" si="0"/>
        <v>0</v>
      </c>
      <c r="O14" s="55" t="e">
        <f t="shared" si="1"/>
        <v>#DIV/0!</v>
      </c>
      <c r="S14" t="s">
        <v>69</v>
      </c>
    </row>
    <row r="15" spans="2:27" ht="20.100000000000001" customHeight="1" x14ac:dyDescent="0.3">
      <c r="B15" s="18"/>
      <c r="C15" s="61"/>
      <c r="D15" s="63"/>
      <c r="E15" s="67"/>
      <c r="F15" s="70"/>
      <c r="G15" s="20"/>
      <c r="H15" s="72"/>
      <c r="I15" s="22"/>
      <c r="J15" s="91"/>
      <c r="K15" s="92"/>
      <c r="M15" s="34" t="str">
        <f>항목!M3</f>
        <v>문화생활비</v>
      </c>
      <c r="N15" s="35">
        <f t="shared" si="0"/>
        <v>0</v>
      </c>
      <c r="O15" s="55" t="e">
        <f t="shared" si="1"/>
        <v>#DIV/0!</v>
      </c>
    </row>
    <row r="16" spans="2:27" ht="20.100000000000001" customHeight="1" x14ac:dyDescent="0.3">
      <c r="B16" s="18"/>
      <c r="C16" s="61"/>
      <c r="D16" s="63"/>
      <c r="E16" s="67"/>
      <c r="F16" s="70"/>
      <c r="G16" s="20"/>
      <c r="H16" s="72"/>
      <c r="I16" s="22"/>
      <c r="J16" s="91"/>
      <c r="K16" s="92"/>
      <c r="M16" s="36" t="str">
        <f>항목!N3</f>
        <v>예비비</v>
      </c>
      <c r="N16" s="37">
        <f t="shared" si="0"/>
        <v>0</v>
      </c>
      <c r="O16" s="56" t="e">
        <f t="shared" si="1"/>
        <v>#DIV/0!</v>
      </c>
    </row>
    <row r="17" spans="2:15" ht="20.100000000000001" customHeight="1" x14ac:dyDescent="0.3">
      <c r="B17" s="18"/>
      <c r="C17" s="61"/>
      <c r="D17" s="63"/>
      <c r="E17" s="67"/>
      <c r="F17" s="70"/>
      <c r="G17" s="20"/>
      <c r="H17" s="72"/>
      <c r="I17" s="22"/>
      <c r="J17" s="91"/>
      <c r="K17" s="92"/>
      <c r="M17" s="38" t="s">
        <v>9</v>
      </c>
      <c r="N17" s="39">
        <f>SUM(N5:N16)</f>
        <v>0</v>
      </c>
      <c r="O17" s="57" t="e">
        <f t="shared" si="1"/>
        <v>#DIV/0!</v>
      </c>
    </row>
    <row r="18" spans="2:15" ht="20.100000000000001" customHeight="1" x14ac:dyDescent="0.3">
      <c r="B18" s="18"/>
      <c r="C18" s="61"/>
      <c r="D18" s="63"/>
      <c r="E18" s="67"/>
      <c r="F18" s="70"/>
      <c r="G18" s="20"/>
      <c r="H18" s="72"/>
      <c r="I18" s="22"/>
      <c r="J18" s="91"/>
      <c r="K18" s="92"/>
    </row>
    <row r="19" spans="2:15" ht="20.100000000000001" customHeight="1" x14ac:dyDescent="0.3">
      <c r="B19" s="18"/>
      <c r="C19" s="61"/>
      <c r="D19" s="63"/>
      <c r="E19" s="67"/>
      <c r="F19" s="70"/>
      <c r="G19" s="20"/>
      <c r="H19" s="72"/>
      <c r="I19" s="22"/>
      <c r="J19" s="91"/>
      <c r="K19" s="92"/>
      <c r="M19" s="95" t="s">
        <v>23</v>
      </c>
      <c r="N19" s="97" t="s">
        <v>65</v>
      </c>
      <c r="O19" s="97" t="s">
        <v>60</v>
      </c>
    </row>
    <row r="20" spans="2:15" ht="20.100000000000001" customHeight="1" x14ac:dyDescent="0.3">
      <c r="B20" s="18"/>
      <c r="C20" s="61"/>
      <c r="D20" s="63"/>
      <c r="E20" s="67"/>
      <c r="F20" s="70"/>
      <c r="G20" s="20"/>
      <c r="H20" s="72"/>
      <c r="I20" s="22"/>
      <c r="J20" s="91"/>
      <c r="K20" s="92"/>
      <c r="M20" s="96"/>
      <c r="N20" s="98"/>
      <c r="O20" s="98"/>
    </row>
    <row r="21" spans="2:15" ht="20.100000000000001" customHeight="1" x14ac:dyDescent="0.3">
      <c r="B21" s="18"/>
      <c r="C21" s="61"/>
      <c r="D21" s="63"/>
      <c r="E21" s="67"/>
      <c r="F21" s="70"/>
      <c r="G21" s="20"/>
      <c r="H21" s="72"/>
      <c r="I21" s="22"/>
      <c r="J21" s="91"/>
      <c r="K21" s="92"/>
      <c r="M21" s="32" t="str">
        <f>항목!B4</f>
        <v>계 회비</v>
      </c>
      <c r="N21" s="33">
        <f>SUMIF('11월'!$D$5:$D$100,M21,'11월'!$I$5:$I$100)</f>
        <v>0</v>
      </c>
      <c r="O21" s="54" t="e">
        <f t="shared" ref="O21:O29" si="2">SUM(N21/$N$29)</f>
        <v>#DIV/0!</v>
      </c>
    </row>
    <row r="22" spans="2:15" ht="20.100000000000001" customHeight="1" x14ac:dyDescent="0.3">
      <c r="B22" s="18"/>
      <c r="C22" s="61"/>
      <c r="D22" s="63"/>
      <c r="E22" s="67"/>
      <c r="F22" s="70"/>
      <c r="G22" s="20"/>
      <c r="H22" s="72"/>
      <c r="I22" s="22"/>
      <c r="J22" s="91"/>
      <c r="K22" s="92"/>
      <c r="M22" s="34" t="str">
        <f>항목!B5</f>
        <v>찬조금</v>
      </c>
      <c r="N22" s="35">
        <f>SUMIF('11월'!$D$5:$D$100,M22,'11월'!$I$5:$I$100)</f>
        <v>0</v>
      </c>
      <c r="O22" s="55" t="e">
        <f t="shared" si="2"/>
        <v>#DIV/0!</v>
      </c>
    </row>
    <row r="23" spans="2:15" ht="20.100000000000001" customHeight="1" x14ac:dyDescent="0.3">
      <c r="B23" s="18"/>
      <c r="C23" s="61"/>
      <c r="D23" s="63"/>
      <c r="E23" s="67"/>
      <c r="F23" s="70"/>
      <c r="G23" s="20"/>
      <c r="H23" s="72"/>
      <c r="I23" s="22"/>
      <c r="J23" s="91"/>
      <c r="K23" s="92"/>
      <c r="M23" s="34" t="str">
        <f>항목!B6</f>
        <v>가입비</v>
      </c>
      <c r="N23" s="35">
        <f>SUMIF('11월'!$D$5:$D$100,M23,'11월'!$I$5:$I$100)</f>
        <v>0</v>
      </c>
      <c r="O23" s="55" t="e">
        <f t="shared" si="2"/>
        <v>#DIV/0!</v>
      </c>
    </row>
    <row r="24" spans="2:15" ht="20.100000000000001" customHeight="1" x14ac:dyDescent="0.3">
      <c r="B24" s="18"/>
      <c r="C24" s="61"/>
      <c r="D24" s="63"/>
      <c r="E24" s="67"/>
      <c r="F24" s="70"/>
      <c r="G24" s="20"/>
      <c r="H24" s="72"/>
      <c r="I24" s="22"/>
      <c r="J24" s="91"/>
      <c r="K24" s="92"/>
      <c r="M24" s="34" t="str">
        <f>항목!B7</f>
        <v>이자</v>
      </c>
      <c r="N24" s="35">
        <f>SUMIF('11월'!$D$5:$D$100,M24,'11월'!$I$5:$I$100)</f>
        <v>0</v>
      </c>
      <c r="O24" s="55" t="e">
        <f t="shared" si="2"/>
        <v>#DIV/0!</v>
      </c>
    </row>
    <row r="25" spans="2:15" ht="20.100000000000001" customHeight="1" x14ac:dyDescent="0.3">
      <c r="B25" s="18"/>
      <c r="C25" s="61"/>
      <c r="D25" s="63"/>
      <c r="E25" s="67"/>
      <c r="F25" s="70"/>
      <c r="G25" s="20"/>
      <c r="H25" s="72"/>
      <c r="I25" s="22"/>
      <c r="J25" s="91"/>
      <c r="K25" s="92"/>
      <c r="M25" s="34" t="str">
        <f>항목!B8</f>
        <v>기타수입</v>
      </c>
      <c r="N25" s="35">
        <f>SUMIF('11월'!$D$5:$D$100,M25,'11월'!$I$5:$I$100)</f>
        <v>0</v>
      </c>
      <c r="O25" s="55" t="e">
        <f t="shared" si="2"/>
        <v>#DIV/0!</v>
      </c>
    </row>
    <row r="26" spans="2:15" ht="20.100000000000001" customHeight="1" x14ac:dyDescent="0.3">
      <c r="B26" s="18"/>
      <c r="C26" s="61"/>
      <c r="D26" s="63"/>
      <c r="E26" s="67"/>
      <c r="F26" s="70"/>
      <c r="G26" s="20"/>
      <c r="H26" s="72"/>
      <c r="I26" s="22"/>
      <c r="J26" s="91"/>
      <c r="K26" s="92"/>
      <c r="M26" s="34">
        <f>항목!B9</f>
        <v>0</v>
      </c>
      <c r="N26" s="35">
        <f>SUMIF('11월'!$D$5:$D$100,M26,'11월'!$I$5:$I$100)</f>
        <v>0</v>
      </c>
      <c r="O26" s="55" t="e">
        <f t="shared" si="2"/>
        <v>#DIV/0!</v>
      </c>
    </row>
    <row r="27" spans="2:15" ht="20.100000000000001" customHeight="1" x14ac:dyDescent="0.3">
      <c r="B27" s="18"/>
      <c r="C27" s="61"/>
      <c r="D27" s="63"/>
      <c r="E27" s="67"/>
      <c r="F27" s="70"/>
      <c r="G27" s="20"/>
      <c r="H27" s="72"/>
      <c r="I27" s="22"/>
      <c r="J27" s="91"/>
      <c r="K27" s="92"/>
      <c r="M27" s="36">
        <f>항목!B10</f>
        <v>0</v>
      </c>
      <c r="N27" s="37">
        <f>SUMIF('11월'!$D$5:$D$100,M27,'11월'!$I$5:$I$100)</f>
        <v>0</v>
      </c>
      <c r="O27" s="58" t="e">
        <f t="shared" si="2"/>
        <v>#DIV/0!</v>
      </c>
    </row>
    <row r="28" spans="2:15" ht="20.100000000000001" customHeight="1" x14ac:dyDescent="0.3">
      <c r="B28" s="18"/>
      <c r="C28" s="61"/>
      <c r="D28" s="63"/>
      <c r="E28" s="67"/>
      <c r="F28" s="70"/>
      <c r="G28" s="20"/>
      <c r="H28" s="72"/>
      <c r="I28" s="22"/>
      <c r="J28" s="91"/>
      <c r="K28" s="92"/>
      <c r="M28" s="76">
        <f>항목!B11</f>
        <v>0</v>
      </c>
      <c r="N28" s="77">
        <f>SUMIF('11월'!$D$5:$D$100,M28,'11월'!$I$5:$I$100)</f>
        <v>0</v>
      </c>
      <c r="O28" s="56" t="e">
        <f t="shared" si="2"/>
        <v>#DIV/0!</v>
      </c>
    </row>
    <row r="29" spans="2:15" ht="20.100000000000001" customHeight="1" x14ac:dyDescent="0.3">
      <c r="B29" s="18"/>
      <c r="C29" s="61"/>
      <c r="D29" s="63"/>
      <c r="E29" s="67"/>
      <c r="F29" s="70"/>
      <c r="G29" s="20"/>
      <c r="H29" s="72"/>
      <c r="I29" s="22"/>
      <c r="J29" s="91"/>
      <c r="K29" s="92"/>
      <c r="M29" s="38" t="s">
        <v>7</v>
      </c>
      <c r="N29" s="39">
        <f>SUM(N21:N27)</f>
        <v>0</v>
      </c>
      <c r="O29" s="57" t="e">
        <f t="shared" si="2"/>
        <v>#DIV/0!</v>
      </c>
    </row>
    <row r="30" spans="2:15" ht="20.100000000000001" customHeight="1" x14ac:dyDescent="0.3">
      <c r="B30" s="18"/>
      <c r="C30" s="61"/>
      <c r="D30" s="63"/>
      <c r="E30" s="67"/>
      <c r="F30" s="70"/>
      <c r="G30" s="20"/>
      <c r="H30" s="72"/>
      <c r="I30" s="22"/>
      <c r="J30" s="91"/>
      <c r="K30" s="92"/>
    </row>
    <row r="31" spans="2:15" ht="20.100000000000001" customHeight="1" x14ac:dyDescent="0.3">
      <c r="B31" s="18"/>
      <c r="C31" s="61"/>
      <c r="D31" s="63"/>
      <c r="E31" s="67"/>
      <c r="F31" s="70"/>
      <c r="G31" s="20"/>
      <c r="H31" s="72"/>
      <c r="I31" s="22"/>
      <c r="J31" s="91"/>
      <c r="K31" s="92"/>
    </row>
    <row r="32" spans="2:15" ht="20.100000000000001" customHeight="1" x14ac:dyDescent="0.3">
      <c r="B32" s="18"/>
      <c r="C32" s="61"/>
      <c r="D32" s="63"/>
      <c r="E32" s="67"/>
      <c r="F32" s="70"/>
      <c r="G32" s="20"/>
      <c r="H32" s="72"/>
      <c r="I32" s="22"/>
      <c r="J32" s="91"/>
      <c r="K32" s="92"/>
    </row>
    <row r="33" spans="2:11" ht="20.100000000000001" customHeight="1" x14ac:dyDescent="0.3">
      <c r="B33" s="18"/>
      <c r="C33" s="61"/>
      <c r="D33" s="63"/>
      <c r="E33" s="67"/>
      <c r="F33" s="70"/>
      <c r="G33" s="20"/>
      <c r="H33" s="72"/>
      <c r="I33" s="22"/>
      <c r="J33" s="91"/>
      <c r="K33" s="92"/>
    </row>
    <row r="34" spans="2:11" ht="20.100000000000001" customHeight="1" x14ac:dyDescent="0.3">
      <c r="B34" s="18"/>
      <c r="C34" s="61"/>
      <c r="D34" s="63"/>
      <c r="E34" s="67"/>
      <c r="F34" s="70"/>
      <c r="G34" s="20"/>
      <c r="H34" s="72"/>
      <c r="I34" s="22"/>
      <c r="J34" s="91"/>
      <c r="K34" s="92"/>
    </row>
    <row r="35" spans="2:11" ht="20.100000000000001" customHeight="1" x14ac:dyDescent="0.3">
      <c r="B35" s="18"/>
      <c r="C35" s="61"/>
      <c r="D35" s="63"/>
      <c r="E35" s="67"/>
      <c r="F35" s="70"/>
      <c r="G35" s="20"/>
      <c r="H35" s="72"/>
      <c r="I35" s="22"/>
      <c r="J35" s="91"/>
      <c r="K35" s="92"/>
    </row>
    <row r="36" spans="2:11" ht="20.100000000000001" customHeight="1" x14ac:dyDescent="0.3">
      <c r="B36" s="18"/>
      <c r="C36" s="61"/>
      <c r="D36" s="63"/>
      <c r="E36" s="67"/>
      <c r="F36" s="70"/>
      <c r="G36" s="20"/>
      <c r="H36" s="72"/>
      <c r="I36" s="22"/>
      <c r="J36" s="91"/>
      <c r="K36" s="92"/>
    </row>
    <row r="37" spans="2:11" ht="20.100000000000001" customHeight="1" x14ac:dyDescent="0.3">
      <c r="B37" s="18"/>
      <c r="C37" s="61"/>
      <c r="D37" s="63"/>
      <c r="E37" s="67"/>
      <c r="F37" s="70"/>
      <c r="G37" s="20"/>
      <c r="H37" s="72"/>
      <c r="I37" s="22"/>
      <c r="J37" s="91"/>
      <c r="K37" s="92"/>
    </row>
    <row r="38" spans="2:11" ht="20.100000000000001" customHeight="1" x14ac:dyDescent="0.3">
      <c r="B38" s="18"/>
      <c r="C38" s="61"/>
      <c r="D38" s="63"/>
      <c r="E38" s="67"/>
      <c r="F38" s="70"/>
      <c r="G38" s="20"/>
      <c r="H38" s="72"/>
      <c r="I38" s="22"/>
      <c r="J38" s="91"/>
      <c r="K38" s="92"/>
    </row>
    <row r="39" spans="2:11" ht="20.100000000000001" customHeight="1" x14ac:dyDescent="0.3">
      <c r="B39" s="18"/>
      <c r="C39" s="61"/>
      <c r="D39" s="63"/>
      <c r="E39" s="67"/>
      <c r="F39" s="70"/>
      <c r="G39" s="20"/>
      <c r="H39" s="72"/>
      <c r="I39" s="22"/>
      <c r="J39" s="74"/>
      <c r="K39" s="75"/>
    </row>
    <row r="40" spans="2:11" ht="20.100000000000001" customHeight="1" x14ac:dyDescent="0.3">
      <c r="B40" s="18"/>
      <c r="C40" s="61"/>
      <c r="D40" s="63"/>
      <c r="E40" s="67"/>
      <c r="F40" s="70"/>
      <c r="G40" s="20"/>
      <c r="H40" s="72"/>
      <c r="I40" s="22"/>
      <c r="J40" s="74"/>
      <c r="K40" s="75"/>
    </row>
    <row r="41" spans="2:11" ht="20.100000000000001" customHeight="1" x14ac:dyDescent="0.3">
      <c r="B41" s="18"/>
      <c r="C41" s="61"/>
      <c r="D41" s="63"/>
      <c r="E41" s="67"/>
      <c r="F41" s="70"/>
      <c r="G41" s="20"/>
      <c r="H41" s="72"/>
      <c r="I41" s="22"/>
      <c r="J41" s="74"/>
      <c r="K41" s="75"/>
    </row>
    <row r="42" spans="2:11" ht="20.100000000000001" customHeight="1" x14ac:dyDescent="0.3">
      <c r="B42" s="18"/>
      <c r="C42" s="61"/>
      <c r="D42" s="63"/>
      <c r="E42" s="67"/>
      <c r="F42" s="70"/>
      <c r="G42" s="20"/>
      <c r="H42" s="72"/>
      <c r="I42" s="22"/>
      <c r="J42" s="74"/>
      <c r="K42" s="75"/>
    </row>
    <row r="43" spans="2:11" ht="20.100000000000001" customHeight="1" x14ac:dyDescent="0.3">
      <c r="B43" s="18"/>
      <c r="C43" s="61"/>
      <c r="D43" s="63"/>
      <c r="E43" s="67"/>
      <c r="F43" s="70"/>
      <c r="G43" s="20"/>
      <c r="H43" s="72"/>
      <c r="I43" s="22"/>
      <c r="J43" s="74"/>
      <c r="K43" s="75"/>
    </row>
    <row r="44" spans="2:11" ht="20.100000000000001" customHeight="1" x14ac:dyDescent="0.3">
      <c r="B44" s="18"/>
      <c r="C44" s="61"/>
      <c r="D44" s="63"/>
      <c r="E44" s="67"/>
      <c r="F44" s="70"/>
      <c r="G44" s="20"/>
      <c r="H44" s="72"/>
      <c r="I44" s="22"/>
      <c r="J44" s="74"/>
      <c r="K44" s="75"/>
    </row>
    <row r="45" spans="2:11" ht="20.100000000000001" customHeight="1" x14ac:dyDescent="0.3">
      <c r="B45" s="18"/>
      <c r="C45" s="61"/>
      <c r="D45" s="63"/>
      <c r="E45" s="67"/>
      <c r="F45" s="70"/>
      <c r="G45" s="20"/>
      <c r="H45" s="72"/>
      <c r="I45" s="22"/>
      <c r="J45" s="74"/>
      <c r="K45" s="75"/>
    </row>
    <row r="46" spans="2:11" ht="20.100000000000001" customHeight="1" x14ac:dyDescent="0.3">
      <c r="B46" s="18"/>
      <c r="C46" s="61"/>
      <c r="D46" s="63"/>
      <c r="E46" s="67"/>
      <c r="F46" s="70"/>
      <c r="G46" s="20"/>
      <c r="H46" s="72"/>
      <c r="I46" s="22"/>
      <c r="J46" s="74"/>
      <c r="K46" s="75"/>
    </row>
    <row r="47" spans="2:11" ht="20.100000000000001" customHeight="1" x14ac:dyDescent="0.3">
      <c r="B47" s="18"/>
      <c r="C47" s="61"/>
      <c r="D47" s="63"/>
      <c r="E47" s="67"/>
      <c r="F47" s="70"/>
      <c r="G47" s="20"/>
      <c r="H47" s="72"/>
      <c r="I47" s="22"/>
      <c r="J47" s="74"/>
      <c r="K47" s="75"/>
    </row>
    <row r="48" spans="2:11" ht="20.100000000000001" customHeight="1" x14ac:dyDescent="0.3">
      <c r="B48" s="18"/>
      <c r="C48" s="61"/>
      <c r="D48" s="63"/>
      <c r="E48" s="67"/>
      <c r="F48" s="70"/>
      <c r="G48" s="20"/>
      <c r="H48" s="72"/>
      <c r="I48" s="22"/>
      <c r="J48" s="74"/>
      <c r="K48" s="75"/>
    </row>
    <row r="49" spans="2:11" ht="20.100000000000001" customHeight="1" x14ac:dyDescent="0.3">
      <c r="B49" s="18"/>
      <c r="C49" s="61"/>
      <c r="D49" s="63"/>
      <c r="E49" s="67"/>
      <c r="F49" s="70"/>
      <c r="G49" s="20"/>
      <c r="H49" s="72"/>
      <c r="I49" s="22"/>
      <c r="J49" s="74"/>
      <c r="K49" s="75"/>
    </row>
    <row r="50" spans="2:11" ht="20.100000000000001" customHeight="1" x14ac:dyDescent="0.3">
      <c r="B50" s="18"/>
      <c r="C50" s="61"/>
      <c r="D50" s="63"/>
      <c r="E50" s="67"/>
      <c r="F50" s="70"/>
      <c r="G50" s="20"/>
      <c r="H50" s="72"/>
      <c r="I50" s="22"/>
      <c r="J50" s="74"/>
      <c r="K50" s="75"/>
    </row>
    <row r="51" spans="2:11" ht="20.100000000000001" customHeight="1" x14ac:dyDescent="0.3">
      <c r="B51" s="18"/>
      <c r="C51" s="61"/>
      <c r="D51" s="63"/>
      <c r="E51" s="67"/>
      <c r="F51" s="70"/>
      <c r="G51" s="20"/>
      <c r="H51" s="72"/>
      <c r="I51" s="22"/>
      <c r="J51" s="74"/>
      <c r="K51" s="75"/>
    </row>
    <row r="52" spans="2:11" ht="20.100000000000001" customHeight="1" x14ac:dyDescent="0.3">
      <c r="B52" s="18"/>
      <c r="C52" s="61"/>
      <c r="D52" s="63"/>
      <c r="E52" s="67"/>
      <c r="F52" s="70"/>
      <c r="G52" s="20"/>
      <c r="H52" s="72"/>
      <c r="I52" s="22"/>
      <c r="J52" s="74"/>
      <c r="K52" s="75"/>
    </row>
    <row r="53" spans="2:11" ht="20.100000000000001" customHeight="1" x14ac:dyDescent="0.3">
      <c r="B53" s="18"/>
      <c r="C53" s="61"/>
      <c r="D53" s="63"/>
      <c r="E53" s="67"/>
      <c r="F53" s="70"/>
      <c r="G53" s="20"/>
      <c r="H53" s="72"/>
      <c r="I53" s="22"/>
      <c r="J53" s="74"/>
      <c r="K53" s="75"/>
    </row>
    <row r="54" spans="2:11" ht="20.100000000000001" customHeight="1" x14ac:dyDescent="0.3">
      <c r="B54" s="18"/>
      <c r="C54" s="61"/>
      <c r="D54" s="63"/>
      <c r="E54" s="67"/>
      <c r="F54" s="70"/>
      <c r="G54" s="20"/>
      <c r="H54" s="72"/>
      <c r="I54" s="22"/>
      <c r="J54" s="74"/>
      <c r="K54" s="75"/>
    </row>
    <row r="55" spans="2:11" ht="20.100000000000001" customHeight="1" x14ac:dyDescent="0.3">
      <c r="B55" s="18"/>
      <c r="C55" s="61"/>
      <c r="D55" s="63"/>
      <c r="E55" s="67"/>
      <c r="F55" s="70"/>
      <c r="G55" s="20"/>
      <c r="H55" s="72"/>
      <c r="I55" s="22"/>
      <c r="J55" s="74"/>
      <c r="K55" s="75"/>
    </row>
    <row r="56" spans="2:11" ht="20.100000000000001" customHeight="1" x14ac:dyDescent="0.3">
      <c r="B56" s="18"/>
      <c r="C56" s="61"/>
      <c r="D56" s="63"/>
      <c r="E56" s="67"/>
      <c r="F56" s="70"/>
      <c r="G56" s="20"/>
      <c r="H56" s="72"/>
      <c r="I56" s="22"/>
      <c r="J56" s="74"/>
      <c r="K56" s="75"/>
    </row>
    <row r="57" spans="2:11" ht="20.100000000000001" customHeight="1" x14ac:dyDescent="0.3">
      <c r="B57" s="18"/>
      <c r="C57" s="61"/>
      <c r="D57" s="63"/>
      <c r="E57" s="67"/>
      <c r="F57" s="70"/>
      <c r="G57" s="20"/>
      <c r="H57" s="72"/>
      <c r="I57" s="22"/>
      <c r="J57" s="74"/>
      <c r="K57" s="75"/>
    </row>
    <row r="58" spans="2:11" ht="20.100000000000001" customHeight="1" x14ac:dyDescent="0.3">
      <c r="B58" s="18"/>
      <c r="C58" s="61"/>
      <c r="D58" s="63"/>
      <c r="E58" s="67"/>
      <c r="F58" s="70"/>
      <c r="G58" s="20"/>
      <c r="H58" s="72"/>
      <c r="I58" s="22"/>
      <c r="J58" s="74"/>
      <c r="K58" s="75"/>
    </row>
    <row r="59" spans="2:11" ht="20.100000000000001" customHeight="1" x14ac:dyDescent="0.3">
      <c r="B59" s="18"/>
      <c r="C59" s="61"/>
      <c r="D59" s="63"/>
      <c r="E59" s="67"/>
      <c r="F59" s="70"/>
      <c r="G59" s="20"/>
      <c r="H59" s="72"/>
      <c r="I59" s="22"/>
      <c r="J59" s="74"/>
      <c r="K59" s="75"/>
    </row>
    <row r="60" spans="2:11" ht="20.100000000000001" customHeight="1" x14ac:dyDescent="0.3">
      <c r="B60" s="18"/>
      <c r="C60" s="61"/>
      <c r="D60" s="63"/>
      <c r="E60" s="67"/>
      <c r="F60" s="70"/>
      <c r="G60" s="20"/>
      <c r="H60" s="72"/>
      <c r="I60" s="22"/>
      <c r="J60" s="74"/>
      <c r="K60" s="75"/>
    </row>
    <row r="61" spans="2:11" ht="20.100000000000001" customHeight="1" x14ac:dyDescent="0.3">
      <c r="B61" s="18"/>
      <c r="C61" s="61"/>
      <c r="D61" s="63"/>
      <c r="E61" s="67"/>
      <c r="F61" s="70"/>
      <c r="G61" s="20"/>
      <c r="H61" s="72"/>
      <c r="I61" s="22"/>
      <c r="J61" s="74"/>
      <c r="K61" s="75"/>
    </row>
    <row r="62" spans="2:11" ht="20.100000000000001" customHeight="1" x14ac:dyDescent="0.3">
      <c r="B62" s="18"/>
      <c r="C62" s="61"/>
      <c r="D62" s="63"/>
      <c r="E62" s="67"/>
      <c r="F62" s="70"/>
      <c r="G62" s="20"/>
      <c r="H62" s="72"/>
      <c r="I62" s="22"/>
      <c r="J62" s="74"/>
      <c r="K62" s="75"/>
    </row>
    <row r="63" spans="2:11" ht="20.100000000000001" customHeight="1" x14ac:dyDescent="0.3">
      <c r="B63" s="18"/>
      <c r="C63" s="61"/>
      <c r="D63" s="63"/>
      <c r="E63" s="67"/>
      <c r="F63" s="70"/>
      <c r="G63" s="20"/>
      <c r="H63" s="72"/>
      <c r="I63" s="22"/>
      <c r="J63" s="74"/>
      <c r="K63" s="75"/>
    </row>
    <row r="64" spans="2:11" ht="20.100000000000001" customHeight="1" x14ac:dyDescent="0.3">
      <c r="B64" s="18"/>
      <c r="C64" s="61"/>
      <c r="D64" s="63"/>
      <c r="E64" s="67"/>
      <c r="F64" s="70"/>
      <c r="G64" s="20"/>
      <c r="H64" s="72"/>
      <c r="I64" s="22"/>
      <c r="J64" s="74"/>
      <c r="K64" s="75"/>
    </row>
    <row r="65" spans="2:11" ht="20.100000000000001" customHeight="1" x14ac:dyDescent="0.3">
      <c r="B65" s="18"/>
      <c r="C65" s="61"/>
      <c r="D65" s="63"/>
      <c r="E65" s="67"/>
      <c r="F65" s="70"/>
      <c r="G65" s="20"/>
      <c r="H65" s="72"/>
      <c r="I65" s="22"/>
      <c r="J65" s="74"/>
      <c r="K65" s="75"/>
    </row>
    <row r="66" spans="2:11" ht="20.100000000000001" customHeight="1" x14ac:dyDescent="0.3">
      <c r="B66" s="18"/>
      <c r="C66" s="61"/>
      <c r="D66" s="63"/>
      <c r="E66" s="67"/>
      <c r="F66" s="70"/>
      <c r="G66" s="20"/>
      <c r="H66" s="72"/>
      <c r="I66" s="22"/>
      <c r="J66" s="74"/>
      <c r="K66" s="75"/>
    </row>
    <row r="67" spans="2:11" ht="20.100000000000001" customHeight="1" x14ac:dyDescent="0.3">
      <c r="B67" s="18"/>
      <c r="C67" s="61"/>
      <c r="D67" s="63"/>
      <c r="E67" s="67"/>
      <c r="F67" s="70"/>
      <c r="G67" s="20"/>
      <c r="H67" s="72"/>
      <c r="I67" s="22"/>
      <c r="J67" s="74"/>
      <c r="K67" s="75"/>
    </row>
    <row r="68" spans="2:11" ht="20.100000000000001" customHeight="1" x14ac:dyDescent="0.3">
      <c r="B68" s="18"/>
      <c r="C68" s="61"/>
      <c r="D68" s="63"/>
      <c r="E68" s="67"/>
      <c r="F68" s="70"/>
      <c r="G68" s="20"/>
      <c r="H68" s="72"/>
      <c r="I68" s="22"/>
      <c r="J68" s="74"/>
      <c r="K68" s="75"/>
    </row>
    <row r="69" spans="2:11" ht="20.100000000000001" customHeight="1" x14ac:dyDescent="0.3">
      <c r="B69" s="18"/>
      <c r="C69" s="61"/>
      <c r="D69" s="63"/>
      <c r="E69" s="67"/>
      <c r="F69" s="70"/>
      <c r="G69" s="20"/>
      <c r="H69" s="72"/>
      <c r="I69" s="22"/>
      <c r="J69" s="74"/>
      <c r="K69" s="75"/>
    </row>
    <row r="70" spans="2:11" ht="20.100000000000001" customHeight="1" x14ac:dyDescent="0.3">
      <c r="B70" s="18"/>
      <c r="C70" s="61"/>
      <c r="D70" s="63"/>
      <c r="E70" s="67"/>
      <c r="F70" s="70"/>
      <c r="G70" s="20"/>
      <c r="H70" s="72"/>
      <c r="I70" s="22"/>
      <c r="J70" s="74"/>
      <c r="K70" s="75"/>
    </row>
    <row r="71" spans="2:11" ht="20.100000000000001" customHeight="1" x14ac:dyDescent="0.3">
      <c r="B71" s="18"/>
      <c r="C71" s="61"/>
      <c r="D71" s="63"/>
      <c r="E71" s="67"/>
      <c r="F71" s="70"/>
      <c r="G71" s="20"/>
      <c r="H71" s="72"/>
      <c r="I71" s="22"/>
      <c r="J71" s="74"/>
      <c r="K71" s="75"/>
    </row>
    <row r="72" spans="2:11" ht="20.100000000000001" customHeight="1" x14ac:dyDescent="0.3">
      <c r="B72" s="18"/>
      <c r="C72" s="61"/>
      <c r="D72" s="63"/>
      <c r="E72" s="67"/>
      <c r="F72" s="70"/>
      <c r="G72" s="20"/>
      <c r="H72" s="72"/>
      <c r="I72" s="22"/>
      <c r="J72" s="74"/>
      <c r="K72" s="75"/>
    </row>
    <row r="73" spans="2:11" ht="20.100000000000001" customHeight="1" x14ac:dyDescent="0.3">
      <c r="B73" s="18"/>
      <c r="C73" s="61"/>
      <c r="D73" s="63"/>
      <c r="E73" s="67"/>
      <c r="F73" s="70"/>
      <c r="G73" s="20"/>
      <c r="H73" s="72"/>
      <c r="I73" s="22"/>
      <c r="J73" s="74"/>
      <c r="K73" s="75"/>
    </row>
    <row r="74" spans="2:11" ht="20.100000000000001" customHeight="1" x14ac:dyDescent="0.3">
      <c r="B74" s="18"/>
      <c r="C74" s="61"/>
      <c r="D74" s="63"/>
      <c r="E74" s="67"/>
      <c r="F74" s="70"/>
      <c r="G74" s="20"/>
      <c r="H74" s="72"/>
      <c r="I74" s="22"/>
      <c r="J74" s="74"/>
      <c r="K74" s="75"/>
    </row>
    <row r="75" spans="2:11" ht="20.100000000000001" customHeight="1" x14ac:dyDescent="0.3">
      <c r="B75" s="18"/>
      <c r="C75" s="61"/>
      <c r="D75" s="63"/>
      <c r="E75" s="67"/>
      <c r="F75" s="70"/>
      <c r="G75" s="20"/>
      <c r="H75" s="72"/>
      <c r="I75" s="22"/>
      <c r="J75" s="74"/>
      <c r="K75" s="75"/>
    </row>
    <row r="76" spans="2:11" ht="20.100000000000001" customHeight="1" x14ac:dyDescent="0.3">
      <c r="B76" s="18"/>
      <c r="C76" s="61"/>
      <c r="D76" s="63"/>
      <c r="E76" s="67"/>
      <c r="F76" s="70"/>
      <c r="G76" s="20"/>
      <c r="H76" s="72"/>
      <c r="I76" s="22"/>
      <c r="J76" s="74"/>
      <c r="K76" s="75"/>
    </row>
    <row r="77" spans="2:11" ht="20.100000000000001" customHeight="1" x14ac:dyDescent="0.3">
      <c r="B77" s="18"/>
      <c r="C77" s="61"/>
      <c r="D77" s="63"/>
      <c r="E77" s="67"/>
      <c r="F77" s="70"/>
      <c r="G77" s="20"/>
      <c r="H77" s="72"/>
      <c r="I77" s="22"/>
      <c r="J77" s="74"/>
      <c r="K77" s="75"/>
    </row>
    <row r="78" spans="2:11" ht="20.100000000000001" customHeight="1" x14ac:dyDescent="0.3">
      <c r="B78" s="18"/>
      <c r="C78" s="61"/>
      <c r="D78" s="63"/>
      <c r="E78" s="67"/>
      <c r="F78" s="70"/>
      <c r="G78" s="20"/>
      <c r="H78" s="72"/>
      <c r="I78" s="22"/>
      <c r="J78" s="74"/>
      <c r="K78" s="75"/>
    </row>
    <row r="79" spans="2:11" ht="20.100000000000001" customHeight="1" x14ac:dyDescent="0.3">
      <c r="B79" s="18"/>
      <c r="C79" s="61"/>
      <c r="D79" s="63"/>
      <c r="E79" s="67"/>
      <c r="F79" s="70"/>
      <c r="G79" s="20"/>
      <c r="H79" s="72"/>
      <c r="I79" s="22"/>
      <c r="J79" s="74"/>
      <c r="K79" s="75"/>
    </row>
    <row r="80" spans="2:11" ht="20.100000000000001" customHeight="1" x14ac:dyDescent="0.3">
      <c r="B80" s="18"/>
      <c r="C80" s="61"/>
      <c r="D80" s="63"/>
      <c r="E80" s="67"/>
      <c r="F80" s="70"/>
      <c r="G80" s="20"/>
      <c r="H80" s="72"/>
      <c r="I80" s="22"/>
      <c r="J80" s="74"/>
      <c r="K80" s="75"/>
    </row>
    <row r="81" spans="2:11" ht="20.100000000000001" customHeight="1" x14ac:dyDescent="0.3">
      <c r="B81" s="18"/>
      <c r="C81" s="61"/>
      <c r="D81" s="63"/>
      <c r="E81" s="67"/>
      <c r="F81" s="70"/>
      <c r="G81" s="20"/>
      <c r="H81" s="72"/>
      <c r="I81" s="22"/>
      <c r="J81" s="91"/>
      <c r="K81" s="92"/>
    </row>
    <row r="82" spans="2:11" ht="20.100000000000001" customHeight="1" x14ac:dyDescent="0.3">
      <c r="B82" s="18"/>
      <c r="C82" s="61"/>
      <c r="D82" s="63"/>
      <c r="E82" s="67"/>
      <c r="F82" s="70"/>
      <c r="G82" s="20"/>
      <c r="H82" s="72"/>
      <c r="I82" s="22"/>
      <c r="J82" s="74"/>
      <c r="K82" s="75"/>
    </row>
    <row r="83" spans="2:11" ht="20.100000000000001" customHeight="1" x14ac:dyDescent="0.3">
      <c r="B83" s="18"/>
      <c r="C83" s="61"/>
      <c r="D83" s="63"/>
      <c r="E83" s="67"/>
      <c r="F83" s="70"/>
      <c r="G83" s="20"/>
      <c r="H83" s="72"/>
      <c r="I83" s="22"/>
      <c r="J83" s="74"/>
      <c r="K83" s="75"/>
    </row>
    <row r="84" spans="2:11" ht="20.100000000000001" customHeight="1" x14ac:dyDescent="0.3">
      <c r="B84" s="18"/>
      <c r="C84" s="61"/>
      <c r="D84" s="63"/>
      <c r="E84" s="67"/>
      <c r="F84" s="70"/>
      <c r="G84" s="20"/>
      <c r="H84" s="72"/>
      <c r="I84" s="22"/>
      <c r="J84" s="74"/>
      <c r="K84" s="75"/>
    </row>
    <row r="85" spans="2:11" ht="20.100000000000001" customHeight="1" x14ac:dyDescent="0.3">
      <c r="B85" s="18"/>
      <c r="C85" s="61"/>
      <c r="D85" s="63"/>
      <c r="E85" s="67"/>
      <c r="F85" s="70"/>
      <c r="G85" s="20"/>
      <c r="H85" s="72"/>
      <c r="I85" s="22"/>
      <c r="J85" s="74"/>
      <c r="K85" s="75"/>
    </row>
    <row r="86" spans="2:11" ht="20.100000000000001" customHeight="1" x14ac:dyDescent="0.3">
      <c r="B86" s="18"/>
      <c r="C86" s="61"/>
      <c r="D86" s="63"/>
      <c r="E86" s="67"/>
      <c r="F86" s="70"/>
      <c r="G86" s="20"/>
      <c r="H86" s="72"/>
      <c r="I86" s="22"/>
      <c r="J86" s="74"/>
      <c r="K86" s="75"/>
    </row>
    <row r="87" spans="2:11" ht="20.100000000000001" customHeight="1" x14ac:dyDescent="0.3">
      <c r="B87" s="18"/>
      <c r="C87" s="61"/>
      <c r="D87" s="63"/>
      <c r="E87" s="67"/>
      <c r="F87" s="70"/>
      <c r="G87" s="20"/>
      <c r="H87" s="72"/>
      <c r="I87" s="22"/>
      <c r="J87" s="74"/>
      <c r="K87" s="75"/>
    </row>
    <row r="88" spans="2:11" ht="20.100000000000001" customHeight="1" x14ac:dyDescent="0.3">
      <c r="B88" s="18"/>
      <c r="C88" s="61"/>
      <c r="D88" s="63"/>
      <c r="E88" s="67"/>
      <c r="F88" s="70"/>
      <c r="G88" s="20"/>
      <c r="H88" s="72"/>
      <c r="I88" s="22"/>
      <c r="J88" s="91"/>
      <c r="K88" s="92"/>
    </row>
    <row r="89" spans="2:11" ht="20.100000000000001" customHeight="1" x14ac:dyDescent="0.3">
      <c r="B89" s="18"/>
      <c r="C89" s="61"/>
      <c r="D89" s="63"/>
      <c r="E89" s="67"/>
      <c r="F89" s="70"/>
      <c r="G89" s="20"/>
      <c r="H89" s="72"/>
      <c r="I89" s="22"/>
      <c r="J89" s="91"/>
      <c r="K89" s="92"/>
    </row>
    <row r="90" spans="2:11" ht="20.100000000000001" customHeight="1" x14ac:dyDescent="0.3">
      <c r="B90" s="18"/>
      <c r="C90" s="61"/>
      <c r="D90" s="63"/>
      <c r="E90" s="67"/>
      <c r="F90" s="70"/>
      <c r="G90" s="20"/>
      <c r="H90" s="72"/>
      <c r="I90" s="22"/>
      <c r="J90" s="91"/>
      <c r="K90" s="92"/>
    </row>
    <row r="91" spans="2:11" ht="20.100000000000001" customHeight="1" x14ac:dyDescent="0.3">
      <c r="B91" s="18"/>
      <c r="C91" s="61"/>
      <c r="D91" s="63"/>
      <c r="E91" s="67"/>
      <c r="F91" s="70"/>
      <c r="G91" s="20"/>
      <c r="H91" s="72"/>
      <c r="I91" s="22"/>
      <c r="J91" s="91"/>
      <c r="K91" s="92"/>
    </row>
    <row r="92" spans="2:11" ht="20.100000000000001" customHeight="1" x14ac:dyDescent="0.3">
      <c r="B92" s="18"/>
      <c r="C92" s="61"/>
      <c r="D92" s="63"/>
      <c r="E92" s="67"/>
      <c r="F92" s="70"/>
      <c r="G92" s="20"/>
      <c r="H92" s="72"/>
      <c r="I92" s="22"/>
      <c r="J92" s="91"/>
      <c r="K92" s="92"/>
    </row>
    <row r="93" spans="2:11" ht="20.100000000000001" customHeight="1" x14ac:dyDescent="0.3">
      <c r="B93" s="18"/>
      <c r="C93" s="61"/>
      <c r="D93" s="63"/>
      <c r="E93" s="67"/>
      <c r="F93" s="70"/>
      <c r="G93" s="20"/>
      <c r="H93" s="72"/>
      <c r="I93" s="22"/>
      <c r="J93" s="91"/>
      <c r="K93" s="92"/>
    </row>
    <row r="94" spans="2:11" ht="20.100000000000001" customHeight="1" x14ac:dyDescent="0.3">
      <c r="B94" s="18"/>
      <c r="C94" s="61"/>
      <c r="D94" s="63"/>
      <c r="E94" s="67"/>
      <c r="F94" s="70"/>
      <c r="G94" s="20"/>
      <c r="H94" s="72"/>
      <c r="I94" s="22"/>
      <c r="J94" s="91"/>
      <c r="K94" s="92"/>
    </row>
    <row r="95" spans="2:11" ht="20.100000000000001" customHeight="1" x14ac:dyDescent="0.3">
      <c r="B95" s="18"/>
      <c r="C95" s="61"/>
      <c r="D95" s="63"/>
      <c r="E95" s="67"/>
      <c r="F95" s="70"/>
      <c r="G95" s="20"/>
      <c r="H95" s="72"/>
      <c r="I95" s="22"/>
      <c r="J95" s="91"/>
      <c r="K95" s="92"/>
    </row>
    <row r="96" spans="2:11" ht="20.100000000000001" customHeight="1" x14ac:dyDescent="0.3">
      <c r="B96" s="18"/>
      <c r="C96" s="61"/>
      <c r="D96" s="63"/>
      <c r="E96" s="67"/>
      <c r="F96" s="70"/>
      <c r="G96" s="20"/>
      <c r="H96" s="72"/>
      <c r="I96" s="22"/>
      <c r="J96" s="91"/>
      <c r="K96" s="92"/>
    </row>
    <row r="97" spans="2:11" ht="20.100000000000001" customHeight="1" x14ac:dyDescent="0.3">
      <c r="B97" s="18"/>
      <c r="C97" s="61"/>
      <c r="D97" s="63"/>
      <c r="E97" s="67"/>
      <c r="F97" s="70"/>
      <c r="G97" s="20"/>
      <c r="H97" s="72"/>
      <c r="I97" s="22"/>
      <c r="J97" s="91"/>
      <c r="K97" s="92"/>
    </row>
    <row r="98" spans="2:11" ht="20.100000000000001" customHeight="1" x14ac:dyDescent="0.3">
      <c r="B98" s="18"/>
      <c r="C98" s="61"/>
      <c r="D98" s="63"/>
      <c r="E98" s="67"/>
      <c r="F98" s="70"/>
      <c r="G98" s="20"/>
      <c r="H98" s="72"/>
      <c r="I98" s="22"/>
      <c r="J98" s="91"/>
      <c r="K98" s="92"/>
    </row>
    <row r="99" spans="2:11" ht="20.100000000000001" customHeight="1" x14ac:dyDescent="0.3">
      <c r="B99" s="18"/>
      <c r="C99" s="61"/>
      <c r="D99" s="63"/>
      <c r="E99" s="67"/>
      <c r="F99" s="70"/>
      <c r="G99" s="20"/>
      <c r="H99" s="72"/>
      <c r="I99" s="22"/>
      <c r="J99" s="91"/>
      <c r="K99" s="92"/>
    </row>
    <row r="100" spans="2:11" ht="20.100000000000001" customHeight="1" x14ac:dyDescent="0.3">
      <c r="B100" s="19"/>
      <c r="C100" s="64"/>
      <c r="D100" s="65"/>
      <c r="E100" s="68"/>
      <c r="F100" s="71"/>
      <c r="G100" s="21"/>
      <c r="H100" s="73"/>
      <c r="I100" s="23"/>
      <c r="J100" s="93"/>
      <c r="K100" s="94"/>
    </row>
  </sheetData>
  <mergeCells count="53">
    <mergeCell ref="J96:K96"/>
    <mergeCell ref="J97:K97"/>
    <mergeCell ref="J98:K98"/>
    <mergeCell ref="J99:K99"/>
    <mergeCell ref="J100:K100"/>
    <mergeCell ref="J95:K95"/>
    <mergeCell ref="J36:K36"/>
    <mergeCell ref="J37:K37"/>
    <mergeCell ref="J38:K38"/>
    <mergeCell ref="J81:K81"/>
    <mergeCell ref="J88:K88"/>
    <mergeCell ref="J89:K89"/>
    <mergeCell ref="J90:K90"/>
    <mergeCell ref="J91:K91"/>
    <mergeCell ref="J92:K92"/>
    <mergeCell ref="J93:K93"/>
    <mergeCell ref="J94:K94"/>
    <mergeCell ref="N19:N20"/>
    <mergeCell ref="O19:O20"/>
    <mergeCell ref="J35:K35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23:K23"/>
    <mergeCell ref="J16:K16"/>
    <mergeCell ref="J17:K17"/>
    <mergeCell ref="J18:K18"/>
    <mergeCell ref="J19:K19"/>
    <mergeCell ref="M19:M20"/>
    <mergeCell ref="J21:K21"/>
    <mergeCell ref="J22:K22"/>
    <mergeCell ref="J8:K8"/>
    <mergeCell ref="B2:E2"/>
    <mergeCell ref="J4:K4"/>
    <mergeCell ref="J5:K5"/>
    <mergeCell ref="J6:K6"/>
    <mergeCell ref="J7:K7"/>
    <mergeCell ref="J20:K20"/>
    <mergeCell ref="J9:K9"/>
    <mergeCell ref="J10:K10"/>
    <mergeCell ref="J11:K11"/>
    <mergeCell ref="J12:K12"/>
    <mergeCell ref="J13:K13"/>
    <mergeCell ref="J14:K14"/>
    <mergeCell ref="J15:K15"/>
  </mergeCells>
  <phoneticPr fontId="5" type="noConversion"/>
  <dataValidations count="3">
    <dataValidation type="list" allowBlank="1" showInputMessage="1" showErrorMessage="1" sqref="H5:H100" xr:uid="{00000000-0002-0000-0B00-000000000000}">
      <formula1>수입구분</formula1>
    </dataValidation>
    <dataValidation type="list" allowBlank="1" showInputMessage="1" showErrorMessage="1" sqref="F5:F100" xr:uid="{00000000-0002-0000-0B00-000001000000}">
      <formula1>지출구분</formula1>
    </dataValidation>
    <dataValidation type="list" allowBlank="1" showInputMessage="1" showErrorMessage="1" sqref="D5:D100" xr:uid="{00000000-0002-0000-0B00-000002000000}">
      <formula1>INDIRECT(C5)</formula1>
    </dataValidation>
  </dataValidations>
  <pageMargins left="0.69986110925674438" right="0.69986110925674438" top="0.75" bottom="0.75" header="0.30000001192092896" footer="0.30000001192092896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3000000}">
          <x14:formula1>
            <xm:f>항목!$B$3:$N$3</xm:f>
          </x14:formula1>
          <xm:sqref>C5:C100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B1:AA100"/>
  <sheetViews>
    <sheetView zoomScale="80" zoomScaleNormal="80" zoomScaleSheetLayoutView="75" workbookViewId="0">
      <selection activeCell="E13" sqref="E13"/>
    </sheetView>
  </sheetViews>
  <sheetFormatPr defaultColWidth="9" defaultRowHeight="16.5" x14ac:dyDescent="0.3"/>
  <cols>
    <col min="1" max="1" width="1.625" customWidth="1"/>
    <col min="2" max="2" width="11" customWidth="1"/>
    <col min="3" max="4" width="10.625" customWidth="1"/>
    <col min="5" max="5" width="34.625" customWidth="1"/>
    <col min="6" max="11" width="12.625" customWidth="1"/>
    <col min="12" max="12" width="3.375" customWidth="1"/>
    <col min="13" max="13" width="17.625" customWidth="1"/>
    <col min="14" max="14" width="15.75" customWidth="1"/>
    <col min="15" max="15" width="7.625" customWidth="1"/>
  </cols>
  <sheetData>
    <row r="1" spans="2:27" ht="9" customHeight="1" x14ac:dyDescent="0.3"/>
    <row r="2" spans="2:27" ht="43.5" customHeight="1" x14ac:dyDescent="0.3">
      <c r="B2" s="99" t="s">
        <v>82</v>
      </c>
      <c r="C2" s="100"/>
      <c r="D2" s="100"/>
      <c r="E2" s="101"/>
      <c r="F2" s="24" t="s">
        <v>9</v>
      </c>
      <c r="G2" s="26">
        <f>SUM(G5:G100)</f>
        <v>0</v>
      </c>
      <c r="H2" s="25" t="s">
        <v>7</v>
      </c>
      <c r="I2" s="27">
        <f>SUM(I5:I100)</f>
        <v>0</v>
      </c>
      <c r="J2" s="24" t="s">
        <v>85</v>
      </c>
      <c r="K2" s="30">
        <f>'11월'!K2 + (I2 - G2)</f>
        <v>2090000</v>
      </c>
    </row>
    <row r="3" spans="2:27" ht="4.5" customHeight="1" x14ac:dyDescent="0.3">
      <c r="B3" s="41"/>
      <c r="C3" s="41"/>
      <c r="D3" s="41"/>
      <c r="E3" s="41"/>
      <c r="F3" s="42"/>
      <c r="G3" s="43"/>
      <c r="H3" s="42"/>
      <c r="I3" s="43"/>
      <c r="J3" s="44"/>
      <c r="K3" s="45"/>
    </row>
    <row r="4" spans="2:27" ht="34.5" customHeight="1" x14ac:dyDescent="0.3">
      <c r="B4" s="49" t="s">
        <v>63</v>
      </c>
      <c r="C4" s="50" t="s">
        <v>71</v>
      </c>
      <c r="D4" s="51" t="s">
        <v>61</v>
      </c>
      <c r="E4" s="52" t="s">
        <v>10</v>
      </c>
      <c r="F4" s="53" t="s">
        <v>24</v>
      </c>
      <c r="G4" s="52" t="s">
        <v>62</v>
      </c>
      <c r="H4" s="53" t="s">
        <v>6</v>
      </c>
      <c r="I4" s="52" t="s">
        <v>62</v>
      </c>
      <c r="J4" s="102" t="s">
        <v>59</v>
      </c>
      <c r="K4" s="103"/>
      <c r="M4" s="31" t="s">
        <v>20</v>
      </c>
      <c r="N4" s="6" t="s">
        <v>65</v>
      </c>
      <c r="O4" s="6" t="s">
        <v>60</v>
      </c>
    </row>
    <row r="5" spans="2:27" ht="20.100000000000001" customHeight="1" x14ac:dyDescent="0.3">
      <c r="B5" s="46"/>
      <c r="C5" s="60"/>
      <c r="D5" s="62"/>
      <c r="E5" s="66" t="s">
        <v>69</v>
      </c>
      <c r="F5" s="69"/>
      <c r="G5" s="47" t="s">
        <v>69</v>
      </c>
      <c r="H5" s="59"/>
      <c r="I5" s="48"/>
      <c r="J5" s="104" t="s">
        <v>69</v>
      </c>
      <c r="K5" s="105"/>
      <c r="M5" s="34" t="str">
        <f>항목!C3</f>
        <v>주거비</v>
      </c>
      <c r="N5" s="35">
        <f t="shared" ref="N5:N16" si="0">SUMIF($C$5:$C$100,M5,$G$5:$G$100)</f>
        <v>0</v>
      </c>
      <c r="O5" s="55" t="e">
        <f t="shared" ref="O5:O17" si="1">SUM(N5/$N$17)</f>
        <v>#DIV/0!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  <c r="X5" t="s">
        <v>69</v>
      </c>
      <c r="Y5" t="s">
        <v>69</v>
      </c>
      <c r="Z5" t="s">
        <v>69</v>
      </c>
      <c r="AA5" t="s">
        <v>69</v>
      </c>
    </row>
    <row r="6" spans="2:27" ht="20.100000000000001" customHeight="1" x14ac:dyDescent="0.3">
      <c r="B6" s="18"/>
      <c r="C6" s="61"/>
      <c r="D6" s="63"/>
      <c r="E6" s="67" t="s">
        <v>69</v>
      </c>
      <c r="F6" s="70"/>
      <c r="G6" s="20"/>
      <c r="H6" s="72"/>
      <c r="I6" s="22" t="s">
        <v>69</v>
      </c>
      <c r="J6" s="91"/>
      <c r="K6" s="92"/>
      <c r="M6" s="34" t="str">
        <f>항목!D3</f>
        <v>통신비</v>
      </c>
      <c r="N6" s="35">
        <f t="shared" si="0"/>
        <v>0</v>
      </c>
      <c r="O6" s="55" t="e">
        <f t="shared" si="1"/>
        <v>#DIV/0!</v>
      </c>
    </row>
    <row r="7" spans="2:27" ht="20.100000000000001" customHeight="1" x14ac:dyDescent="0.3">
      <c r="B7" s="18"/>
      <c r="C7" s="61"/>
      <c r="D7" s="63"/>
      <c r="E7" s="67"/>
      <c r="F7" s="70"/>
      <c r="G7" s="20"/>
      <c r="H7" s="72"/>
      <c r="I7" s="22"/>
      <c r="J7" s="91"/>
      <c r="K7" s="92"/>
      <c r="M7" s="34" t="str">
        <f>항목!E3</f>
        <v>차량유지비교통비</v>
      </c>
      <c r="N7" s="35">
        <f t="shared" si="0"/>
        <v>0</v>
      </c>
      <c r="O7" s="55" t="e">
        <f t="shared" si="1"/>
        <v>#DIV/0!</v>
      </c>
    </row>
    <row r="8" spans="2:27" ht="20.100000000000001" customHeight="1" x14ac:dyDescent="0.3">
      <c r="B8" s="18"/>
      <c r="C8" s="61"/>
      <c r="D8" s="63"/>
      <c r="E8" s="67"/>
      <c r="F8" s="70"/>
      <c r="G8" s="20"/>
      <c r="H8" s="72"/>
      <c r="I8" s="22"/>
      <c r="J8" s="91"/>
      <c r="K8" s="92"/>
      <c r="M8" s="34" t="str">
        <f>항목!F3</f>
        <v>식비</v>
      </c>
      <c r="N8" s="35">
        <f t="shared" si="0"/>
        <v>0</v>
      </c>
      <c r="O8" s="55" t="e">
        <f t="shared" si="1"/>
        <v>#DIV/0!</v>
      </c>
    </row>
    <row r="9" spans="2:27" ht="20.100000000000001" customHeight="1" x14ac:dyDescent="0.3">
      <c r="B9" s="18"/>
      <c r="C9" s="61"/>
      <c r="D9" s="63"/>
      <c r="E9" s="67"/>
      <c r="F9" s="70"/>
      <c r="G9" s="20"/>
      <c r="H9" s="72"/>
      <c r="I9" s="22"/>
      <c r="J9" s="91"/>
      <c r="K9" s="92"/>
      <c r="M9" s="34" t="str">
        <f>항목!G3</f>
        <v>의류잡화</v>
      </c>
      <c r="N9" s="35">
        <f t="shared" si="0"/>
        <v>0</v>
      </c>
      <c r="O9" s="55" t="e">
        <f t="shared" si="1"/>
        <v>#DIV/0!</v>
      </c>
    </row>
    <row r="10" spans="2:27" ht="20.100000000000001" customHeight="1" x14ac:dyDescent="0.3">
      <c r="B10" s="18"/>
      <c r="C10" s="61"/>
      <c r="D10" s="63"/>
      <c r="E10" s="67"/>
      <c r="F10" s="70"/>
      <c r="G10" s="20"/>
      <c r="H10" s="72"/>
      <c r="I10" s="22"/>
      <c r="J10" s="91"/>
      <c r="K10" s="92"/>
      <c r="M10" s="34" t="str">
        <f>항목!H3</f>
        <v>생활용품</v>
      </c>
      <c r="N10" s="35">
        <f t="shared" si="0"/>
        <v>0</v>
      </c>
      <c r="O10" s="55" t="e">
        <f t="shared" si="1"/>
        <v>#DIV/0!</v>
      </c>
      <c r="R10" t="s">
        <v>69</v>
      </c>
    </row>
    <row r="11" spans="2:27" ht="20.100000000000001" customHeight="1" x14ac:dyDescent="0.3">
      <c r="B11" s="18"/>
      <c r="C11" s="61"/>
      <c r="D11" s="63"/>
      <c r="E11" s="67"/>
      <c r="F11" s="70"/>
      <c r="G11" s="20"/>
      <c r="H11" s="72"/>
      <c r="I11" s="22"/>
      <c r="J11" s="91"/>
      <c r="K11" s="92"/>
      <c r="M11" s="34" t="str">
        <f>항목!I3</f>
        <v>의료비</v>
      </c>
      <c r="N11" s="35">
        <f t="shared" si="0"/>
        <v>0</v>
      </c>
      <c r="O11" s="55" t="e">
        <f t="shared" si="1"/>
        <v>#DIV/0!</v>
      </c>
    </row>
    <row r="12" spans="2:27" ht="20.100000000000001" customHeight="1" x14ac:dyDescent="0.3">
      <c r="B12" s="18"/>
      <c r="C12" s="61"/>
      <c r="D12" s="63"/>
      <c r="E12" s="67"/>
      <c r="F12" s="70"/>
      <c r="G12" s="20"/>
      <c r="H12" s="72"/>
      <c r="I12" s="22"/>
      <c r="J12" s="91"/>
      <c r="K12" s="92"/>
      <c r="M12" s="34" t="str">
        <f>항목!J3</f>
        <v>교육비</v>
      </c>
      <c r="N12" s="35">
        <f t="shared" si="0"/>
        <v>0</v>
      </c>
      <c r="O12" s="55" t="e">
        <f t="shared" si="1"/>
        <v>#DIV/0!</v>
      </c>
    </row>
    <row r="13" spans="2:27" ht="20.100000000000001" customHeight="1" x14ac:dyDescent="0.3">
      <c r="B13" s="18"/>
      <c r="C13" s="61"/>
      <c r="D13" s="63"/>
      <c r="E13" s="67"/>
      <c r="F13" s="70"/>
      <c r="G13" s="20"/>
      <c r="H13" s="72"/>
      <c r="I13" s="22"/>
      <c r="J13" s="91"/>
      <c r="K13" s="92"/>
      <c r="M13" s="34" t="str">
        <f>항목!K3</f>
        <v>용돈</v>
      </c>
      <c r="N13" s="35">
        <f t="shared" si="0"/>
        <v>0</v>
      </c>
      <c r="O13" s="55" t="e">
        <f t="shared" si="1"/>
        <v>#DIV/0!</v>
      </c>
    </row>
    <row r="14" spans="2:27" ht="20.100000000000001" customHeight="1" x14ac:dyDescent="0.3">
      <c r="B14" s="18"/>
      <c r="C14" s="61"/>
      <c r="D14" s="63"/>
      <c r="E14" s="67"/>
      <c r="F14" s="70"/>
      <c r="G14" s="20"/>
      <c r="H14" s="72"/>
      <c r="I14" s="22"/>
      <c r="J14" s="91"/>
      <c r="K14" s="92"/>
      <c r="M14" s="34" t="str">
        <f>항목!L3</f>
        <v>경조교제비</v>
      </c>
      <c r="N14" s="35">
        <f t="shared" si="0"/>
        <v>0</v>
      </c>
      <c r="O14" s="55" t="e">
        <f t="shared" si="1"/>
        <v>#DIV/0!</v>
      </c>
      <c r="S14" t="s">
        <v>69</v>
      </c>
    </row>
    <row r="15" spans="2:27" ht="20.100000000000001" customHeight="1" x14ac:dyDescent="0.3">
      <c r="B15" s="18"/>
      <c r="C15" s="61"/>
      <c r="D15" s="63"/>
      <c r="E15" s="67"/>
      <c r="F15" s="70"/>
      <c r="G15" s="20"/>
      <c r="H15" s="72"/>
      <c r="I15" s="22"/>
      <c r="J15" s="91"/>
      <c r="K15" s="92"/>
      <c r="M15" s="34" t="str">
        <f>항목!M3</f>
        <v>문화생활비</v>
      </c>
      <c r="N15" s="35">
        <f t="shared" si="0"/>
        <v>0</v>
      </c>
      <c r="O15" s="55" t="e">
        <f t="shared" si="1"/>
        <v>#DIV/0!</v>
      </c>
    </row>
    <row r="16" spans="2:27" ht="20.100000000000001" customHeight="1" x14ac:dyDescent="0.3">
      <c r="B16" s="18"/>
      <c r="C16" s="61"/>
      <c r="D16" s="63"/>
      <c r="E16" s="67"/>
      <c r="F16" s="70"/>
      <c r="G16" s="20"/>
      <c r="H16" s="72"/>
      <c r="I16" s="22"/>
      <c r="J16" s="91"/>
      <c r="K16" s="92"/>
      <c r="M16" s="36" t="str">
        <f>항목!N3</f>
        <v>예비비</v>
      </c>
      <c r="N16" s="37">
        <f t="shared" si="0"/>
        <v>0</v>
      </c>
      <c r="O16" s="56" t="e">
        <f t="shared" si="1"/>
        <v>#DIV/0!</v>
      </c>
    </row>
    <row r="17" spans="2:15" ht="20.100000000000001" customHeight="1" x14ac:dyDescent="0.3">
      <c r="B17" s="18"/>
      <c r="C17" s="61"/>
      <c r="D17" s="63"/>
      <c r="E17" s="67"/>
      <c r="F17" s="70"/>
      <c r="G17" s="20"/>
      <c r="H17" s="72"/>
      <c r="I17" s="22"/>
      <c r="J17" s="91"/>
      <c r="K17" s="92"/>
      <c r="M17" s="38" t="s">
        <v>9</v>
      </c>
      <c r="N17" s="39">
        <f>SUM(N5:N16)</f>
        <v>0</v>
      </c>
      <c r="O17" s="57" t="e">
        <f t="shared" si="1"/>
        <v>#DIV/0!</v>
      </c>
    </row>
    <row r="18" spans="2:15" ht="20.100000000000001" customHeight="1" x14ac:dyDescent="0.3">
      <c r="B18" s="18"/>
      <c r="C18" s="61"/>
      <c r="D18" s="63"/>
      <c r="E18" s="67"/>
      <c r="F18" s="70"/>
      <c r="G18" s="20"/>
      <c r="H18" s="72"/>
      <c r="I18" s="22"/>
      <c r="J18" s="91"/>
      <c r="K18" s="92"/>
    </row>
    <row r="19" spans="2:15" ht="20.100000000000001" customHeight="1" x14ac:dyDescent="0.3">
      <c r="B19" s="18"/>
      <c r="C19" s="61"/>
      <c r="D19" s="63"/>
      <c r="E19" s="67"/>
      <c r="F19" s="70"/>
      <c r="G19" s="20"/>
      <c r="H19" s="72"/>
      <c r="I19" s="22"/>
      <c r="J19" s="91"/>
      <c r="K19" s="92"/>
      <c r="M19" s="95" t="s">
        <v>23</v>
      </c>
      <c r="N19" s="97" t="s">
        <v>65</v>
      </c>
      <c r="O19" s="97" t="s">
        <v>60</v>
      </c>
    </row>
    <row r="20" spans="2:15" ht="20.100000000000001" customHeight="1" x14ac:dyDescent="0.3">
      <c r="B20" s="18"/>
      <c r="C20" s="61"/>
      <c r="D20" s="63"/>
      <c r="E20" s="67"/>
      <c r="F20" s="70"/>
      <c r="G20" s="20"/>
      <c r="H20" s="72"/>
      <c r="I20" s="22"/>
      <c r="J20" s="91"/>
      <c r="K20" s="92"/>
      <c r="M20" s="96"/>
      <c r="N20" s="98"/>
      <c r="O20" s="98"/>
    </row>
    <row r="21" spans="2:15" ht="20.100000000000001" customHeight="1" x14ac:dyDescent="0.3">
      <c r="B21" s="18"/>
      <c r="C21" s="61"/>
      <c r="D21" s="63"/>
      <c r="E21" s="67"/>
      <c r="F21" s="70"/>
      <c r="G21" s="20"/>
      <c r="H21" s="72"/>
      <c r="I21" s="22"/>
      <c r="J21" s="91"/>
      <c r="K21" s="92"/>
      <c r="M21" s="32" t="str">
        <f>항목!B4</f>
        <v>계 회비</v>
      </c>
      <c r="N21" s="33">
        <f>SUMIF('12월'!$D$5:$D$100,M21,'12월'!$I$5:$I$100)</f>
        <v>0</v>
      </c>
      <c r="O21" s="54" t="e">
        <f t="shared" ref="O21:O29" si="2">SUM(N21/$N$29)</f>
        <v>#DIV/0!</v>
      </c>
    </row>
    <row r="22" spans="2:15" ht="20.100000000000001" customHeight="1" x14ac:dyDescent="0.3">
      <c r="B22" s="18"/>
      <c r="C22" s="61"/>
      <c r="D22" s="63"/>
      <c r="E22" s="67"/>
      <c r="F22" s="70"/>
      <c r="G22" s="20"/>
      <c r="H22" s="72"/>
      <c r="I22" s="22"/>
      <c r="J22" s="91"/>
      <c r="K22" s="92"/>
      <c r="M22" s="34" t="str">
        <f>항목!B5</f>
        <v>찬조금</v>
      </c>
      <c r="N22" s="35">
        <f>SUMIF('12월'!$D$5:$D$100,M22,'12월'!$I$5:$I$100)</f>
        <v>0</v>
      </c>
      <c r="O22" s="55" t="e">
        <f t="shared" si="2"/>
        <v>#DIV/0!</v>
      </c>
    </row>
    <row r="23" spans="2:15" ht="20.100000000000001" customHeight="1" x14ac:dyDescent="0.3">
      <c r="B23" s="18"/>
      <c r="C23" s="61"/>
      <c r="D23" s="63"/>
      <c r="E23" s="67"/>
      <c r="F23" s="70"/>
      <c r="G23" s="20"/>
      <c r="H23" s="72"/>
      <c r="I23" s="22"/>
      <c r="J23" s="91"/>
      <c r="K23" s="92"/>
      <c r="M23" s="34" t="str">
        <f>항목!B6</f>
        <v>가입비</v>
      </c>
      <c r="N23" s="35">
        <f>SUMIF('12월'!$D$5:$D$100,M23,'12월'!$I$5:$I$100)</f>
        <v>0</v>
      </c>
      <c r="O23" s="55" t="e">
        <f t="shared" si="2"/>
        <v>#DIV/0!</v>
      </c>
    </row>
    <row r="24" spans="2:15" ht="20.100000000000001" customHeight="1" x14ac:dyDescent="0.3">
      <c r="B24" s="18"/>
      <c r="C24" s="61"/>
      <c r="D24" s="63"/>
      <c r="E24" s="67"/>
      <c r="F24" s="70"/>
      <c r="G24" s="20"/>
      <c r="H24" s="72"/>
      <c r="I24" s="22"/>
      <c r="J24" s="91"/>
      <c r="K24" s="92"/>
      <c r="M24" s="34" t="str">
        <f>항목!B7</f>
        <v>이자</v>
      </c>
      <c r="N24" s="35">
        <f>SUMIF('12월'!$D$5:$D$100,M24,'12월'!$I$5:$I$100)</f>
        <v>0</v>
      </c>
      <c r="O24" s="55" t="e">
        <f t="shared" si="2"/>
        <v>#DIV/0!</v>
      </c>
    </row>
    <row r="25" spans="2:15" ht="20.100000000000001" customHeight="1" x14ac:dyDescent="0.3">
      <c r="B25" s="18"/>
      <c r="C25" s="61"/>
      <c r="D25" s="63"/>
      <c r="E25" s="67"/>
      <c r="F25" s="70"/>
      <c r="G25" s="20"/>
      <c r="H25" s="72"/>
      <c r="I25" s="22"/>
      <c r="J25" s="91"/>
      <c r="K25" s="92"/>
      <c r="M25" s="34" t="str">
        <f>항목!B8</f>
        <v>기타수입</v>
      </c>
      <c r="N25" s="35">
        <f>SUMIF('12월'!$D$5:$D$100,M25,'12월'!$I$5:$I$100)</f>
        <v>0</v>
      </c>
      <c r="O25" s="55" t="e">
        <f t="shared" si="2"/>
        <v>#DIV/0!</v>
      </c>
    </row>
    <row r="26" spans="2:15" ht="20.100000000000001" customHeight="1" x14ac:dyDescent="0.3">
      <c r="B26" s="18"/>
      <c r="C26" s="61"/>
      <c r="D26" s="63"/>
      <c r="E26" s="67"/>
      <c r="F26" s="70"/>
      <c r="G26" s="20"/>
      <c r="H26" s="72"/>
      <c r="I26" s="22"/>
      <c r="J26" s="91"/>
      <c r="K26" s="92"/>
      <c r="M26" s="34">
        <f>항목!B9</f>
        <v>0</v>
      </c>
      <c r="N26" s="35">
        <f>SUMIF('12월'!$D$5:$D$100,M26,'12월'!$I$5:$I$100)</f>
        <v>0</v>
      </c>
      <c r="O26" s="55" t="e">
        <f t="shared" si="2"/>
        <v>#DIV/0!</v>
      </c>
    </row>
    <row r="27" spans="2:15" ht="20.100000000000001" customHeight="1" x14ac:dyDescent="0.3">
      <c r="B27" s="18"/>
      <c r="C27" s="61"/>
      <c r="D27" s="63"/>
      <c r="E27" s="67"/>
      <c r="F27" s="70"/>
      <c r="G27" s="20"/>
      <c r="H27" s="72"/>
      <c r="I27" s="22"/>
      <c r="J27" s="91"/>
      <c r="K27" s="92"/>
      <c r="M27" s="36">
        <f>항목!B10</f>
        <v>0</v>
      </c>
      <c r="N27" s="37">
        <f>SUMIF('12월'!$D$5:$D$100,M27,'12월'!$I$5:$I$100)</f>
        <v>0</v>
      </c>
      <c r="O27" s="58" t="e">
        <f t="shared" si="2"/>
        <v>#DIV/0!</v>
      </c>
    </row>
    <row r="28" spans="2:15" ht="20.100000000000001" customHeight="1" x14ac:dyDescent="0.3">
      <c r="B28" s="18"/>
      <c r="C28" s="61"/>
      <c r="D28" s="63"/>
      <c r="E28" s="67"/>
      <c r="F28" s="70"/>
      <c r="G28" s="20"/>
      <c r="H28" s="72"/>
      <c r="I28" s="22"/>
      <c r="J28" s="91"/>
      <c r="K28" s="92"/>
      <c r="M28" s="76">
        <f>항목!B11</f>
        <v>0</v>
      </c>
      <c r="N28" s="77">
        <f>SUMIF('12월'!$D$5:$D$100,M28,'12월'!$I$5:$I$100)</f>
        <v>0</v>
      </c>
      <c r="O28" s="56" t="e">
        <f t="shared" si="2"/>
        <v>#DIV/0!</v>
      </c>
    </row>
    <row r="29" spans="2:15" ht="20.100000000000001" customHeight="1" x14ac:dyDescent="0.3">
      <c r="B29" s="18"/>
      <c r="C29" s="61"/>
      <c r="D29" s="63"/>
      <c r="E29" s="67"/>
      <c r="F29" s="70"/>
      <c r="G29" s="20"/>
      <c r="H29" s="72"/>
      <c r="I29" s="22"/>
      <c r="J29" s="91"/>
      <c r="K29" s="92"/>
      <c r="M29" s="38" t="s">
        <v>7</v>
      </c>
      <c r="N29" s="39">
        <f>SUM(N21:N27)</f>
        <v>0</v>
      </c>
      <c r="O29" s="57" t="e">
        <f t="shared" si="2"/>
        <v>#DIV/0!</v>
      </c>
    </row>
    <row r="30" spans="2:15" ht="20.100000000000001" customHeight="1" x14ac:dyDescent="0.3">
      <c r="B30" s="18"/>
      <c r="C30" s="61"/>
      <c r="D30" s="63"/>
      <c r="E30" s="67"/>
      <c r="F30" s="70"/>
      <c r="G30" s="20"/>
      <c r="H30" s="72"/>
      <c r="I30" s="22"/>
      <c r="J30" s="91"/>
      <c r="K30" s="92"/>
    </row>
    <row r="31" spans="2:15" ht="20.100000000000001" customHeight="1" x14ac:dyDescent="0.3">
      <c r="B31" s="18"/>
      <c r="C31" s="61"/>
      <c r="D31" s="63"/>
      <c r="E31" s="67"/>
      <c r="F31" s="70"/>
      <c r="G31" s="20"/>
      <c r="H31" s="72"/>
      <c r="I31" s="22"/>
      <c r="J31" s="91"/>
      <c r="K31" s="92"/>
    </row>
    <row r="32" spans="2:15" ht="20.100000000000001" customHeight="1" x14ac:dyDescent="0.3">
      <c r="B32" s="18"/>
      <c r="C32" s="61"/>
      <c r="D32" s="63"/>
      <c r="E32" s="67"/>
      <c r="F32" s="70"/>
      <c r="G32" s="20"/>
      <c r="H32" s="72"/>
      <c r="I32" s="22"/>
      <c r="J32" s="91"/>
      <c r="K32" s="92"/>
    </row>
    <row r="33" spans="2:11" ht="20.100000000000001" customHeight="1" x14ac:dyDescent="0.3">
      <c r="B33" s="18"/>
      <c r="C33" s="61"/>
      <c r="D33" s="63"/>
      <c r="E33" s="67"/>
      <c r="F33" s="70"/>
      <c r="G33" s="20"/>
      <c r="H33" s="72"/>
      <c r="I33" s="22"/>
      <c r="J33" s="91"/>
      <c r="K33" s="92"/>
    </row>
    <row r="34" spans="2:11" ht="20.100000000000001" customHeight="1" x14ac:dyDescent="0.3">
      <c r="B34" s="18"/>
      <c r="C34" s="61"/>
      <c r="D34" s="63"/>
      <c r="E34" s="67"/>
      <c r="F34" s="70"/>
      <c r="G34" s="20"/>
      <c r="H34" s="72"/>
      <c r="I34" s="22"/>
      <c r="J34" s="91"/>
      <c r="K34" s="92"/>
    </row>
    <row r="35" spans="2:11" ht="20.100000000000001" customHeight="1" x14ac:dyDescent="0.3">
      <c r="B35" s="18"/>
      <c r="C35" s="61"/>
      <c r="D35" s="63"/>
      <c r="E35" s="67"/>
      <c r="F35" s="70"/>
      <c r="G35" s="20"/>
      <c r="H35" s="72"/>
      <c r="I35" s="22"/>
      <c r="J35" s="91"/>
      <c r="K35" s="92"/>
    </row>
    <row r="36" spans="2:11" ht="20.100000000000001" customHeight="1" x14ac:dyDescent="0.3">
      <c r="B36" s="18"/>
      <c r="C36" s="61"/>
      <c r="D36" s="63"/>
      <c r="E36" s="67"/>
      <c r="F36" s="70"/>
      <c r="G36" s="20"/>
      <c r="H36" s="72"/>
      <c r="I36" s="22"/>
      <c r="J36" s="91"/>
      <c r="K36" s="92"/>
    </row>
    <row r="37" spans="2:11" ht="20.100000000000001" customHeight="1" x14ac:dyDescent="0.3">
      <c r="B37" s="18"/>
      <c r="C37" s="61"/>
      <c r="D37" s="63"/>
      <c r="E37" s="67"/>
      <c r="F37" s="70"/>
      <c r="G37" s="20"/>
      <c r="H37" s="72"/>
      <c r="I37" s="22"/>
      <c r="J37" s="91"/>
      <c r="K37" s="92"/>
    </row>
    <row r="38" spans="2:11" ht="20.100000000000001" customHeight="1" x14ac:dyDescent="0.3">
      <c r="B38" s="18"/>
      <c r="C38" s="61"/>
      <c r="D38" s="63"/>
      <c r="E38" s="67"/>
      <c r="F38" s="70"/>
      <c r="G38" s="20"/>
      <c r="H38" s="72"/>
      <c r="I38" s="22"/>
      <c r="J38" s="91"/>
      <c r="K38" s="92"/>
    </row>
    <row r="39" spans="2:11" ht="20.100000000000001" customHeight="1" x14ac:dyDescent="0.3">
      <c r="B39" s="18"/>
      <c r="C39" s="61"/>
      <c r="D39" s="63"/>
      <c r="E39" s="67"/>
      <c r="F39" s="70"/>
      <c r="G39" s="20"/>
      <c r="H39" s="72"/>
      <c r="I39" s="22"/>
      <c r="J39" s="74"/>
      <c r="K39" s="75"/>
    </row>
    <row r="40" spans="2:11" ht="20.100000000000001" customHeight="1" x14ac:dyDescent="0.3">
      <c r="B40" s="18"/>
      <c r="C40" s="61"/>
      <c r="D40" s="63"/>
      <c r="E40" s="67"/>
      <c r="F40" s="70"/>
      <c r="G40" s="20"/>
      <c r="H40" s="72"/>
      <c r="I40" s="22"/>
      <c r="J40" s="74"/>
      <c r="K40" s="75"/>
    </row>
    <row r="41" spans="2:11" ht="20.100000000000001" customHeight="1" x14ac:dyDescent="0.3">
      <c r="B41" s="18"/>
      <c r="C41" s="61"/>
      <c r="D41" s="63"/>
      <c r="E41" s="67"/>
      <c r="F41" s="70"/>
      <c r="G41" s="20"/>
      <c r="H41" s="72"/>
      <c r="I41" s="22"/>
      <c r="J41" s="74"/>
      <c r="K41" s="75"/>
    </row>
    <row r="42" spans="2:11" ht="20.100000000000001" customHeight="1" x14ac:dyDescent="0.3">
      <c r="B42" s="18"/>
      <c r="C42" s="61"/>
      <c r="D42" s="63"/>
      <c r="E42" s="67"/>
      <c r="F42" s="70"/>
      <c r="G42" s="20"/>
      <c r="H42" s="72"/>
      <c r="I42" s="22"/>
      <c r="J42" s="74"/>
      <c r="K42" s="75"/>
    </row>
    <row r="43" spans="2:11" ht="20.100000000000001" customHeight="1" x14ac:dyDescent="0.3">
      <c r="B43" s="18"/>
      <c r="C43" s="61"/>
      <c r="D43" s="63"/>
      <c r="E43" s="67"/>
      <c r="F43" s="70"/>
      <c r="G43" s="20"/>
      <c r="H43" s="72"/>
      <c r="I43" s="22"/>
      <c r="J43" s="74"/>
      <c r="K43" s="75"/>
    </row>
    <row r="44" spans="2:11" ht="20.100000000000001" customHeight="1" x14ac:dyDescent="0.3">
      <c r="B44" s="18"/>
      <c r="C44" s="61"/>
      <c r="D44" s="63"/>
      <c r="E44" s="67"/>
      <c r="F44" s="70"/>
      <c r="G44" s="20"/>
      <c r="H44" s="72"/>
      <c r="I44" s="22"/>
      <c r="J44" s="74"/>
      <c r="K44" s="75"/>
    </row>
    <row r="45" spans="2:11" ht="20.100000000000001" customHeight="1" x14ac:dyDescent="0.3">
      <c r="B45" s="18"/>
      <c r="C45" s="61"/>
      <c r="D45" s="63"/>
      <c r="E45" s="67"/>
      <c r="F45" s="70"/>
      <c r="G45" s="20"/>
      <c r="H45" s="72"/>
      <c r="I45" s="22"/>
      <c r="J45" s="74"/>
      <c r="K45" s="75"/>
    </row>
    <row r="46" spans="2:11" ht="20.100000000000001" customHeight="1" x14ac:dyDescent="0.3">
      <c r="B46" s="18"/>
      <c r="C46" s="61"/>
      <c r="D46" s="63"/>
      <c r="E46" s="67"/>
      <c r="F46" s="70"/>
      <c r="G46" s="20"/>
      <c r="H46" s="72"/>
      <c r="I46" s="22"/>
      <c r="J46" s="74"/>
      <c r="K46" s="75"/>
    </row>
    <row r="47" spans="2:11" ht="20.100000000000001" customHeight="1" x14ac:dyDescent="0.3">
      <c r="B47" s="18"/>
      <c r="C47" s="61"/>
      <c r="D47" s="63"/>
      <c r="E47" s="67"/>
      <c r="F47" s="70"/>
      <c r="G47" s="20"/>
      <c r="H47" s="72"/>
      <c r="I47" s="22"/>
      <c r="J47" s="74"/>
      <c r="K47" s="75"/>
    </row>
    <row r="48" spans="2:11" ht="20.100000000000001" customHeight="1" x14ac:dyDescent="0.3">
      <c r="B48" s="18"/>
      <c r="C48" s="61"/>
      <c r="D48" s="63"/>
      <c r="E48" s="67"/>
      <c r="F48" s="70"/>
      <c r="G48" s="20"/>
      <c r="H48" s="72"/>
      <c r="I48" s="22"/>
      <c r="J48" s="74"/>
      <c r="K48" s="75"/>
    </row>
    <row r="49" spans="2:11" ht="20.100000000000001" customHeight="1" x14ac:dyDescent="0.3">
      <c r="B49" s="18"/>
      <c r="C49" s="61"/>
      <c r="D49" s="63"/>
      <c r="E49" s="67"/>
      <c r="F49" s="70"/>
      <c r="G49" s="20"/>
      <c r="H49" s="72"/>
      <c r="I49" s="22"/>
      <c r="J49" s="74"/>
      <c r="K49" s="75"/>
    </row>
    <row r="50" spans="2:11" ht="20.100000000000001" customHeight="1" x14ac:dyDescent="0.3">
      <c r="B50" s="18"/>
      <c r="C50" s="61"/>
      <c r="D50" s="63"/>
      <c r="E50" s="67"/>
      <c r="F50" s="70"/>
      <c r="G50" s="20"/>
      <c r="H50" s="72"/>
      <c r="I50" s="22"/>
      <c r="J50" s="74"/>
      <c r="K50" s="75"/>
    </row>
    <row r="51" spans="2:11" ht="20.100000000000001" customHeight="1" x14ac:dyDescent="0.3">
      <c r="B51" s="18"/>
      <c r="C51" s="61"/>
      <c r="D51" s="63"/>
      <c r="E51" s="67"/>
      <c r="F51" s="70"/>
      <c r="G51" s="20"/>
      <c r="H51" s="72"/>
      <c r="I51" s="22"/>
      <c r="J51" s="74"/>
      <c r="K51" s="75"/>
    </row>
    <row r="52" spans="2:11" ht="20.100000000000001" customHeight="1" x14ac:dyDescent="0.3">
      <c r="B52" s="18"/>
      <c r="C52" s="61"/>
      <c r="D52" s="63"/>
      <c r="E52" s="67"/>
      <c r="F52" s="70"/>
      <c r="G52" s="20"/>
      <c r="H52" s="72"/>
      <c r="I52" s="22"/>
      <c r="J52" s="74"/>
      <c r="K52" s="75"/>
    </row>
    <row r="53" spans="2:11" ht="20.100000000000001" customHeight="1" x14ac:dyDescent="0.3">
      <c r="B53" s="18"/>
      <c r="C53" s="61"/>
      <c r="D53" s="63"/>
      <c r="E53" s="67"/>
      <c r="F53" s="70"/>
      <c r="G53" s="20"/>
      <c r="H53" s="72"/>
      <c r="I53" s="22"/>
      <c r="J53" s="74"/>
      <c r="K53" s="75"/>
    </row>
    <row r="54" spans="2:11" ht="20.100000000000001" customHeight="1" x14ac:dyDescent="0.3">
      <c r="B54" s="18"/>
      <c r="C54" s="61"/>
      <c r="D54" s="63"/>
      <c r="E54" s="67"/>
      <c r="F54" s="70"/>
      <c r="G54" s="20"/>
      <c r="H54" s="72"/>
      <c r="I54" s="22"/>
      <c r="J54" s="74"/>
      <c r="K54" s="75"/>
    </row>
    <row r="55" spans="2:11" ht="20.100000000000001" customHeight="1" x14ac:dyDescent="0.3">
      <c r="B55" s="18"/>
      <c r="C55" s="61"/>
      <c r="D55" s="63"/>
      <c r="E55" s="67"/>
      <c r="F55" s="70"/>
      <c r="G55" s="20"/>
      <c r="H55" s="72"/>
      <c r="I55" s="22"/>
      <c r="J55" s="74"/>
      <c r="K55" s="75"/>
    </row>
    <row r="56" spans="2:11" ht="20.100000000000001" customHeight="1" x14ac:dyDescent="0.3">
      <c r="B56" s="18"/>
      <c r="C56" s="61"/>
      <c r="D56" s="63"/>
      <c r="E56" s="67"/>
      <c r="F56" s="70"/>
      <c r="G56" s="20"/>
      <c r="H56" s="72"/>
      <c r="I56" s="22"/>
      <c r="J56" s="74"/>
      <c r="K56" s="75"/>
    </row>
    <row r="57" spans="2:11" ht="20.100000000000001" customHeight="1" x14ac:dyDescent="0.3">
      <c r="B57" s="18"/>
      <c r="C57" s="61"/>
      <c r="D57" s="63"/>
      <c r="E57" s="67"/>
      <c r="F57" s="70"/>
      <c r="G57" s="20"/>
      <c r="H57" s="72"/>
      <c r="I57" s="22"/>
      <c r="J57" s="74"/>
      <c r="K57" s="75"/>
    </row>
    <row r="58" spans="2:11" ht="20.100000000000001" customHeight="1" x14ac:dyDescent="0.3">
      <c r="B58" s="18"/>
      <c r="C58" s="61"/>
      <c r="D58" s="63"/>
      <c r="E58" s="67"/>
      <c r="F58" s="70"/>
      <c r="G58" s="20"/>
      <c r="H58" s="72"/>
      <c r="I58" s="22"/>
      <c r="J58" s="74"/>
      <c r="K58" s="75"/>
    </row>
    <row r="59" spans="2:11" ht="20.100000000000001" customHeight="1" x14ac:dyDescent="0.3">
      <c r="B59" s="18"/>
      <c r="C59" s="61"/>
      <c r="D59" s="63"/>
      <c r="E59" s="67"/>
      <c r="F59" s="70"/>
      <c r="G59" s="20"/>
      <c r="H59" s="72"/>
      <c r="I59" s="22"/>
      <c r="J59" s="74"/>
      <c r="K59" s="75"/>
    </row>
    <row r="60" spans="2:11" ht="20.100000000000001" customHeight="1" x14ac:dyDescent="0.3">
      <c r="B60" s="18"/>
      <c r="C60" s="61"/>
      <c r="D60" s="63"/>
      <c r="E60" s="67"/>
      <c r="F60" s="70"/>
      <c r="G60" s="20"/>
      <c r="H60" s="72"/>
      <c r="I60" s="22"/>
      <c r="J60" s="74"/>
      <c r="K60" s="75"/>
    </row>
    <row r="61" spans="2:11" ht="20.100000000000001" customHeight="1" x14ac:dyDescent="0.3">
      <c r="B61" s="18"/>
      <c r="C61" s="61"/>
      <c r="D61" s="63"/>
      <c r="E61" s="67"/>
      <c r="F61" s="70"/>
      <c r="G61" s="20"/>
      <c r="H61" s="72"/>
      <c r="I61" s="22"/>
      <c r="J61" s="74"/>
      <c r="K61" s="75"/>
    </row>
    <row r="62" spans="2:11" ht="20.100000000000001" customHeight="1" x14ac:dyDescent="0.3">
      <c r="B62" s="18"/>
      <c r="C62" s="61"/>
      <c r="D62" s="63"/>
      <c r="E62" s="67"/>
      <c r="F62" s="70"/>
      <c r="G62" s="20"/>
      <c r="H62" s="72"/>
      <c r="I62" s="22"/>
      <c r="J62" s="74"/>
      <c r="K62" s="75"/>
    </row>
    <row r="63" spans="2:11" ht="20.100000000000001" customHeight="1" x14ac:dyDescent="0.3">
      <c r="B63" s="18"/>
      <c r="C63" s="61"/>
      <c r="D63" s="63"/>
      <c r="E63" s="67"/>
      <c r="F63" s="70"/>
      <c r="G63" s="20"/>
      <c r="H63" s="72"/>
      <c r="I63" s="22"/>
      <c r="J63" s="74"/>
      <c r="K63" s="75"/>
    </row>
    <row r="64" spans="2:11" ht="20.100000000000001" customHeight="1" x14ac:dyDescent="0.3">
      <c r="B64" s="18"/>
      <c r="C64" s="61"/>
      <c r="D64" s="63"/>
      <c r="E64" s="67"/>
      <c r="F64" s="70"/>
      <c r="G64" s="20"/>
      <c r="H64" s="72"/>
      <c r="I64" s="22"/>
      <c r="J64" s="74"/>
      <c r="K64" s="75"/>
    </row>
    <row r="65" spans="2:11" ht="20.100000000000001" customHeight="1" x14ac:dyDescent="0.3">
      <c r="B65" s="18"/>
      <c r="C65" s="61"/>
      <c r="D65" s="63"/>
      <c r="E65" s="67"/>
      <c r="F65" s="70"/>
      <c r="G65" s="20"/>
      <c r="H65" s="72"/>
      <c r="I65" s="22"/>
      <c r="J65" s="74"/>
      <c r="K65" s="75"/>
    </row>
    <row r="66" spans="2:11" ht="20.100000000000001" customHeight="1" x14ac:dyDescent="0.3">
      <c r="B66" s="18"/>
      <c r="C66" s="61"/>
      <c r="D66" s="63"/>
      <c r="E66" s="67"/>
      <c r="F66" s="70"/>
      <c r="G66" s="20"/>
      <c r="H66" s="72"/>
      <c r="I66" s="22"/>
      <c r="J66" s="74"/>
      <c r="K66" s="75"/>
    </row>
    <row r="67" spans="2:11" ht="20.100000000000001" customHeight="1" x14ac:dyDescent="0.3">
      <c r="B67" s="18"/>
      <c r="C67" s="61"/>
      <c r="D67" s="63"/>
      <c r="E67" s="67"/>
      <c r="F67" s="70"/>
      <c r="G67" s="20"/>
      <c r="H67" s="72"/>
      <c r="I67" s="22"/>
      <c r="J67" s="74"/>
      <c r="K67" s="75"/>
    </row>
    <row r="68" spans="2:11" ht="20.100000000000001" customHeight="1" x14ac:dyDescent="0.3">
      <c r="B68" s="18"/>
      <c r="C68" s="61"/>
      <c r="D68" s="63"/>
      <c r="E68" s="67"/>
      <c r="F68" s="70"/>
      <c r="G68" s="20"/>
      <c r="H68" s="72"/>
      <c r="I68" s="22"/>
      <c r="J68" s="74"/>
      <c r="K68" s="75"/>
    </row>
    <row r="69" spans="2:11" ht="20.100000000000001" customHeight="1" x14ac:dyDescent="0.3">
      <c r="B69" s="18"/>
      <c r="C69" s="61"/>
      <c r="D69" s="63"/>
      <c r="E69" s="67"/>
      <c r="F69" s="70"/>
      <c r="G69" s="20"/>
      <c r="H69" s="72"/>
      <c r="I69" s="22"/>
      <c r="J69" s="74"/>
      <c r="K69" s="75"/>
    </row>
    <row r="70" spans="2:11" ht="20.100000000000001" customHeight="1" x14ac:dyDescent="0.3">
      <c r="B70" s="18"/>
      <c r="C70" s="61"/>
      <c r="D70" s="63"/>
      <c r="E70" s="67"/>
      <c r="F70" s="70"/>
      <c r="G70" s="20"/>
      <c r="H70" s="72"/>
      <c r="I70" s="22"/>
      <c r="J70" s="74"/>
      <c r="K70" s="75"/>
    </row>
    <row r="71" spans="2:11" ht="20.100000000000001" customHeight="1" x14ac:dyDescent="0.3">
      <c r="B71" s="18"/>
      <c r="C71" s="61"/>
      <c r="D71" s="63"/>
      <c r="E71" s="67"/>
      <c r="F71" s="70"/>
      <c r="G71" s="20"/>
      <c r="H71" s="72"/>
      <c r="I71" s="22"/>
      <c r="J71" s="74"/>
      <c r="K71" s="75"/>
    </row>
    <row r="72" spans="2:11" ht="20.100000000000001" customHeight="1" x14ac:dyDescent="0.3">
      <c r="B72" s="18"/>
      <c r="C72" s="61"/>
      <c r="D72" s="63"/>
      <c r="E72" s="67"/>
      <c r="F72" s="70"/>
      <c r="G72" s="20"/>
      <c r="H72" s="72"/>
      <c r="I72" s="22"/>
      <c r="J72" s="74"/>
      <c r="K72" s="75"/>
    </row>
    <row r="73" spans="2:11" ht="20.100000000000001" customHeight="1" x14ac:dyDescent="0.3">
      <c r="B73" s="18"/>
      <c r="C73" s="61"/>
      <c r="D73" s="63"/>
      <c r="E73" s="67"/>
      <c r="F73" s="70"/>
      <c r="G73" s="20"/>
      <c r="H73" s="72"/>
      <c r="I73" s="22"/>
      <c r="J73" s="74"/>
      <c r="K73" s="75"/>
    </row>
    <row r="74" spans="2:11" ht="20.100000000000001" customHeight="1" x14ac:dyDescent="0.3">
      <c r="B74" s="18"/>
      <c r="C74" s="61"/>
      <c r="D74" s="63"/>
      <c r="E74" s="67"/>
      <c r="F74" s="70"/>
      <c r="G74" s="20"/>
      <c r="H74" s="72"/>
      <c r="I74" s="22"/>
      <c r="J74" s="74"/>
      <c r="K74" s="75"/>
    </row>
    <row r="75" spans="2:11" ht="20.100000000000001" customHeight="1" x14ac:dyDescent="0.3">
      <c r="B75" s="18"/>
      <c r="C75" s="61"/>
      <c r="D75" s="63"/>
      <c r="E75" s="67"/>
      <c r="F75" s="70"/>
      <c r="G75" s="20"/>
      <c r="H75" s="72"/>
      <c r="I75" s="22"/>
      <c r="J75" s="74"/>
      <c r="K75" s="75"/>
    </row>
    <row r="76" spans="2:11" ht="20.100000000000001" customHeight="1" x14ac:dyDescent="0.3">
      <c r="B76" s="18"/>
      <c r="C76" s="61"/>
      <c r="D76" s="63"/>
      <c r="E76" s="67"/>
      <c r="F76" s="70"/>
      <c r="G76" s="20"/>
      <c r="H76" s="72"/>
      <c r="I76" s="22"/>
      <c r="J76" s="74"/>
      <c r="K76" s="75"/>
    </row>
    <row r="77" spans="2:11" ht="20.100000000000001" customHeight="1" x14ac:dyDescent="0.3">
      <c r="B77" s="18"/>
      <c r="C77" s="61"/>
      <c r="D77" s="63"/>
      <c r="E77" s="67"/>
      <c r="F77" s="70"/>
      <c r="G77" s="20"/>
      <c r="H77" s="72"/>
      <c r="I77" s="22"/>
      <c r="J77" s="74"/>
      <c r="K77" s="75"/>
    </row>
    <row r="78" spans="2:11" ht="20.100000000000001" customHeight="1" x14ac:dyDescent="0.3">
      <c r="B78" s="18"/>
      <c r="C78" s="61"/>
      <c r="D78" s="63"/>
      <c r="E78" s="67"/>
      <c r="F78" s="70"/>
      <c r="G78" s="20"/>
      <c r="H78" s="72"/>
      <c r="I78" s="22"/>
      <c r="J78" s="74"/>
      <c r="K78" s="75"/>
    </row>
    <row r="79" spans="2:11" ht="20.100000000000001" customHeight="1" x14ac:dyDescent="0.3">
      <c r="B79" s="18"/>
      <c r="C79" s="61"/>
      <c r="D79" s="63"/>
      <c r="E79" s="67"/>
      <c r="F79" s="70"/>
      <c r="G79" s="20"/>
      <c r="H79" s="72"/>
      <c r="I79" s="22"/>
      <c r="J79" s="74"/>
      <c r="K79" s="75"/>
    </row>
    <row r="80" spans="2:11" ht="20.100000000000001" customHeight="1" x14ac:dyDescent="0.3">
      <c r="B80" s="18"/>
      <c r="C80" s="61"/>
      <c r="D80" s="63"/>
      <c r="E80" s="67"/>
      <c r="F80" s="70"/>
      <c r="G80" s="20"/>
      <c r="H80" s="72"/>
      <c r="I80" s="22"/>
      <c r="J80" s="74"/>
      <c r="K80" s="75"/>
    </row>
    <row r="81" spans="2:11" ht="20.100000000000001" customHeight="1" x14ac:dyDescent="0.3">
      <c r="B81" s="18"/>
      <c r="C81" s="61"/>
      <c r="D81" s="63"/>
      <c r="E81" s="67"/>
      <c r="F81" s="70"/>
      <c r="G81" s="20"/>
      <c r="H81" s="72"/>
      <c r="I81" s="22"/>
      <c r="J81" s="91"/>
      <c r="K81" s="92"/>
    </row>
    <row r="82" spans="2:11" ht="20.100000000000001" customHeight="1" x14ac:dyDescent="0.3">
      <c r="B82" s="18"/>
      <c r="C82" s="61"/>
      <c r="D82" s="63"/>
      <c r="E82" s="67"/>
      <c r="F82" s="70"/>
      <c r="G82" s="20"/>
      <c r="H82" s="72"/>
      <c r="I82" s="22"/>
      <c r="J82" s="74"/>
      <c r="K82" s="75"/>
    </row>
    <row r="83" spans="2:11" ht="20.100000000000001" customHeight="1" x14ac:dyDescent="0.3">
      <c r="B83" s="18"/>
      <c r="C83" s="61"/>
      <c r="D83" s="63"/>
      <c r="E83" s="67"/>
      <c r="F83" s="70"/>
      <c r="G83" s="20"/>
      <c r="H83" s="72"/>
      <c r="I83" s="22"/>
      <c r="J83" s="74"/>
      <c r="K83" s="75"/>
    </row>
    <row r="84" spans="2:11" ht="20.100000000000001" customHeight="1" x14ac:dyDescent="0.3">
      <c r="B84" s="18"/>
      <c r="C84" s="61"/>
      <c r="D84" s="63"/>
      <c r="E84" s="67"/>
      <c r="F84" s="70"/>
      <c r="G84" s="20"/>
      <c r="H84" s="72"/>
      <c r="I84" s="22"/>
      <c r="J84" s="74"/>
      <c r="K84" s="75"/>
    </row>
    <row r="85" spans="2:11" ht="20.100000000000001" customHeight="1" x14ac:dyDescent="0.3">
      <c r="B85" s="18"/>
      <c r="C85" s="61"/>
      <c r="D85" s="63"/>
      <c r="E85" s="67"/>
      <c r="F85" s="70"/>
      <c r="G85" s="20"/>
      <c r="H85" s="72"/>
      <c r="I85" s="22"/>
      <c r="J85" s="74"/>
      <c r="K85" s="75"/>
    </row>
    <row r="86" spans="2:11" ht="20.100000000000001" customHeight="1" x14ac:dyDescent="0.3">
      <c r="B86" s="18"/>
      <c r="C86" s="61"/>
      <c r="D86" s="63"/>
      <c r="E86" s="67"/>
      <c r="F86" s="70"/>
      <c r="G86" s="20"/>
      <c r="H86" s="72"/>
      <c r="I86" s="22"/>
      <c r="J86" s="74"/>
      <c r="K86" s="75"/>
    </row>
    <row r="87" spans="2:11" ht="20.100000000000001" customHeight="1" x14ac:dyDescent="0.3">
      <c r="B87" s="18"/>
      <c r="C87" s="61"/>
      <c r="D87" s="63"/>
      <c r="E87" s="67"/>
      <c r="F87" s="70"/>
      <c r="G87" s="20"/>
      <c r="H87" s="72"/>
      <c r="I87" s="22"/>
      <c r="J87" s="74"/>
      <c r="K87" s="75"/>
    </row>
    <row r="88" spans="2:11" ht="20.100000000000001" customHeight="1" x14ac:dyDescent="0.3">
      <c r="B88" s="18"/>
      <c r="C88" s="61"/>
      <c r="D88" s="63"/>
      <c r="E88" s="67"/>
      <c r="F88" s="70"/>
      <c r="G88" s="20"/>
      <c r="H88" s="72"/>
      <c r="I88" s="22"/>
      <c r="J88" s="91"/>
      <c r="K88" s="92"/>
    </row>
    <row r="89" spans="2:11" ht="20.100000000000001" customHeight="1" x14ac:dyDescent="0.3">
      <c r="B89" s="18"/>
      <c r="C89" s="61"/>
      <c r="D89" s="63"/>
      <c r="E89" s="67"/>
      <c r="F89" s="70"/>
      <c r="G89" s="20"/>
      <c r="H89" s="72"/>
      <c r="I89" s="22"/>
      <c r="J89" s="91"/>
      <c r="K89" s="92"/>
    </row>
    <row r="90" spans="2:11" ht="20.100000000000001" customHeight="1" x14ac:dyDescent="0.3">
      <c r="B90" s="18"/>
      <c r="C90" s="61"/>
      <c r="D90" s="63"/>
      <c r="E90" s="67"/>
      <c r="F90" s="70"/>
      <c r="G90" s="20"/>
      <c r="H90" s="72"/>
      <c r="I90" s="22"/>
      <c r="J90" s="91"/>
      <c r="K90" s="92"/>
    </row>
    <row r="91" spans="2:11" ht="20.100000000000001" customHeight="1" x14ac:dyDescent="0.3">
      <c r="B91" s="18"/>
      <c r="C91" s="61"/>
      <c r="D91" s="63"/>
      <c r="E91" s="67"/>
      <c r="F91" s="70"/>
      <c r="G91" s="20"/>
      <c r="H91" s="72"/>
      <c r="I91" s="22"/>
      <c r="J91" s="91"/>
      <c r="K91" s="92"/>
    </row>
    <row r="92" spans="2:11" ht="20.100000000000001" customHeight="1" x14ac:dyDescent="0.3">
      <c r="B92" s="18"/>
      <c r="C92" s="61"/>
      <c r="D92" s="63"/>
      <c r="E92" s="67"/>
      <c r="F92" s="70"/>
      <c r="G92" s="20"/>
      <c r="H92" s="72"/>
      <c r="I92" s="22"/>
      <c r="J92" s="91"/>
      <c r="K92" s="92"/>
    </row>
    <row r="93" spans="2:11" ht="20.100000000000001" customHeight="1" x14ac:dyDescent="0.3">
      <c r="B93" s="18"/>
      <c r="C93" s="61"/>
      <c r="D93" s="63"/>
      <c r="E93" s="67"/>
      <c r="F93" s="70"/>
      <c r="G93" s="20"/>
      <c r="H93" s="72"/>
      <c r="I93" s="22"/>
      <c r="J93" s="91"/>
      <c r="K93" s="92"/>
    </row>
    <row r="94" spans="2:11" ht="20.100000000000001" customHeight="1" x14ac:dyDescent="0.3">
      <c r="B94" s="18"/>
      <c r="C94" s="61"/>
      <c r="D94" s="63"/>
      <c r="E94" s="67"/>
      <c r="F94" s="70"/>
      <c r="G94" s="20"/>
      <c r="H94" s="72"/>
      <c r="I94" s="22"/>
      <c r="J94" s="91"/>
      <c r="K94" s="92"/>
    </row>
    <row r="95" spans="2:11" ht="20.100000000000001" customHeight="1" x14ac:dyDescent="0.3">
      <c r="B95" s="18"/>
      <c r="C95" s="61"/>
      <c r="D95" s="63"/>
      <c r="E95" s="67"/>
      <c r="F95" s="70"/>
      <c r="G95" s="20"/>
      <c r="H95" s="72"/>
      <c r="I95" s="22"/>
      <c r="J95" s="91"/>
      <c r="K95" s="92"/>
    </row>
    <row r="96" spans="2:11" ht="20.100000000000001" customHeight="1" x14ac:dyDescent="0.3">
      <c r="B96" s="18"/>
      <c r="C96" s="61"/>
      <c r="D96" s="63"/>
      <c r="E96" s="67"/>
      <c r="F96" s="70"/>
      <c r="G96" s="20"/>
      <c r="H96" s="72"/>
      <c r="I96" s="22"/>
      <c r="J96" s="91"/>
      <c r="K96" s="92"/>
    </row>
    <row r="97" spans="2:11" ht="20.100000000000001" customHeight="1" x14ac:dyDescent="0.3">
      <c r="B97" s="18"/>
      <c r="C97" s="61"/>
      <c r="D97" s="63"/>
      <c r="E97" s="67"/>
      <c r="F97" s="70"/>
      <c r="G97" s="20"/>
      <c r="H97" s="72"/>
      <c r="I97" s="22"/>
      <c r="J97" s="91"/>
      <c r="K97" s="92"/>
    </row>
    <row r="98" spans="2:11" ht="20.100000000000001" customHeight="1" x14ac:dyDescent="0.3">
      <c r="B98" s="18"/>
      <c r="C98" s="61"/>
      <c r="D98" s="63"/>
      <c r="E98" s="67"/>
      <c r="F98" s="70"/>
      <c r="G98" s="20"/>
      <c r="H98" s="72"/>
      <c r="I98" s="22"/>
      <c r="J98" s="91"/>
      <c r="K98" s="92"/>
    </row>
    <row r="99" spans="2:11" ht="20.100000000000001" customHeight="1" x14ac:dyDescent="0.3">
      <c r="B99" s="18"/>
      <c r="C99" s="61"/>
      <c r="D99" s="63"/>
      <c r="E99" s="67"/>
      <c r="F99" s="70"/>
      <c r="G99" s="20"/>
      <c r="H99" s="72"/>
      <c r="I99" s="22"/>
      <c r="J99" s="91"/>
      <c r="K99" s="92"/>
    </row>
    <row r="100" spans="2:11" ht="20.100000000000001" customHeight="1" x14ac:dyDescent="0.3">
      <c r="B100" s="19"/>
      <c r="C100" s="64"/>
      <c r="D100" s="65"/>
      <c r="E100" s="68"/>
      <c r="F100" s="71"/>
      <c r="G100" s="21"/>
      <c r="H100" s="73"/>
      <c r="I100" s="23"/>
      <c r="J100" s="93"/>
      <c r="K100" s="94"/>
    </row>
  </sheetData>
  <mergeCells count="53">
    <mergeCell ref="J96:K96"/>
    <mergeCell ref="J97:K97"/>
    <mergeCell ref="J98:K98"/>
    <mergeCell ref="J99:K99"/>
    <mergeCell ref="J100:K100"/>
    <mergeCell ref="J95:K95"/>
    <mergeCell ref="J36:K36"/>
    <mergeCell ref="J37:K37"/>
    <mergeCell ref="J38:K38"/>
    <mergeCell ref="J81:K81"/>
    <mergeCell ref="J88:K88"/>
    <mergeCell ref="J89:K89"/>
    <mergeCell ref="J90:K90"/>
    <mergeCell ref="J91:K91"/>
    <mergeCell ref="J92:K92"/>
    <mergeCell ref="J93:K93"/>
    <mergeCell ref="J94:K94"/>
    <mergeCell ref="N19:N20"/>
    <mergeCell ref="O19:O20"/>
    <mergeCell ref="J35:K35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23:K23"/>
    <mergeCell ref="J16:K16"/>
    <mergeCell ref="J17:K17"/>
    <mergeCell ref="J18:K18"/>
    <mergeCell ref="J19:K19"/>
    <mergeCell ref="M19:M20"/>
    <mergeCell ref="J21:K21"/>
    <mergeCell ref="J22:K22"/>
    <mergeCell ref="J8:K8"/>
    <mergeCell ref="B2:E2"/>
    <mergeCell ref="J4:K4"/>
    <mergeCell ref="J5:K5"/>
    <mergeCell ref="J6:K6"/>
    <mergeCell ref="J7:K7"/>
    <mergeCell ref="J20:K20"/>
    <mergeCell ref="J9:K9"/>
    <mergeCell ref="J10:K10"/>
    <mergeCell ref="J11:K11"/>
    <mergeCell ref="J12:K12"/>
    <mergeCell ref="J13:K13"/>
    <mergeCell ref="J14:K14"/>
    <mergeCell ref="J15:K15"/>
  </mergeCells>
  <phoneticPr fontId="5" type="noConversion"/>
  <dataValidations count="3">
    <dataValidation type="list" allowBlank="1" showInputMessage="1" showErrorMessage="1" sqref="D5:D100" xr:uid="{00000000-0002-0000-0C00-000000000000}">
      <formula1>INDIRECT(C5)</formula1>
    </dataValidation>
    <dataValidation type="list" allowBlank="1" showInputMessage="1" showErrorMessage="1" sqref="F5:F100" xr:uid="{00000000-0002-0000-0C00-000001000000}">
      <formula1>지출구분</formula1>
    </dataValidation>
    <dataValidation type="list" allowBlank="1" showInputMessage="1" showErrorMessage="1" sqref="H5:H100" xr:uid="{00000000-0002-0000-0C00-000002000000}">
      <formula1>수입구분</formula1>
    </dataValidation>
  </dataValidations>
  <pageMargins left="0.69986110925674438" right="0.69986110925674438" top="0.75" bottom="0.75" header="0.30000001192092896" footer="0.30000001192092896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3000000}">
          <x14:formula1>
            <xm:f>항목!$B$3:$N$3</xm:f>
          </x14:formula1>
          <xm:sqref>C5:C100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A100"/>
  <sheetViews>
    <sheetView tabSelected="1" zoomScale="80" zoomScaleNormal="80" zoomScaleSheetLayoutView="75" workbookViewId="0">
      <selection activeCell="I21" sqref="I21"/>
    </sheetView>
  </sheetViews>
  <sheetFormatPr defaultColWidth="9" defaultRowHeight="16.5" x14ac:dyDescent="0.3"/>
  <cols>
    <col min="1" max="1" width="1.625" customWidth="1"/>
    <col min="2" max="2" width="11" customWidth="1"/>
    <col min="3" max="4" width="10.625" customWidth="1"/>
    <col min="5" max="5" width="34.625" customWidth="1"/>
    <col min="6" max="11" width="12.625" customWidth="1"/>
    <col min="12" max="12" width="3.375" customWidth="1"/>
    <col min="13" max="13" width="17.625" customWidth="1"/>
    <col min="14" max="14" width="15.75" customWidth="1"/>
    <col min="15" max="15" width="17.125" customWidth="1"/>
  </cols>
  <sheetData>
    <row r="1" spans="2:27" ht="9" customHeight="1" x14ac:dyDescent="0.3"/>
    <row r="2" spans="2:27" ht="43.5" customHeight="1" x14ac:dyDescent="0.3">
      <c r="B2" s="99" t="s">
        <v>75</v>
      </c>
      <c r="C2" s="100"/>
      <c r="D2" s="100"/>
      <c r="E2" s="101"/>
      <c r="F2" s="24" t="s">
        <v>9</v>
      </c>
      <c r="G2" s="26">
        <f>SUM(G5:G100)</f>
        <v>470000</v>
      </c>
      <c r="H2" s="25" t="s">
        <v>7</v>
      </c>
      <c r="I2" s="27">
        <f>SUM(I5:I100)</f>
        <v>2070000</v>
      </c>
      <c r="J2" s="24" t="s">
        <v>86</v>
      </c>
      <c r="K2" s="30">
        <f>SUM(I2-G2)</f>
        <v>1600000</v>
      </c>
    </row>
    <row r="3" spans="2:27" ht="4.5" customHeight="1" x14ac:dyDescent="0.3">
      <c r="B3" s="41"/>
      <c r="C3" s="41"/>
      <c r="D3" s="41"/>
      <c r="E3" s="41"/>
      <c r="F3" s="42"/>
      <c r="G3" s="43"/>
      <c r="H3" s="42"/>
      <c r="I3" s="43"/>
      <c r="J3" s="44"/>
      <c r="K3" s="45"/>
    </row>
    <row r="4" spans="2:27" ht="34.5" customHeight="1" x14ac:dyDescent="0.3">
      <c r="B4" s="49" t="s">
        <v>63</v>
      </c>
      <c r="C4" s="50" t="s">
        <v>71</v>
      </c>
      <c r="D4" s="51" t="s">
        <v>61</v>
      </c>
      <c r="E4" s="52" t="s">
        <v>10</v>
      </c>
      <c r="F4" s="79" t="s">
        <v>84</v>
      </c>
      <c r="G4" s="52" t="s">
        <v>62</v>
      </c>
      <c r="H4" s="53" t="s">
        <v>6</v>
      </c>
      <c r="I4" s="52" t="s">
        <v>62</v>
      </c>
      <c r="J4" s="102" t="s">
        <v>59</v>
      </c>
      <c r="K4" s="103"/>
      <c r="M4" s="31" t="s">
        <v>20</v>
      </c>
      <c r="N4" s="6" t="s">
        <v>65</v>
      </c>
      <c r="O4" s="6" t="s">
        <v>60</v>
      </c>
    </row>
    <row r="5" spans="2:27" ht="20.100000000000001" customHeight="1" x14ac:dyDescent="0.3">
      <c r="B5" s="46">
        <v>45662</v>
      </c>
      <c r="C5" s="60" t="s">
        <v>32</v>
      </c>
      <c r="D5" s="62" t="s">
        <v>55</v>
      </c>
      <c r="E5" s="78" t="s">
        <v>83</v>
      </c>
      <c r="F5" s="69" t="s">
        <v>67</v>
      </c>
      <c r="G5" s="47">
        <v>150000</v>
      </c>
      <c r="H5" s="59" t="s">
        <v>68</v>
      </c>
      <c r="I5" s="48">
        <v>2000000</v>
      </c>
      <c r="J5" s="104" t="s">
        <v>69</v>
      </c>
      <c r="K5" s="105"/>
      <c r="M5" s="34" t="str">
        <f>항목!C3</f>
        <v>주거비</v>
      </c>
      <c r="N5" s="35">
        <f t="shared" ref="N5:N16" si="0">SUMIF($C$5:$C$100,M5,$G$5:$G$100)</f>
        <v>0</v>
      </c>
      <c r="O5" s="55">
        <f t="shared" ref="O5:O17" si="1">SUM(N5/$N$17)</f>
        <v>0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  <c r="X5" t="s">
        <v>69</v>
      </c>
      <c r="Y5" t="s">
        <v>69</v>
      </c>
      <c r="Z5" t="s">
        <v>69</v>
      </c>
      <c r="AA5" t="s">
        <v>69</v>
      </c>
    </row>
    <row r="6" spans="2:27" ht="20.100000000000001" customHeight="1" x14ac:dyDescent="0.3">
      <c r="B6" s="80">
        <v>45667</v>
      </c>
      <c r="C6" s="61" t="s">
        <v>15</v>
      </c>
      <c r="D6" s="63" t="s">
        <v>34</v>
      </c>
      <c r="E6" s="82" t="s">
        <v>87</v>
      </c>
      <c r="F6" s="70" t="s">
        <v>18</v>
      </c>
      <c r="G6" s="20">
        <v>300000</v>
      </c>
      <c r="H6" s="72"/>
      <c r="I6" s="22" t="s">
        <v>69</v>
      </c>
      <c r="J6" s="91"/>
      <c r="K6" s="92"/>
      <c r="M6" s="34" t="str">
        <f>항목!D3</f>
        <v>통신비</v>
      </c>
      <c r="N6" s="35">
        <f t="shared" si="0"/>
        <v>0</v>
      </c>
      <c r="O6" s="55">
        <f t="shared" si="1"/>
        <v>0</v>
      </c>
    </row>
    <row r="7" spans="2:27" ht="20.100000000000001" customHeight="1" x14ac:dyDescent="0.3">
      <c r="B7" s="80">
        <v>45672</v>
      </c>
      <c r="C7" s="61" t="s">
        <v>31</v>
      </c>
      <c r="D7" s="63" t="s">
        <v>88</v>
      </c>
      <c r="E7" s="82" t="s">
        <v>95</v>
      </c>
      <c r="F7" s="70"/>
      <c r="G7" s="20"/>
      <c r="H7" s="72" t="s">
        <v>68</v>
      </c>
      <c r="I7" s="22">
        <v>70000</v>
      </c>
      <c r="J7" s="91"/>
      <c r="K7" s="92"/>
      <c r="M7" s="34" t="str">
        <f>항목!E3</f>
        <v>차량유지비교통비</v>
      </c>
      <c r="N7" s="35">
        <f t="shared" si="0"/>
        <v>0</v>
      </c>
      <c r="O7" s="55">
        <f t="shared" si="1"/>
        <v>0</v>
      </c>
    </row>
    <row r="8" spans="2:27" ht="20.100000000000001" customHeight="1" x14ac:dyDescent="0.3">
      <c r="B8" s="80">
        <v>45673</v>
      </c>
      <c r="C8" s="61" t="s">
        <v>30</v>
      </c>
      <c r="D8" s="63" t="s">
        <v>45</v>
      </c>
      <c r="E8" s="82" t="s">
        <v>108</v>
      </c>
      <c r="F8" s="70" t="s">
        <v>18</v>
      </c>
      <c r="G8" s="20">
        <v>20000</v>
      </c>
      <c r="H8" s="72"/>
      <c r="I8" s="22"/>
      <c r="J8" s="91"/>
      <c r="K8" s="92"/>
      <c r="M8" s="34" t="str">
        <f>항목!F3</f>
        <v>식비</v>
      </c>
      <c r="N8" s="35">
        <f t="shared" si="0"/>
        <v>150000</v>
      </c>
      <c r="O8" s="55">
        <f t="shared" si="1"/>
        <v>0.31914893617021278</v>
      </c>
    </row>
    <row r="9" spans="2:27" ht="20.100000000000001" customHeight="1" x14ac:dyDescent="0.3">
      <c r="B9" s="80"/>
      <c r="C9" s="61"/>
      <c r="D9" s="63"/>
      <c r="E9" s="67"/>
      <c r="F9" s="70"/>
      <c r="G9" s="20"/>
      <c r="H9" s="72"/>
      <c r="I9" s="22"/>
      <c r="J9" s="91"/>
      <c r="K9" s="92"/>
      <c r="M9" s="34" t="str">
        <f>항목!G3</f>
        <v>의류잡화</v>
      </c>
      <c r="N9" s="35">
        <f t="shared" si="0"/>
        <v>0</v>
      </c>
      <c r="O9" s="55">
        <f t="shared" si="1"/>
        <v>0</v>
      </c>
    </row>
    <row r="10" spans="2:27" ht="20.100000000000001" customHeight="1" x14ac:dyDescent="0.3">
      <c r="B10" s="80"/>
      <c r="C10" s="61"/>
      <c r="D10" s="63"/>
      <c r="E10" s="67"/>
      <c r="F10" s="70"/>
      <c r="G10" s="20"/>
      <c r="H10" s="72"/>
      <c r="I10" s="22"/>
      <c r="J10" s="91"/>
      <c r="K10" s="92"/>
      <c r="M10" s="34" t="str">
        <f>항목!H3</f>
        <v>생활용품</v>
      </c>
      <c r="N10" s="35">
        <f t="shared" si="0"/>
        <v>300000</v>
      </c>
      <c r="O10" s="55">
        <f t="shared" si="1"/>
        <v>0.63829787234042556</v>
      </c>
      <c r="R10" t="s">
        <v>69</v>
      </c>
    </row>
    <row r="11" spans="2:27" ht="20.100000000000001" customHeight="1" x14ac:dyDescent="0.3">
      <c r="B11" s="80"/>
      <c r="C11" s="61"/>
      <c r="D11" s="63"/>
      <c r="E11" s="67"/>
      <c r="F11" s="70"/>
      <c r="G11" s="20"/>
      <c r="H11" s="72"/>
      <c r="I11" s="22"/>
      <c r="J11" s="91"/>
      <c r="K11" s="92"/>
      <c r="M11" s="34" t="str">
        <f>항목!I3</f>
        <v>의료비</v>
      </c>
      <c r="N11" s="35">
        <f t="shared" si="0"/>
        <v>20000</v>
      </c>
      <c r="O11" s="55">
        <f t="shared" si="1"/>
        <v>4.2553191489361701E-2</v>
      </c>
    </row>
    <row r="12" spans="2:27" ht="20.100000000000001" customHeight="1" x14ac:dyDescent="0.3">
      <c r="B12" s="80"/>
      <c r="C12" s="61"/>
      <c r="D12" s="63"/>
      <c r="E12" s="67"/>
      <c r="F12" s="70"/>
      <c r="G12" s="20"/>
      <c r="H12" s="72"/>
      <c r="I12" s="22"/>
      <c r="J12" s="91"/>
      <c r="K12" s="92"/>
      <c r="M12" s="34" t="str">
        <f>항목!J3</f>
        <v>교육비</v>
      </c>
      <c r="N12" s="35">
        <f t="shared" si="0"/>
        <v>0</v>
      </c>
      <c r="O12" s="55">
        <f t="shared" si="1"/>
        <v>0</v>
      </c>
    </row>
    <row r="13" spans="2:27" ht="20.100000000000001" customHeight="1" x14ac:dyDescent="0.3">
      <c r="B13" s="80"/>
      <c r="C13" s="61"/>
      <c r="D13" s="63"/>
      <c r="E13" s="67"/>
      <c r="F13" s="70"/>
      <c r="G13" s="20"/>
      <c r="H13" s="72"/>
      <c r="I13" s="22"/>
      <c r="J13" s="91"/>
      <c r="K13" s="92"/>
      <c r="M13" s="34" t="str">
        <f>항목!K3</f>
        <v>용돈</v>
      </c>
      <c r="N13" s="35">
        <f t="shared" si="0"/>
        <v>0</v>
      </c>
      <c r="O13" s="55">
        <f t="shared" si="1"/>
        <v>0</v>
      </c>
    </row>
    <row r="14" spans="2:27" ht="20.100000000000001" customHeight="1" x14ac:dyDescent="0.3">
      <c r="B14" s="80"/>
      <c r="C14" s="61"/>
      <c r="D14" s="63"/>
      <c r="E14" s="67"/>
      <c r="F14" s="70"/>
      <c r="G14" s="20"/>
      <c r="H14" s="72"/>
      <c r="I14" s="22"/>
      <c r="J14" s="91"/>
      <c r="K14" s="92"/>
      <c r="M14" s="34" t="str">
        <f>항목!L3</f>
        <v>경조교제비</v>
      </c>
      <c r="N14" s="35">
        <f t="shared" si="0"/>
        <v>0</v>
      </c>
      <c r="O14" s="55">
        <f t="shared" si="1"/>
        <v>0</v>
      </c>
      <c r="S14" t="s">
        <v>69</v>
      </c>
    </row>
    <row r="15" spans="2:27" ht="20.100000000000001" customHeight="1" x14ac:dyDescent="0.3">
      <c r="B15" s="80"/>
      <c r="C15" s="61"/>
      <c r="D15" s="63"/>
      <c r="E15" s="67"/>
      <c r="F15" s="70"/>
      <c r="G15" s="20"/>
      <c r="H15" s="72"/>
      <c r="I15" s="22"/>
      <c r="J15" s="91"/>
      <c r="K15" s="92"/>
      <c r="M15" s="34" t="str">
        <f>항목!M3</f>
        <v>문화생활비</v>
      </c>
      <c r="N15" s="35">
        <f t="shared" si="0"/>
        <v>0</v>
      </c>
      <c r="O15" s="55">
        <f t="shared" si="1"/>
        <v>0</v>
      </c>
    </row>
    <row r="16" spans="2:27" ht="20.100000000000001" customHeight="1" x14ac:dyDescent="0.3">
      <c r="B16" s="80"/>
      <c r="C16" s="61"/>
      <c r="D16" s="63"/>
      <c r="E16" s="67"/>
      <c r="F16" s="70"/>
      <c r="G16" s="20"/>
      <c r="H16" s="72"/>
      <c r="I16" s="22"/>
      <c r="J16" s="91"/>
      <c r="K16" s="92"/>
      <c r="M16" s="36" t="str">
        <f>항목!N3</f>
        <v>예비비</v>
      </c>
      <c r="N16" s="37">
        <f t="shared" si="0"/>
        <v>0</v>
      </c>
      <c r="O16" s="56">
        <f t="shared" si="1"/>
        <v>0</v>
      </c>
    </row>
    <row r="17" spans="2:15" ht="20.100000000000001" customHeight="1" x14ac:dyDescent="0.3">
      <c r="B17" s="80"/>
      <c r="C17" s="61"/>
      <c r="D17" s="63"/>
      <c r="E17" s="67"/>
      <c r="F17" s="70"/>
      <c r="G17" s="20"/>
      <c r="H17" s="72"/>
      <c r="I17" s="22"/>
      <c r="J17" s="91"/>
      <c r="K17" s="92"/>
      <c r="M17" s="38" t="s">
        <v>9</v>
      </c>
      <c r="N17" s="39">
        <f>SUM(N5:N16)</f>
        <v>470000</v>
      </c>
      <c r="O17" s="57">
        <f t="shared" si="1"/>
        <v>1</v>
      </c>
    </row>
    <row r="18" spans="2:15" ht="20.100000000000001" customHeight="1" x14ac:dyDescent="0.3">
      <c r="B18" s="80"/>
      <c r="C18" s="61"/>
      <c r="D18" s="63"/>
      <c r="E18" s="67"/>
      <c r="F18" s="70"/>
      <c r="G18" s="20"/>
      <c r="H18" s="72"/>
      <c r="I18" s="22"/>
      <c r="J18" s="91"/>
      <c r="K18" s="92"/>
    </row>
    <row r="19" spans="2:15" ht="20.100000000000001" customHeight="1" x14ac:dyDescent="0.3">
      <c r="B19" s="80"/>
      <c r="C19" s="61"/>
      <c r="D19" s="63"/>
      <c r="E19" s="67"/>
      <c r="F19" s="70"/>
      <c r="G19" s="20"/>
      <c r="H19" s="72"/>
      <c r="I19" s="22"/>
      <c r="J19" s="91"/>
      <c r="K19" s="92"/>
      <c r="M19" s="95" t="s">
        <v>23</v>
      </c>
      <c r="N19" s="97" t="s">
        <v>65</v>
      </c>
      <c r="O19" s="97" t="s">
        <v>60</v>
      </c>
    </row>
    <row r="20" spans="2:15" ht="20.100000000000001" customHeight="1" x14ac:dyDescent="0.3">
      <c r="B20" s="80"/>
      <c r="C20" s="61"/>
      <c r="D20" s="63"/>
      <c r="E20" s="67"/>
      <c r="F20" s="70"/>
      <c r="G20" s="20"/>
      <c r="H20" s="72"/>
      <c r="I20" s="22"/>
      <c r="J20" s="91"/>
      <c r="K20" s="92"/>
      <c r="M20" s="96"/>
      <c r="N20" s="98"/>
      <c r="O20" s="98"/>
    </row>
    <row r="21" spans="2:15" ht="20.100000000000001" customHeight="1" x14ac:dyDescent="0.3">
      <c r="B21" s="80"/>
      <c r="C21" s="61"/>
      <c r="D21" s="63"/>
      <c r="E21" s="67"/>
      <c r="F21" s="70"/>
      <c r="G21" s="20"/>
      <c r="H21" s="72"/>
      <c r="I21" s="22"/>
      <c r="J21" s="91"/>
      <c r="K21" s="92"/>
      <c r="M21" s="84" t="s">
        <v>89</v>
      </c>
      <c r="N21" s="33">
        <f>SUMIF('01월'!$D$5:$D$100,M21,'01월'!$I$5:$I$100)</f>
        <v>70000</v>
      </c>
      <c r="O21" s="54">
        <f t="shared" ref="O21:O29" si="2">SUM(N21/$N$29)</f>
        <v>1</v>
      </c>
    </row>
    <row r="22" spans="2:15" ht="20.100000000000001" customHeight="1" x14ac:dyDescent="0.3">
      <c r="B22" s="80"/>
      <c r="C22" s="61"/>
      <c r="D22" s="63"/>
      <c r="E22" s="67"/>
      <c r="F22" s="70"/>
      <c r="G22" s="20"/>
      <c r="H22" s="72"/>
      <c r="I22" s="22"/>
      <c r="J22" s="91"/>
      <c r="K22" s="92"/>
      <c r="M22" s="85" t="s">
        <v>90</v>
      </c>
      <c r="N22" s="35">
        <f>SUMIF('01월'!$D$5:$D$100,M22,'01월'!$I$5:$I$100)</f>
        <v>0</v>
      </c>
      <c r="O22" s="55">
        <f t="shared" si="2"/>
        <v>0</v>
      </c>
    </row>
    <row r="23" spans="2:15" ht="20.100000000000001" customHeight="1" x14ac:dyDescent="0.3">
      <c r="B23" s="80"/>
      <c r="C23" s="61"/>
      <c r="D23" s="63"/>
      <c r="E23" s="67"/>
      <c r="F23" s="70"/>
      <c r="G23" s="20"/>
      <c r="H23" s="72"/>
      <c r="I23" s="22"/>
      <c r="J23" s="91"/>
      <c r="K23" s="92"/>
      <c r="M23" s="85" t="s">
        <v>91</v>
      </c>
      <c r="N23" s="35">
        <f>SUMIF('01월'!$D$5:$D$100,M23,'01월'!$I$5:$I$100)</f>
        <v>0</v>
      </c>
      <c r="O23" s="55">
        <f t="shared" si="2"/>
        <v>0</v>
      </c>
    </row>
    <row r="24" spans="2:15" ht="20.100000000000001" customHeight="1" x14ac:dyDescent="0.3">
      <c r="B24" s="80"/>
      <c r="C24" s="61"/>
      <c r="D24" s="63"/>
      <c r="E24" s="67"/>
      <c r="F24" s="70"/>
      <c r="G24" s="20"/>
      <c r="H24" s="72"/>
      <c r="I24" s="22"/>
      <c r="J24" s="91"/>
      <c r="K24" s="92"/>
      <c r="M24" s="85" t="s">
        <v>93</v>
      </c>
      <c r="N24" s="35">
        <f>SUMIF('01월'!$D$5:$D$100,M24,'01월'!$I$5:$I$100)</f>
        <v>0</v>
      </c>
      <c r="O24" s="55">
        <f t="shared" si="2"/>
        <v>0</v>
      </c>
    </row>
    <row r="25" spans="2:15" ht="20.100000000000001" customHeight="1" x14ac:dyDescent="0.3">
      <c r="B25" s="80"/>
      <c r="C25" s="61"/>
      <c r="D25" s="63"/>
      <c r="E25" s="67"/>
      <c r="F25" s="70"/>
      <c r="G25" s="20"/>
      <c r="H25" s="72"/>
      <c r="I25" s="22"/>
      <c r="J25" s="91"/>
      <c r="K25" s="92"/>
      <c r="M25" s="34" t="str">
        <f>항목!B8</f>
        <v>기타수입</v>
      </c>
      <c r="N25" s="35">
        <f>SUMIF('01월'!$D$5:$D$100,M25,'01월'!$I$5:$I$100)</f>
        <v>0</v>
      </c>
      <c r="O25" s="55">
        <f t="shared" si="2"/>
        <v>0</v>
      </c>
    </row>
    <row r="26" spans="2:15" ht="20.100000000000001" customHeight="1" x14ac:dyDescent="0.3">
      <c r="B26" s="80"/>
      <c r="C26" s="61"/>
      <c r="D26" s="63"/>
      <c r="E26" s="67"/>
      <c r="F26" s="70"/>
      <c r="G26" s="20"/>
      <c r="H26" s="72"/>
      <c r="I26" s="22"/>
      <c r="J26" s="91"/>
      <c r="K26" s="92"/>
      <c r="M26" s="34">
        <f>항목!B9</f>
        <v>0</v>
      </c>
      <c r="N26" s="35">
        <f>SUMIF('01월'!$D$5:$D$100,M26,'01월'!$I$5:$I$100)</f>
        <v>0</v>
      </c>
      <c r="O26" s="55">
        <f t="shared" si="2"/>
        <v>0</v>
      </c>
    </row>
    <row r="27" spans="2:15" ht="20.100000000000001" customHeight="1" x14ac:dyDescent="0.3">
      <c r="B27" s="80"/>
      <c r="C27" s="61"/>
      <c r="D27" s="63"/>
      <c r="E27" s="67"/>
      <c r="F27" s="70"/>
      <c r="G27" s="20"/>
      <c r="H27" s="72"/>
      <c r="I27" s="22"/>
      <c r="J27" s="91"/>
      <c r="K27" s="92"/>
      <c r="M27" s="36">
        <f>항목!B10</f>
        <v>0</v>
      </c>
      <c r="N27" s="37">
        <f>SUMIF('01월'!$D$5:$D$100,M27,'01월'!$I$5:$I$100)</f>
        <v>0</v>
      </c>
      <c r="O27" s="58">
        <f t="shared" si="2"/>
        <v>0</v>
      </c>
    </row>
    <row r="28" spans="2:15" ht="20.100000000000001" customHeight="1" x14ac:dyDescent="0.3">
      <c r="B28" s="80"/>
      <c r="C28" s="61"/>
      <c r="D28" s="63"/>
      <c r="E28" s="67"/>
      <c r="F28" s="70"/>
      <c r="G28" s="20"/>
      <c r="H28" s="72"/>
      <c r="I28" s="22"/>
      <c r="J28" s="91"/>
      <c r="K28" s="92"/>
      <c r="M28" s="76">
        <f>항목!B11</f>
        <v>0</v>
      </c>
      <c r="N28" s="77">
        <f>SUMIF('01월'!$D$5:$D$100,M28,'01월'!$I$5:$I$100)</f>
        <v>0</v>
      </c>
      <c r="O28" s="56">
        <f t="shared" si="2"/>
        <v>0</v>
      </c>
    </row>
    <row r="29" spans="2:15" ht="20.100000000000001" customHeight="1" x14ac:dyDescent="0.3">
      <c r="B29" s="80"/>
      <c r="C29" s="61"/>
      <c r="D29" s="63"/>
      <c r="E29" s="67"/>
      <c r="F29" s="70"/>
      <c r="G29" s="20"/>
      <c r="H29" s="72"/>
      <c r="I29" s="22"/>
      <c r="J29" s="91"/>
      <c r="K29" s="92"/>
      <c r="M29" s="38" t="s">
        <v>7</v>
      </c>
      <c r="N29" s="39">
        <f>SUM(N21:N27)</f>
        <v>70000</v>
      </c>
      <c r="O29" s="57">
        <f t="shared" si="2"/>
        <v>1</v>
      </c>
    </row>
    <row r="30" spans="2:15" ht="20.100000000000001" customHeight="1" x14ac:dyDescent="0.3">
      <c r="B30" s="80"/>
      <c r="C30" s="61"/>
      <c r="D30" s="63"/>
      <c r="E30" s="67"/>
      <c r="F30" s="70"/>
      <c r="G30" s="20"/>
      <c r="H30" s="72"/>
      <c r="I30" s="22"/>
      <c r="J30" s="91"/>
      <c r="K30" s="92"/>
    </row>
    <row r="31" spans="2:15" ht="20.100000000000001" customHeight="1" x14ac:dyDescent="0.3">
      <c r="B31" s="80"/>
      <c r="C31" s="61"/>
      <c r="D31" s="63"/>
      <c r="E31" s="67"/>
      <c r="F31" s="70"/>
      <c r="G31" s="20"/>
      <c r="H31" s="72"/>
      <c r="I31" s="22"/>
      <c r="J31" s="91"/>
      <c r="K31" s="92"/>
    </row>
    <row r="32" spans="2:15" ht="20.100000000000001" customHeight="1" x14ac:dyDescent="0.3">
      <c r="B32" s="80"/>
      <c r="C32" s="61"/>
      <c r="D32" s="63"/>
      <c r="E32" s="67"/>
      <c r="F32" s="70"/>
      <c r="G32" s="20"/>
      <c r="H32" s="72"/>
      <c r="I32" s="22"/>
      <c r="J32" s="91"/>
      <c r="K32" s="92"/>
    </row>
    <row r="33" spans="2:11" ht="20.100000000000001" customHeight="1" x14ac:dyDescent="0.3">
      <c r="B33" s="80"/>
      <c r="C33" s="61"/>
      <c r="D33" s="63"/>
      <c r="E33" s="67"/>
      <c r="F33" s="70"/>
      <c r="G33" s="20"/>
      <c r="H33" s="72"/>
      <c r="I33" s="22"/>
      <c r="J33" s="91"/>
      <c r="K33" s="92"/>
    </row>
    <row r="34" spans="2:11" ht="20.100000000000001" customHeight="1" x14ac:dyDescent="0.3">
      <c r="B34" s="80"/>
      <c r="C34" s="61"/>
      <c r="D34" s="63"/>
      <c r="E34" s="67"/>
      <c r="F34" s="70"/>
      <c r="G34" s="20"/>
      <c r="H34" s="72"/>
      <c r="I34" s="22"/>
      <c r="J34" s="91"/>
      <c r="K34" s="92"/>
    </row>
    <row r="35" spans="2:11" ht="20.100000000000001" customHeight="1" x14ac:dyDescent="0.3">
      <c r="B35" s="80"/>
      <c r="C35" s="61"/>
      <c r="D35" s="63"/>
      <c r="E35" s="67"/>
      <c r="F35" s="70"/>
      <c r="G35" s="20"/>
      <c r="H35" s="72"/>
      <c r="I35" s="22"/>
      <c r="J35" s="91"/>
      <c r="K35" s="92"/>
    </row>
    <row r="36" spans="2:11" ht="20.100000000000001" customHeight="1" x14ac:dyDescent="0.3">
      <c r="B36" s="80"/>
      <c r="C36" s="61"/>
      <c r="D36" s="63"/>
      <c r="E36" s="67"/>
      <c r="F36" s="70"/>
      <c r="G36" s="20"/>
      <c r="H36" s="72"/>
      <c r="I36" s="22"/>
      <c r="J36" s="91"/>
      <c r="K36" s="92"/>
    </row>
    <row r="37" spans="2:11" ht="20.100000000000001" customHeight="1" x14ac:dyDescent="0.3">
      <c r="B37" s="80"/>
      <c r="C37" s="61"/>
      <c r="D37" s="63"/>
      <c r="E37" s="67"/>
      <c r="F37" s="70"/>
      <c r="G37" s="20"/>
      <c r="H37" s="72"/>
      <c r="I37" s="22"/>
      <c r="J37" s="91"/>
      <c r="K37" s="92"/>
    </row>
    <row r="38" spans="2:11" ht="20.100000000000001" customHeight="1" x14ac:dyDescent="0.3">
      <c r="B38" s="80"/>
      <c r="C38" s="61"/>
      <c r="D38" s="63"/>
      <c r="E38" s="67"/>
      <c r="F38" s="70"/>
      <c r="G38" s="20"/>
      <c r="H38" s="72"/>
      <c r="I38" s="22"/>
      <c r="J38" s="91"/>
      <c r="K38" s="92"/>
    </row>
    <row r="39" spans="2:11" ht="20.100000000000001" customHeight="1" x14ac:dyDescent="0.3">
      <c r="B39" s="80"/>
      <c r="C39" s="61"/>
      <c r="D39" s="63"/>
      <c r="E39" s="67"/>
      <c r="F39" s="70"/>
      <c r="G39" s="20"/>
      <c r="H39" s="72"/>
      <c r="I39" s="22"/>
      <c r="J39" s="74"/>
      <c r="K39" s="75"/>
    </row>
    <row r="40" spans="2:11" ht="20.100000000000001" customHeight="1" x14ac:dyDescent="0.3">
      <c r="B40" s="80"/>
      <c r="C40" s="61"/>
      <c r="D40" s="63"/>
      <c r="E40" s="67"/>
      <c r="F40" s="70"/>
      <c r="G40" s="20"/>
      <c r="H40" s="72"/>
      <c r="I40" s="22"/>
      <c r="J40" s="74"/>
      <c r="K40" s="75"/>
    </row>
    <row r="41" spans="2:11" ht="20.100000000000001" customHeight="1" x14ac:dyDescent="0.3">
      <c r="B41" s="80"/>
      <c r="C41" s="61"/>
      <c r="D41" s="63"/>
      <c r="E41" s="67"/>
      <c r="F41" s="70"/>
      <c r="G41" s="20"/>
      <c r="H41" s="72"/>
      <c r="I41" s="22"/>
      <c r="J41" s="74"/>
      <c r="K41" s="75"/>
    </row>
    <row r="42" spans="2:11" ht="20.100000000000001" customHeight="1" x14ac:dyDescent="0.3">
      <c r="B42" s="80"/>
      <c r="C42" s="61"/>
      <c r="D42" s="63"/>
      <c r="E42" s="67"/>
      <c r="F42" s="70"/>
      <c r="G42" s="20"/>
      <c r="H42" s="72"/>
      <c r="I42" s="22"/>
      <c r="J42" s="74"/>
      <c r="K42" s="75"/>
    </row>
    <row r="43" spans="2:11" ht="20.100000000000001" customHeight="1" x14ac:dyDescent="0.3">
      <c r="B43" s="80"/>
      <c r="C43" s="61"/>
      <c r="D43" s="63"/>
      <c r="E43" s="67"/>
      <c r="F43" s="70"/>
      <c r="G43" s="20"/>
      <c r="H43" s="72"/>
      <c r="I43" s="22"/>
      <c r="J43" s="74"/>
      <c r="K43" s="75"/>
    </row>
    <row r="44" spans="2:11" ht="20.100000000000001" customHeight="1" x14ac:dyDescent="0.3">
      <c r="B44" s="80"/>
      <c r="C44" s="61"/>
      <c r="D44" s="63"/>
      <c r="E44" s="67"/>
      <c r="F44" s="70"/>
      <c r="G44" s="20"/>
      <c r="H44" s="72"/>
      <c r="I44" s="22"/>
      <c r="J44" s="74"/>
      <c r="K44" s="75"/>
    </row>
    <row r="45" spans="2:11" ht="20.100000000000001" customHeight="1" x14ac:dyDescent="0.3">
      <c r="B45" s="80"/>
      <c r="C45" s="61"/>
      <c r="D45" s="63"/>
      <c r="E45" s="67"/>
      <c r="F45" s="70"/>
      <c r="G45" s="20"/>
      <c r="H45" s="72"/>
      <c r="I45" s="22"/>
      <c r="J45" s="74"/>
      <c r="K45" s="75"/>
    </row>
    <row r="46" spans="2:11" ht="20.100000000000001" customHeight="1" x14ac:dyDescent="0.3">
      <c r="B46" s="80"/>
      <c r="C46" s="61"/>
      <c r="D46" s="63"/>
      <c r="E46" s="67"/>
      <c r="F46" s="70"/>
      <c r="G46" s="20"/>
      <c r="H46" s="72"/>
      <c r="I46" s="22"/>
      <c r="J46" s="74"/>
      <c r="K46" s="75"/>
    </row>
    <row r="47" spans="2:11" ht="20.100000000000001" customHeight="1" x14ac:dyDescent="0.3">
      <c r="B47" s="80"/>
      <c r="C47" s="61"/>
      <c r="D47" s="63"/>
      <c r="E47" s="67"/>
      <c r="F47" s="70"/>
      <c r="G47" s="20"/>
      <c r="H47" s="72"/>
      <c r="I47" s="22"/>
      <c r="J47" s="74"/>
      <c r="K47" s="75"/>
    </row>
    <row r="48" spans="2:11" ht="20.100000000000001" customHeight="1" x14ac:dyDescent="0.3">
      <c r="B48" s="80"/>
      <c r="C48" s="61"/>
      <c r="D48" s="63"/>
      <c r="E48" s="67"/>
      <c r="F48" s="70"/>
      <c r="G48" s="20"/>
      <c r="H48" s="72"/>
      <c r="I48" s="22"/>
      <c r="J48" s="74"/>
      <c r="K48" s="75"/>
    </row>
    <row r="49" spans="2:11" ht="20.100000000000001" customHeight="1" x14ac:dyDescent="0.3">
      <c r="B49" s="80"/>
      <c r="C49" s="61"/>
      <c r="D49" s="63"/>
      <c r="E49" s="67"/>
      <c r="F49" s="70"/>
      <c r="G49" s="20"/>
      <c r="H49" s="72"/>
      <c r="I49" s="22"/>
      <c r="J49" s="74"/>
      <c r="K49" s="75"/>
    </row>
    <row r="50" spans="2:11" ht="20.100000000000001" customHeight="1" x14ac:dyDescent="0.3">
      <c r="B50" s="80"/>
      <c r="C50" s="61"/>
      <c r="D50" s="63"/>
      <c r="E50" s="67"/>
      <c r="F50" s="70"/>
      <c r="G50" s="20"/>
      <c r="H50" s="72"/>
      <c r="I50" s="22"/>
      <c r="J50" s="74"/>
      <c r="K50" s="75"/>
    </row>
    <row r="51" spans="2:11" ht="20.100000000000001" customHeight="1" x14ac:dyDescent="0.3">
      <c r="B51" s="80"/>
      <c r="C51" s="61"/>
      <c r="D51" s="63"/>
      <c r="E51" s="67"/>
      <c r="F51" s="70"/>
      <c r="G51" s="20"/>
      <c r="H51" s="72"/>
      <c r="I51" s="22"/>
      <c r="J51" s="74"/>
      <c r="K51" s="75"/>
    </row>
    <row r="52" spans="2:11" ht="20.100000000000001" customHeight="1" x14ac:dyDescent="0.3">
      <c r="B52" s="80"/>
      <c r="C52" s="61"/>
      <c r="D52" s="63"/>
      <c r="E52" s="67"/>
      <c r="F52" s="70"/>
      <c r="G52" s="20"/>
      <c r="H52" s="72"/>
      <c r="I52" s="22"/>
      <c r="J52" s="74"/>
      <c r="K52" s="75"/>
    </row>
    <row r="53" spans="2:11" ht="20.100000000000001" customHeight="1" x14ac:dyDescent="0.3">
      <c r="B53" s="80"/>
      <c r="C53" s="61"/>
      <c r="D53" s="63"/>
      <c r="E53" s="67"/>
      <c r="F53" s="70"/>
      <c r="G53" s="20"/>
      <c r="H53" s="72"/>
      <c r="I53" s="22"/>
      <c r="J53" s="74"/>
      <c r="K53" s="75"/>
    </row>
    <row r="54" spans="2:11" ht="20.100000000000001" customHeight="1" x14ac:dyDescent="0.3">
      <c r="B54" s="80"/>
      <c r="C54" s="61"/>
      <c r="D54" s="63"/>
      <c r="E54" s="67"/>
      <c r="F54" s="70"/>
      <c r="G54" s="20"/>
      <c r="H54" s="72"/>
      <c r="I54" s="22"/>
      <c r="J54" s="74"/>
      <c r="K54" s="75"/>
    </row>
    <row r="55" spans="2:11" ht="20.100000000000001" customHeight="1" x14ac:dyDescent="0.3">
      <c r="B55" s="80"/>
      <c r="C55" s="61"/>
      <c r="D55" s="63"/>
      <c r="E55" s="67"/>
      <c r="F55" s="70"/>
      <c r="G55" s="20"/>
      <c r="H55" s="72"/>
      <c r="I55" s="22"/>
      <c r="J55" s="74"/>
      <c r="K55" s="75"/>
    </row>
    <row r="56" spans="2:11" ht="20.100000000000001" customHeight="1" x14ac:dyDescent="0.3">
      <c r="B56" s="80"/>
      <c r="C56" s="61"/>
      <c r="D56" s="63"/>
      <c r="E56" s="67"/>
      <c r="F56" s="70"/>
      <c r="G56" s="20"/>
      <c r="H56" s="72"/>
      <c r="I56" s="22"/>
      <c r="J56" s="74"/>
      <c r="K56" s="75"/>
    </row>
    <row r="57" spans="2:11" ht="20.100000000000001" customHeight="1" x14ac:dyDescent="0.3">
      <c r="B57" s="80"/>
      <c r="C57" s="61"/>
      <c r="D57" s="63"/>
      <c r="E57" s="67"/>
      <c r="F57" s="70"/>
      <c r="G57" s="20"/>
      <c r="H57" s="72"/>
      <c r="I57" s="22"/>
      <c r="J57" s="74"/>
      <c r="K57" s="75"/>
    </row>
    <row r="58" spans="2:11" ht="20.100000000000001" customHeight="1" x14ac:dyDescent="0.3">
      <c r="B58" s="80"/>
      <c r="C58" s="61"/>
      <c r="D58" s="63"/>
      <c r="E58" s="67"/>
      <c r="F58" s="70"/>
      <c r="G58" s="20"/>
      <c r="H58" s="72"/>
      <c r="I58" s="22"/>
      <c r="J58" s="74"/>
      <c r="K58" s="75"/>
    </row>
    <row r="59" spans="2:11" ht="20.100000000000001" customHeight="1" x14ac:dyDescent="0.3">
      <c r="B59" s="80"/>
      <c r="C59" s="61"/>
      <c r="D59" s="63"/>
      <c r="E59" s="67"/>
      <c r="F59" s="70"/>
      <c r="G59" s="20"/>
      <c r="H59" s="72"/>
      <c r="I59" s="22"/>
      <c r="J59" s="74"/>
      <c r="K59" s="75"/>
    </row>
    <row r="60" spans="2:11" ht="20.100000000000001" customHeight="1" x14ac:dyDescent="0.3">
      <c r="B60" s="80"/>
      <c r="C60" s="61"/>
      <c r="D60" s="63"/>
      <c r="E60" s="67"/>
      <c r="F60" s="70"/>
      <c r="G60" s="20"/>
      <c r="H60" s="72"/>
      <c r="I60" s="22"/>
      <c r="J60" s="74"/>
      <c r="K60" s="75"/>
    </row>
    <row r="61" spans="2:11" ht="20.100000000000001" customHeight="1" x14ac:dyDescent="0.3">
      <c r="B61" s="80"/>
      <c r="C61" s="61"/>
      <c r="D61" s="63"/>
      <c r="E61" s="67"/>
      <c r="F61" s="70"/>
      <c r="G61" s="20"/>
      <c r="H61" s="72"/>
      <c r="I61" s="22"/>
      <c r="J61" s="74"/>
      <c r="K61" s="75"/>
    </row>
    <row r="62" spans="2:11" ht="20.100000000000001" customHeight="1" x14ac:dyDescent="0.3">
      <c r="B62" s="80"/>
      <c r="C62" s="61"/>
      <c r="D62" s="63"/>
      <c r="E62" s="67"/>
      <c r="F62" s="70"/>
      <c r="G62" s="20"/>
      <c r="H62" s="72"/>
      <c r="I62" s="22"/>
      <c r="J62" s="74"/>
      <c r="K62" s="75"/>
    </row>
    <row r="63" spans="2:11" ht="20.100000000000001" customHeight="1" x14ac:dyDescent="0.3">
      <c r="B63" s="80"/>
      <c r="C63" s="61"/>
      <c r="D63" s="63"/>
      <c r="E63" s="67"/>
      <c r="F63" s="70"/>
      <c r="G63" s="20"/>
      <c r="H63" s="72"/>
      <c r="I63" s="22"/>
      <c r="J63" s="74"/>
      <c r="K63" s="75"/>
    </row>
    <row r="64" spans="2:11" ht="20.100000000000001" customHeight="1" x14ac:dyDescent="0.3">
      <c r="B64" s="80"/>
      <c r="C64" s="61"/>
      <c r="D64" s="63"/>
      <c r="E64" s="67"/>
      <c r="F64" s="70"/>
      <c r="G64" s="20"/>
      <c r="H64" s="72"/>
      <c r="I64" s="22"/>
      <c r="J64" s="74"/>
      <c r="K64" s="75"/>
    </row>
    <row r="65" spans="2:11" ht="20.100000000000001" customHeight="1" x14ac:dyDescent="0.3">
      <c r="B65" s="80"/>
      <c r="C65" s="61"/>
      <c r="D65" s="63"/>
      <c r="E65" s="67"/>
      <c r="F65" s="70"/>
      <c r="G65" s="20"/>
      <c r="H65" s="72"/>
      <c r="I65" s="22"/>
      <c r="J65" s="74"/>
      <c r="K65" s="75"/>
    </row>
    <row r="66" spans="2:11" ht="20.100000000000001" customHeight="1" x14ac:dyDescent="0.3">
      <c r="B66" s="80"/>
      <c r="C66" s="61"/>
      <c r="D66" s="63"/>
      <c r="E66" s="67"/>
      <c r="F66" s="70"/>
      <c r="G66" s="20"/>
      <c r="H66" s="72"/>
      <c r="I66" s="22"/>
      <c r="J66" s="74"/>
      <c r="K66" s="75"/>
    </row>
    <row r="67" spans="2:11" ht="20.100000000000001" customHeight="1" x14ac:dyDescent="0.3">
      <c r="B67" s="80"/>
      <c r="C67" s="61"/>
      <c r="D67" s="63"/>
      <c r="E67" s="67"/>
      <c r="F67" s="70"/>
      <c r="G67" s="20"/>
      <c r="H67" s="72"/>
      <c r="I67" s="22"/>
      <c r="J67" s="74"/>
      <c r="K67" s="75"/>
    </row>
    <row r="68" spans="2:11" ht="20.100000000000001" customHeight="1" x14ac:dyDescent="0.3">
      <c r="B68" s="80"/>
      <c r="C68" s="61"/>
      <c r="D68" s="63"/>
      <c r="E68" s="67"/>
      <c r="F68" s="70"/>
      <c r="G68" s="20"/>
      <c r="H68" s="72"/>
      <c r="I68" s="22"/>
      <c r="J68" s="74"/>
      <c r="K68" s="75"/>
    </row>
    <row r="69" spans="2:11" ht="20.100000000000001" customHeight="1" x14ac:dyDescent="0.3">
      <c r="B69" s="80"/>
      <c r="C69" s="61"/>
      <c r="D69" s="63"/>
      <c r="E69" s="67"/>
      <c r="F69" s="70"/>
      <c r="G69" s="20"/>
      <c r="H69" s="72"/>
      <c r="I69" s="22"/>
      <c r="J69" s="74"/>
      <c r="K69" s="75"/>
    </row>
    <row r="70" spans="2:11" ht="20.100000000000001" customHeight="1" x14ac:dyDescent="0.3">
      <c r="B70" s="80"/>
      <c r="C70" s="61"/>
      <c r="D70" s="63"/>
      <c r="E70" s="67"/>
      <c r="F70" s="70"/>
      <c r="G70" s="20"/>
      <c r="H70" s="72"/>
      <c r="I70" s="22"/>
      <c r="J70" s="74"/>
      <c r="K70" s="75"/>
    </row>
    <row r="71" spans="2:11" ht="20.100000000000001" customHeight="1" x14ac:dyDescent="0.3">
      <c r="B71" s="80"/>
      <c r="C71" s="61"/>
      <c r="D71" s="63"/>
      <c r="E71" s="67"/>
      <c r="F71" s="70"/>
      <c r="G71" s="20"/>
      <c r="H71" s="72"/>
      <c r="I71" s="22"/>
      <c r="J71" s="74"/>
      <c r="K71" s="75"/>
    </row>
    <row r="72" spans="2:11" ht="20.100000000000001" customHeight="1" x14ac:dyDescent="0.3">
      <c r="B72" s="80"/>
      <c r="C72" s="61"/>
      <c r="D72" s="63"/>
      <c r="E72" s="67"/>
      <c r="F72" s="70"/>
      <c r="G72" s="20"/>
      <c r="H72" s="72"/>
      <c r="I72" s="22"/>
      <c r="J72" s="74"/>
      <c r="K72" s="75"/>
    </row>
    <row r="73" spans="2:11" ht="20.100000000000001" customHeight="1" x14ac:dyDescent="0.3">
      <c r="B73" s="80"/>
      <c r="C73" s="61"/>
      <c r="D73" s="63"/>
      <c r="E73" s="67"/>
      <c r="F73" s="70"/>
      <c r="G73" s="20"/>
      <c r="H73" s="72"/>
      <c r="I73" s="22"/>
      <c r="J73" s="74"/>
      <c r="K73" s="75"/>
    </row>
    <row r="74" spans="2:11" ht="20.100000000000001" customHeight="1" x14ac:dyDescent="0.3">
      <c r="B74" s="80"/>
      <c r="C74" s="61"/>
      <c r="D74" s="63"/>
      <c r="E74" s="67"/>
      <c r="F74" s="70"/>
      <c r="G74" s="20"/>
      <c r="H74" s="72"/>
      <c r="I74" s="22"/>
      <c r="J74" s="74"/>
      <c r="K74" s="75"/>
    </row>
    <row r="75" spans="2:11" ht="20.100000000000001" customHeight="1" x14ac:dyDescent="0.3">
      <c r="B75" s="80"/>
      <c r="C75" s="61"/>
      <c r="D75" s="63"/>
      <c r="E75" s="67"/>
      <c r="F75" s="70"/>
      <c r="G75" s="20"/>
      <c r="H75" s="72"/>
      <c r="I75" s="22"/>
      <c r="J75" s="74"/>
      <c r="K75" s="75"/>
    </row>
    <row r="76" spans="2:11" ht="20.100000000000001" customHeight="1" x14ac:dyDescent="0.3">
      <c r="B76" s="80"/>
      <c r="C76" s="61"/>
      <c r="D76" s="63"/>
      <c r="E76" s="67"/>
      <c r="F76" s="70"/>
      <c r="G76" s="20"/>
      <c r="H76" s="72"/>
      <c r="I76" s="22"/>
      <c r="J76" s="74"/>
      <c r="K76" s="75"/>
    </row>
    <row r="77" spans="2:11" ht="20.100000000000001" customHeight="1" x14ac:dyDescent="0.3">
      <c r="B77" s="80"/>
      <c r="C77" s="61"/>
      <c r="D77" s="63"/>
      <c r="E77" s="67"/>
      <c r="F77" s="70"/>
      <c r="G77" s="20"/>
      <c r="H77" s="72"/>
      <c r="I77" s="22"/>
      <c r="J77" s="74"/>
      <c r="K77" s="75"/>
    </row>
    <row r="78" spans="2:11" ht="20.100000000000001" customHeight="1" x14ac:dyDescent="0.3">
      <c r="B78" s="80"/>
      <c r="C78" s="61"/>
      <c r="D78" s="63"/>
      <c r="E78" s="67"/>
      <c r="F78" s="70"/>
      <c r="G78" s="20"/>
      <c r="H78" s="72"/>
      <c r="I78" s="22"/>
      <c r="J78" s="74"/>
      <c r="K78" s="75"/>
    </row>
    <row r="79" spans="2:11" ht="20.100000000000001" customHeight="1" x14ac:dyDescent="0.3">
      <c r="B79" s="80"/>
      <c r="C79" s="61"/>
      <c r="D79" s="63"/>
      <c r="E79" s="67"/>
      <c r="F79" s="70"/>
      <c r="G79" s="20"/>
      <c r="H79" s="72"/>
      <c r="I79" s="22"/>
      <c r="J79" s="74"/>
      <c r="K79" s="75"/>
    </row>
    <row r="80" spans="2:11" ht="20.100000000000001" customHeight="1" x14ac:dyDescent="0.3">
      <c r="B80" s="80"/>
      <c r="C80" s="61"/>
      <c r="D80" s="63"/>
      <c r="E80" s="67"/>
      <c r="F80" s="70"/>
      <c r="G80" s="20"/>
      <c r="H80" s="72"/>
      <c r="I80" s="22"/>
      <c r="J80" s="74"/>
      <c r="K80" s="75"/>
    </row>
    <row r="81" spans="2:11" ht="20.100000000000001" customHeight="1" x14ac:dyDescent="0.3">
      <c r="B81" s="80"/>
      <c r="C81" s="61"/>
      <c r="D81" s="63"/>
      <c r="E81" s="67"/>
      <c r="F81" s="70"/>
      <c r="G81" s="20"/>
      <c r="H81" s="72"/>
      <c r="I81" s="22"/>
      <c r="J81" s="91"/>
      <c r="K81" s="92"/>
    </row>
    <row r="82" spans="2:11" ht="20.100000000000001" customHeight="1" x14ac:dyDescent="0.3">
      <c r="B82" s="80"/>
      <c r="C82" s="61"/>
      <c r="D82" s="63"/>
      <c r="E82" s="67"/>
      <c r="F82" s="70"/>
      <c r="G82" s="20"/>
      <c r="H82" s="72"/>
      <c r="I82" s="22"/>
      <c r="J82" s="74"/>
      <c r="K82" s="75"/>
    </row>
    <row r="83" spans="2:11" ht="20.100000000000001" customHeight="1" x14ac:dyDescent="0.3">
      <c r="B83" s="80"/>
      <c r="C83" s="61"/>
      <c r="D83" s="63"/>
      <c r="E83" s="67"/>
      <c r="F83" s="70"/>
      <c r="G83" s="20"/>
      <c r="H83" s="72"/>
      <c r="I83" s="22"/>
      <c r="J83" s="74"/>
      <c r="K83" s="75"/>
    </row>
    <row r="84" spans="2:11" ht="20.100000000000001" customHeight="1" x14ac:dyDescent="0.3">
      <c r="B84" s="80"/>
      <c r="C84" s="61"/>
      <c r="D84" s="63"/>
      <c r="E84" s="67"/>
      <c r="F84" s="70"/>
      <c r="G84" s="20"/>
      <c r="H84" s="72"/>
      <c r="I84" s="22"/>
      <c r="J84" s="74"/>
      <c r="K84" s="75"/>
    </row>
    <row r="85" spans="2:11" ht="20.100000000000001" customHeight="1" x14ac:dyDescent="0.3">
      <c r="B85" s="80"/>
      <c r="C85" s="61"/>
      <c r="D85" s="63"/>
      <c r="E85" s="67"/>
      <c r="F85" s="70"/>
      <c r="G85" s="20"/>
      <c r="H85" s="72"/>
      <c r="I85" s="22"/>
      <c r="J85" s="74"/>
      <c r="K85" s="75"/>
    </row>
    <row r="86" spans="2:11" ht="20.100000000000001" customHeight="1" x14ac:dyDescent="0.3">
      <c r="B86" s="80"/>
      <c r="C86" s="61"/>
      <c r="D86" s="63"/>
      <c r="E86" s="67"/>
      <c r="F86" s="70"/>
      <c r="G86" s="20"/>
      <c r="H86" s="72"/>
      <c r="I86" s="22"/>
      <c r="J86" s="74"/>
      <c r="K86" s="75"/>
    </row>
    <row r="87" spans="2:11" ht="20.100000000000001" customHeight="1" x14ac:dyDescent="0.3">
      <c r="B87" s="80"/>
      <c r="C87" s="61"/>
      <c r="D87" s="63"/>
      <c r="E87" s="67"/>
      <c r="F87" s="70"/>
      <c r="G87" s="20"/>
      <c r="H87" s="72"/>
      <c r="I87" s="22"/>
      <c r="J87" s="74"/>
      <c r="K87" s="75"/>
    </row>
    <row r="88" spans="2:11" ht="20.100000000000001" customHeight="1" x14ac:dyDescent="0.3">
      <c r="B88" s="80"/>
      <c r="C88" s="61"/>
      <c r="D88" s="63"/>
      <c r="E88" s="67"/>
      <c r="F88" s="70"/>
      <c r="G88" s="20"/>
      <c r="H88" s="72"/>
      <c r="I88" s="22"/>
      <c r="J88" s="91"/>
      <c r="K88" s="92"/>
    </row>
    <row r="89" spans="2:11" ht="20.100000000000001" customHeight="1" x14ac:dyDescent="0.3">
      <c r="B89" s="80"/>
      <c r="C89" s="61"/>
      <c r="D89" s="63"/>
      <c r="E89" s="67"/>
      <c r="F89" s="70"/>
      <c r="G89" s="20"/>
      <c r="H89" s="72"/>
      <c r="I89" s="22"/>
      <c r="J89" s="91"/>
      <c r="K89" s="92"/>
    </row>
    <row r="90" spans="2:11" ht="20.100000000000001" customHeight="1" x14ac:dyDescent="0.3">
      <c r="B90" s="80"/>
      <c r="C90" s="61"/>
      <c r="D90" s="63"/>
      <c r="E90" s="67"/>
      <c r="F90" s="70"/>
      <c r="G90" s="20"/>
      <c r="H90" s="72"/>
      <c r="I90" s="22"/>
      <c r="J90" s="91"/>
      <c r="K90" s="92"/>
    </row>
    <row r="91" spans="2:11" ht="20.100000000000001" customHeight="1" x14ac:dyDescent="0.3">
      <c r="B91" s="80"/>
      <c r="C91" s="61"/>
      <c r="D91" s="63"/>
      <c r="E91" s="67"/>
      <c r="F91" s="70"/>
      <c r="G91" s="20"/>
      <c r="H91" s="72"/>
      <c r="I91" s="22"/>
      <c r="J91" s="91"/>
      <c r="K91" s="92"/>
    </row>
    <row r="92" spans="2:11" ht="20.100000000000001" customHeight="1" x14ac:dyDescent="0.3">
      <c r="B92" s="80"/>
      <c r="C92" s="61"/>
      <c r="D92" s="63"/>
      <c r="E92" s="67"/>
      <c r="F92" s="70"/>
      <c r="G92" s="20"/>
      <c r="H92" s="72"/>
      <c r="I92" s="22"/>
      <c r="J92" s="91"/>
      <c r="K92" s="92"/>
    </row>
    <row r="93" spans="2:11" ht="20.100000000000001" customHeight="1" x14ac:dyDescent="0.3">
      <c r="B93" s="80"/>
      <c r="C93" s="61"/>
      <c r="D93" s="63"/>
      <c r="E93" s="67"/>
      <c r="F93" s="70"/>
      <c r="G93" s="20"/>
      <c r="H93" s="72"/>
      <c r="I93" s="22"/>
      <c r="J93" s="91"/>
      <c r="K93" s="92"/>
    </row>
    <row r="94" spans="2:11" ht="20.100000000000001" customHeight="1" x14ac:dyDescent="0.3">
      <c r="B94" s="80"/>
      <c r="C94" s="61"/>
      <c r="D94" s="63"/>
      <c r="E94" s="67"/>
      <c r="F94" s="70"/>
      <c r="G94" s="20"/>
      <c r="H94" s="72"/>
      <c r="I94" s="22"/>
      <c r="J94" s="91"/>
      <c r="K94" s="92"/>
    </row>
    <row r="95" spans="2:11" ht="20.100000000000001" customHeight="1" x14ac:dyDescent="0.3">
      <c r="B95" s="80"/>
      <c r="C95" s="61"/>
      <c r="D95" s="63"/>
      <c r="E95" s="67"/>
      <c r="F95" s="70"/>
      <c r="G95" s="20"/>
      <c r="H95" s="72"/>
      <c r="I95" s="22"/>
      <c r="J95" s="91"/>
      <c r="K95" s="92"/>
    </row>
    <row r="96" spans="2:11" ht="20.100000000000001" customHeight="1" x14ac:dyDescent="0.3">
      <c r="B96" s="80"/>
      <c r="C96" s="61"/>
      <c r="D96" s="63"/>
      <c r="E96" s="67"/>
      <c r="F96" s="70"/>
      <c r="G96" s="20"/>
      <c r="H96" s="72"/>
      <c r="I96" s="22"/>
      <c r="J96" s="91"/>
      <c r="K96" s="92"/>
    </row>
    <row r="97" spans="2:11" ht="20.100000000000001" customHeight="1" x14ac:dyDescent="0.3">
      <c r="B97" s="80"/>
      <c r="C97" s="61"/>
      <c r="D97" s="63"/>
      <c r="E97" s="67"/>
      <c r="F97" s="70"/>
      <c r="G97" s="20"/>
      <c r="H97" s="72"/>
      <c r="I97" s="22"/>
      <c r="J97" s="91"/>
      <c r="K97" s="92"/>
    </row>
    <row r="98" spans="2:11" ht="20.100000000000001" customHeight="1" x14ac:dyDescent="0.3">
      <c r="B98" s="80"/>
      <c r="C98" s="61"/>
      <c r="D98" s="63"/>
      <c r="E98" s="67"/>
      <c r="F98" s="70"/>
      <c r="G98" s="20"/>
      <c r="H98" s="72"/>
      <c r="I98" s="22"/>
      <c r="J98" s="91"/>
      <c r="K98" s="92"/>
    </row>
    <row r="99" spans="2:11" ht="20.100000000000001" customHeight="1" x14ac:dyDescent="0.3">
      <c r="B99" s="80"/>
      <c r="C99" s="61"/>
      <c r="D99" s="63"/>
      <c r="E99" s="67"/>
      <c r="F99" s="70"/>
      <c r="G99" s="20"/>
      <c r="H99" s="72"/>
      <c r="I99" s="22"/>
      <c r="J99" s="91"/>
      <c r="K99" s="92"/>
    </row>
    <row r="100" spans="2:11" ht="20.100000000000001" customHeight="1" x14ac:dyDescent="0.3">
      <c r="B100" s="81"/>
      <c r="C100" s="64"/>
      <c r="D100" s="65"/>
      <c r="E100" s="68"/>
      <c r="F100" s="71"/>
      <c r="G100" s="21"/>
      <c r="H100" s="73"/>
      <c r="I100" s="23"/>
      <c r="J100" s="93"/>
      <c r="K100" s="94"/>
    </row>
  </sheetData>
  <mergeCells count="53">
    <mergeCell ref="M19:M20"/>
    <mergeCell ref="N19:N20"/>
    <mergeCell ref="O19:O20"/>
    <mergeCell ref="B2:E2"/>
    <mergeCell ref="J4:K4"/>
    <mergeCell ref="J5:K5"/>
    <mergeCell ref="J6:K6"/>
    <mergeCell ref="J7:K7"/>
    <mergeCell ref="J19:K19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31:K31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91:K91"/>
    <mergeCell ref="J32:K32"/>
    <mergeCell ref="J33:K33"/>
    <mergeCell ref="J34:K34"/>
    <mergeCell ref="J35:K35"/>
    <mergeCell ref="J36:K36"/>
    <mergeCell ref="J37:K37"/>
    <mergeCell ref="J38:K38"/>
    <mergeCell ref="J81:K81"/>
    <mergeCell ref="J88:K88"/>
    <mergeCell ref="J89:K89"/>
    <mergeCell ref="J90:K90"/>
    <mergeCell ref="J98:K98"/>
    <mergeCell ref="J99:K99"/>
    <mergeCell ref="J100:K100"/>
    <mergeCell ref="J92:K92"/>
    <mergeCell ref="J93:K93"/>
    <mergeCell ref="J94:K94"/>
    <mergeCell ref="J95:K95"/>
    <mergeCell ref="J96:K96"/>
    <mergeCell ref="J97:K97"/>
  </mergeCells>
  <phoneticPr fontId="5" type="noConversion"/>
  <dataValidations count="3">
    <dataValidation type="list" allowBlank="1" showInputMessage="1" showErrorMessage="1" sqref="D5:D100" xr:uid="{00000000-0002-0000-0100-000000000000}">
      <formula1>INDIRECT(C5)</formula1>
    </dataValidation>
    <dataValidation type="list" allowBlank="1" showInputMessage="1" showErrorMessage="1" sqref="F5:F100" xr:uid="{00000000-0002-0000-0100-000001000000}">
      <formula1>지출구분</formula1>
    </dataValidation>
    <dataValidation type="list" allowBlank="1" showInputMessage="1" showErrorMessage="1" sqref="H5:H100" xr:uid="{00000000-0002-0000-0100-000002000000}">
      <formula1>수입구분</formula1>
    </dataValidation>
  </dataValidations>
  <pageMargins left="0.31319445371627808" right="0.20388889312744141" top="0.75" bottom="0.75" header="0.30000001192092896" footer="0.30000001192092896"/>
  <pageSetup paperSize="9" scale="54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3000000}">
          <x14:formula1>
            <xm:f>항목!$B$3:$N$3</xm:f>
          </x14:formula1>
          <xm:sqref>C5:C100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A100"/>
  <sheetViews>
    <sheetView zoomScale="80" zoomScaleNormal="80" zoomScaleSheetLayoutView="75" workbookViewId="0">
      <selection activeCell="G8" sqref="G8"/>
    </sheetView>
  </sheetViews>
  <sheetFormatPr defaultColWidth="9" defaultRowHeight="16.5" x14ac:dyDescent="0.3"/>
  <cols>
    <col min="1" max="1" width="1.625" customWidth="1"/>
    <col min="2" max="2" width="11" customWidth="1"/>
    <col min="3" max="4" width="10.625" customWidth="1"/>
    <col min="5" max="5" width="34.625" customWidth="1"/>
    <col min="6" max="11" width="12.625" customWidth="1"/>
    <col min="12" max="12" width="3.375" customWidth="1"/>
    <col min="13" max="13" width="17.625" customWidth="1"/>
    <col min="14" max="14" width="15.75" customWidth="1"/>
    <col min="15" max="15" width="7.625" customWidth="1"/>
  </cols>
  <sheetData>
    <row r="1" spans="2:27" ht="9" customHeight="1" x14ac:dyDescent="0.3"/>
    <row r="2" spans="2:27" ht="43.5" customHeight="1" x14ac:dyDescent="0.3">
      <c r="B2" s="99" t="s">
        <v>105</v>
      </c>
      <c r="C2" s="100"/>
      <c r="D2" s="100"/>
      <c r="E2" s="101"/>
      <c r="F2" s="24" t="s">
        <v>9</v>
      </c>
      <c r="G2" s="26">
        <f>SUM(G5:G100)</f>
        <v>110000</v>
      </c>
      <c r="H2" s="25" t="s">
        <v>7</v>
      </c>
      <c r="I2" s="27">
        <f>SUM(I5:I100)</f>
        <v>600000</v>
      </c>
      <c r="J2" s="24" t="s">
        <v>86</v>
      </c>
      <c r="K2" s="30">
        <f>'01월'!K2 + (I2 - G2)</f>
        <v>2090000</v>
      </c>
      <c r="N2">
        <v>1620000</v>
      </c>
    </row>
    <row r="3" spans="2:27" ht="4.5" customHeight="1" x14ac:dyDescent="0.3">
      <c r="B3" s="41"/>
      <c r="C3" s="41"/>
      <c r="D3" s="41"/>
      <c r="E3" s="41"/>
      <c r="F3" s="42"/>
      <c r="G3" s="43"/>
      <c r="H3" s="42"/>
      <c r="I3" s="43"/>
      <c r="J3" s="44"/>
      <c r="K3" s="45"/>
    </row>
    <row r="4" spans="2:27" ht="34.5" customHeight="1" x14ac:dyDescent="0.3">
      <c r="B4" s="49" t="s">
        <v>63</v>
      </c>
      <c r="C4" s="50" t="s">
        <v>71</v>
      </c>
      <c r="D4" s="51" t="s">
        <v>61</v>
      </c>
      <c r="E4" s="52" t="s">
        <v>10</v>
      </c>
      <c r="F4" s="53" t="s">
        <v>24</v>
      </c>
      <c r="G4" s="52" t="s">
        <v>62</v>
      </c>
      <c r="H4" s="53" t="s">
        <v>6</v>
      </c>
      <c r="I4" s="52" t="s">
        <v>62</v>
      </c>
      <c r="J4" s="102" t="s">
        <v>59</v>
      </c>
      <c r="K4" s="103"/>
      <c r="M4" s="31" t="s">
        <v>20</v>
      </c>
      <c r="N4" s="6" t="s">
        <v>65</v>
      </c>
      <c r="O4" s="6" t="s">
        <v>60</v>
      </c>
    </row>
    <row r="5" spans="2:27" ht="20.100000000000001" customHeight="1" x14ac:dyDescent="0.3">
      <c r="B5" s="46">
        <v>45690</v>
      </c>
      <c r="C5" s="60" t="s">
        <v>4</v>
      </c>
      <c r="D5" s="62" t="s">
        <v>99</v>
      </c>
      <c r="E5" s="78" t="s">
        <v>103</v>
      </c>
      <c r="F5" s="69" t="s">
        <v>67</v>
      </c>
      <c r="G5" s="47">
        <v>100000</v>
      </c>
      <c r="H5" s="59"/>
      <c r="I5" s="48"/>
      <c r="J5" s="104" t="s">
        <v>69</v>
      </c>
      <c r="K5" s="105"/>
      <c r="M5" s="34" t="str">
        <f>항목!C3</f>
        <v>주거비</v>
      </c>
      <c r="N5" s="35">
        <f t="shared" ref="N5:N16" si="0">SUMIF($C$5:$C$100,M5,$G$5:$G$100)</f>
        <v>0</v>
      </c>
      <c r="O5" s="55">
        <f t="shared" ref="O5:O17" si="1">SUM(N5/$N$17)</f>
        <v>0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  <c r="X5" t="s">
        <v>69</v>
      </c>
      <c r="Y5" t="s">
        <v>69</v>
      </c>
      <c r="Z5" t="s">
        <v>69</v>
      </c>
      <c r="AA5" t="s">
        <v>69</v>
      </c>
    </row>
    <row r="6" spans="2:27" ht="20.100000000000001" customHeight="1" x14ac:dyDescent="0.3">
      <c r="B6" s="90" t="s">
        <v>106</v>
      </c>
      <c r="C6" s="61" t="s">
        <v>31</v>
      </c>
      <c r="D6" s="63" t="s">
        <v>88</v>
      </c>
      <c r="E6" s="82" t="s">
        <v>107</v>
      </c>
      <c r="F6" s="70"/>
      <c r="G6" s="20"/>
      <c r="H6" s="72" t="s">
        <v>67</v>
      </c>
      <c r="I6" s="22">
        <v>600000</v>
      </c>
      <c r="J6" s="91"/>
      <c r="K6" s="92"/>
      <c r="M6" s="34" t="str">
        <f>항목!D3</f>
        <v>통신비</v>
      </c>
      <c r="N6" s="35">
        <f t="shared" si="0"/>
        <v>10000</v>
      </c>
      <c r="O6" s="55">
        <f t="shared" si="1"/>
        <v>9.0909090909090912E-2</v>
      </c>
    </row>
    <row r="7" spans="2:27" ht="20.100000000000001" customHeight="1" x14ac:dyDescent="0.3">
      <c r="B7" s="90" t="s">
        <v>109</v>
      </c>
      <c r="C7" s="61" t="s">
        <v>28</v>
      </c>
      <c r="D7" s="63" t="s">
        <v>50</v>
      </c>
      <c r="E7" s="82" t="s">
        <v>110</v>
      </c>
      <c r="F7" s="70" t="s">
        <v>67</v>
      </c>
      <c r="G7" s="20">
        <v>10000</v>
      </c>
      <c r="H7" s="72"/>
      <c r="I7" s="22"/>
      <c r="J7" s="91"/>
      <c r="K7" s="92"/>
      <c r="M7" s="34" t="str">
        <f>항목!E3</f>
        <v>차량유지비교통비</v>
      </c>
      <c r="N7" s="35">
        <f t="shared" si="0"/>
        <v>0</v>
      </c>
      <c r="O7" s="55">
        <f t="shared" si="1"/>
        <v>0</v>
      </c>
    </row>
    <row r="8" spans="2:27" ht="20.100000000000001" customHeight="1" x14ac:dyDescent="0.3">
      <c r="B8" s="18"/>
      <c r="C8" s="61"/>
      <c r="D8" s="63"/>
      <c r="E8" s="67"/>
      <c r="F8" s="70"/>
      <c r="G8" s="20"/>
      <c r="H8" s="72"/>
      <c r="I8" s="22"/>
      <c r="J8" s="91"/>
      <c r="K8" s="92"/>
      <c r="M8" s="34" t="str">
        <f>항목!F3</f>
        <v>식비</v>
      </c>
      <c r="N8" s="35">
        <f t="shared" si="0"/>
        <v>0</v>
      </c>
      <c r="O8" s="55">
        <f t="shared" si="1"/>
        <v>0</v>
      </c>
    </row>
    <row r="9" spans="2:27" ht="20.100000000000001" customHeight="1" x14ac:dyDescent="0.3">
      <c r="B9" s="18"/>
      <c r="C9" s="61"/>
      <c r="D9" s="63"/>
      <c r="E9" s="67"/>
      <c r="F9" s="70"/>
      <c r="G9" s="20"/>
      <c r="H9" s="72"/>
      <c r="I9" s="22"/>
      <c r="J9" s="91"/>
      <c r="K9" s="92"/>
      <c r="M9" s="34" t="str">
        <f>항목!G3</f>
        <v>의류잡화</v>
      </c>
      <c r="N9" s="35">
        <f t="shared" si="0"/>
        <v>0</v>
      </c>
      <c r="O9" s="55">
        <f t="shared" si="1"/>
        <v>0</v>
      </c>
    </row>
    <row r="10" spans="2:27" ht="20.100000000000001" customHeight="1" x14ac:dyDescent="0.3">
      <c r="B10" s="18"/>
      <c r="C10" s="61"/>
      <c r="D10" s="63"/>
      <c r="E10" s="67"/>
      <c r="F10" s="70"/>
      <c r="G10" s="20"/>
      <c r="H10" s="72"/>
      <c r="I10" s="22"/>
      <c r="J10" s="91"/>
      <c r="K10" s="92"/>
      <c r="M10" s="34" t="str">
        <f>항목!H3</f>
        <v>생활용품</v>
      </c>
      <c r="N10" s="35">
        <f t="shared" si="0"/>
        <v>0</v>
      </c>
      <c r="O10" s="55">
        <f t="shared" si="1"/>
        <v>0</v>
      </c>
      <c r="R10" t="s">
        <v>69</v>
      </c>
    </row>
    <row r="11" spans="2:27" ht="20.100000000000001" customHeight="1" x14ac:dyDescent="0.3">
      <c r="B11" s="18"/>
      <c r="C11" s="61"/>
      <c r="D11" s="63"/>
      <c r="E11" s="67"/>
      <c r="F11" s="70"/>
      <c r="G11" s="20"/>
      <c r="H11" s="72"/>
      <c r="I11" s="22"/>
      <c r="J11" s="91"/>
      <c r="K11" s="92"/>
      <c r="M11" s="34" t="str">
        <f>항목!I3</f>
        <v>의료비</v>
      </c>
      <c r="N11" s="35">
        <f t="shared" si="0"/>
        <v>0</v>
      </c>
      <c r="O11" s="55">
        <f t="shared" si="1"/>
        <v>0</v>
      </c>
    </row>
    <row r="12" spans="2:27" ht="20.100000000000001" customHeight="1" x14ac:dyDescent="0.3">
      <c r="B12" s="18"/>
      <c r="C12" s="61"/>
      <c r="D12" s="63"/>
      <c r="E12" s="67"/>
      <c r="F12" s="70"/>
      <c r="G12" s="20"/>
      <c r="H12" s="72"/>
      <c r="I12" s="22"/>
      <c r="J12" s="91"/>
      <c r="K12" s="92"/>
      <c r="M12" s="34" t="str">
        <f>항목!J3</f>
        <v>교육비</v>
      </c>
      <c r="N12" s="35">
        <f t="shared" si="0"/>
        <v>0</v>
      </c>
      <c r="O12" s="55">
        <f t="shared" si="1"/>
        <v>0</v>
      </c>
    </row>
    <row r="13" spans="2:27" ht="20.100000000000001" customHeight="1" x14ac:dyDescent="0.3">
      <c r="B13" s="18"/>
      <c r="C13" s="61"/>
      <c r="D13" s="63"/>
      <c r="E13" s="67"/>
      <c r="F13" s="70"/>
      <c r="G13" s="20"/>
      <c r="H13" s="72"/>
      <c r="I13" s="22"/>
      <c r="J13" s="91"/>
      <c r="K13" s="92"/>
      <c r="M13" s="34" t="str">
        <f>항목!K3</f>
        <v>용돈</v>
      </c>
      <c r="N13" s="35">
        <f t="shared" si="0"/>
        <v>0</v>
      </c>
      <c r="O13" s="55">
        <f t="shared" si="1"/>
        <v>0</v>
      </c>
    </row>
    <row r="14" spans="2:27" ht="20.100000000000001" customHeight="1" x14ac:dyDescent="0.3">
      <c r="B14" s="18"/>
      <c r="C14" s="61"/>
      <c r="D14" s="63"/>
      <c r="E14" s="67"/>
      <c r="F14" s="70"/>
      <c r="G14" s="20"/>
      <c r="H14" s="72"/>
      <c r="I14" s="22"/>
      <c r="J14" s="91"/>
      <c r="K14" s="92"/>
      <c r="M14" s="34" t="str">
        <f>항목!L3</f>
        <v>경조교제비</v>
      </c>
      <c r="N14" s="35">
        <f t="shared" si="0"/>
        <v>100000</v>
      </c>
      <c r="O14" s="55">
        <f t="shared" si="1"/>
        <v>0.90909090909090906</v>
      </c>
      <c r="S14" t="s">
        <v>69</v>
      </c>
    </row>
    <row r="15" spans="2:27" ht="20.100000000000001" customHeight="1" x14ac:dyDescent="0.3">
      <c r="B15" s="18"/>
      <c r="C15" s="61"/>
      <c r="D15" s="63"/>
      <c r="E15" s="67"/>
      <c r="F15" s="70"/>
      <c r="G15" s="20"/>
      <c r="H15" s="72"/>
      <c r="I15" s="22"/>
      <c r="J15" s="91"/>
      <c r="K15" s="92"/>
      <c r="M15" s="34" t="str">
        <f>항목!M3</f>
        <v>문화생활비</v>
      </c>
      <c r="N15" s="35">
        <f t="shared" si="0"/>
        <v>0</v>
      </c>
      <c r="O15" s="55">
        <f t="shared" si="1"/>
        <v>0</v>
      </c>
    </row>
    <row r="16" spans="2:27" ht="20.100000000000001" customHeight="1" x14ac:dyDescent="0.3">
      <c r="B16" s="18"/>
      <c r="C16" s="61"/>
      <c r="D16" s="63"/>
      <c r="E16" s="67"/>
      <c r="F16" s="70"/>
      <c r="G16" s="20"/>
      <c r="H16" s="72"/>
      <c r="I16" s="22"/>
      <c r="J16" s="91"/>
      <c r="K16" s="92"/>
      <c r="M16" s="36" t="str">
        <f>항목!N3</f>
        <v>예비비</v>
      </c>
      <c r="N16" s="37">
        <f t="shared" si="0"/>
        <v>0</v>
      </c>
      <c r="O16" s="56">
        <f t="shared" si="1"/>
        <v>0</v>
      </c>
    </row>
    <row r="17" spans="2:15" ht="20.100000000000001" customHeight="1" x14ac:dyDescent="0.3">
      <c r="B17" s="18"/>
      <c r="C17" s="61"/>
      <c r="D17" s="63"/>
      <c r="E17" s="67"/>
      <c r="F17" s="70"/>
      <c r="G17" s="20"/>
      <c r="H17" s="72"/>
      <c r="I17" s="22"/>
      <c r="J17" s="91"/>
      <c r="K17" s="92"/>
      <c r="M17" s="38" t="s">
        <v>9</v>
      </c>
      <c r="N17" s="39">
        <f>SUM(N5:N16)</f>
        <v>110000</v>
      </c>
      <c r="O17" s="57">
        <f t="shared" si="1"/>
        <v>1</v>
      </c>
    </row>
    <row r="18" spans="2:15" ht="20.100000000000001" customHeight="1" x14ac:dyDescent="0.3">
      <c r="B18" s="18"/>
      <c r="C18" s="61"/>
      <c r="D18" s="63"/>
      <c r="E18" s="67"/>
      <c r="F18" s="70"/>
      <c r="G18" s="20"/>
      <c r="H18" s="72"/>
      <c r="I18" s="22"/>
      <c r="J18" s="91"/>
      <c r="K18" s="92"/>
    </row>
    <row r="19" spans="2:15" ht="20.100000000000001" customHeight="1" x14ac:dyDescent="0.3">
      <c r="B19" s="18"/>
      <c r="C19" s="61"/>
      <c r="D19" s="63"/>
      <c r="E19" s="67"/>
      <c r="F19" s="70"/>
      <c r="G19" s="20"/>
      <c r="H19" s="72"/>
      <c r="I19" s="22"/>
      <c r="J19" s="91"/>
      <c r="K19" s="92"/>
      <c r="M19" s="95" t="s">
        <v>23</v>
      </c>
      <c r="N19" s="97" t="s">
        <v>65</v>
      </c>
      <c r="O19" s="97" t="s">
        <v>60</v>
      </c>
    </row>
    <row r="20" spans="2:15" ht="20.100000000000001" customHeight="1" x14ac:dyDescent="0.3">
      <c r="B20" s="18"/>
      <c r="C20" s="61"/>
      <c r="D20" s="63"/>
      <c r="E20" s="67"/>
      <c r="F20" s="70"/>
      <c r="G20" s="20"/>
      <c r="H20" s="72"/>
      <c r="I20" s="22"/>
      <c r="J20" s="91"/>
      <c r="K20" s="92"/>
      <c r="M20" s="96"/>
      <c r="N20" s="98"/>
      <c r="O20" s="98"/>
    </row>
    <row r="21" spans="2:15" ht="20.100000000000001" customHeight="1" x14ac:dyDescent="0.3">
      <c r="B21" s="18"/>
      <c r="C21" s="61"/>
      <c r="D21" s="63"/>
      <c r="E21" s="67"/>
      <c r="F21" s="70"/>
      <c r="G21" s="20"/>
      <c r="H21" s="72"/>
      <c r="I21" s="22"/>
      <c r="J21" s="91"/>
      <c r="K21" s="92"/>
      <c r="M21" s="32" t="str">
        <f>항목!B4</f>
        <v>계 회비</v>
      </c>
      <c r="N21" s="33">
        <f>SUMIF('02월'!$D$5:$D$100,M21,'02월'!$I$5:$I$100)</f>
        <v>600000</v>
      </c>
      <c r="O21" s="54">
        <f t="shared" ref="O21:O29" si="2">SUM(N21/$N$29)</f>
        <v>1</v>
      </c>
    </row>
    <row r="22" spans="2:15" ht="20.100000000000001" customHeight="1" x14ac:dyDescent="0.3">
      <c r="B22" s="18"/>
      <c r="C22" s="61"/>
      <c r="D22" s="63"/>
      <c r="E22" s="67"/>
      <c r="F22" s="70"/>
      <c r="G22" s="20"/>
      <c r="H22" s="72"/>
      <c r="I22" s="22"/>
      <c r="J22" s="91"/>
      <c r="K22" s="92"/>
      <c r="M22" s="34" t="str">
        <f>항목!B5</f>
        <v>찬조금</v>
      </c>
      <c r="N22" s="35">
        <f>SUMIF('02월'!$D$5:$D$100,M22,'02월'!$I$5:$I$100)</f>
        <v>0</v>
      </c>
      <c r="O22" s="55">
        <f t="shared" si="2"/>
        <v>0</v>
      </c>
    </row>
    <row r="23" spans="2:15" ht="20.100000000000001" customHeight="1" x14ac:dyDescent="0.3">
      <c r="B23" s="18"/>
      <c r="C23" s="61"/>
      <c r="D23" s="63"/>
      <c r="E23" s="67"/>
      <c r="F23" s="70"/>
      <c r="G23" s="20"/>
      <c r="H23" s="72"/>
      <c r="I23" s="22"/>
      <c r="J23" s="91"/>
      <c r="K23" s="92"/>
      <c r="M23" s="34" t="str">
        <f>항목!B6</f>
        <v>가입비</v>
      </c>
      <c r="N23" s="35">
        <f>SUMIF('02월'!$D$5:$D$100,M23,'02월'!$I$5:$I$100)</f>
        <v>0</v>
      </c>
      <c r="O23" s="55">
        <f t="shared" si="2"/>
        <v>0</v>
      </c>
    </row>
    <row r="24" spans="2:15" ht="20.100000000000001" customHeight="1" x14ac:dyDescent="0.3">
      <c r="B24" s="18"/>
      <c r="C24" s="61"/>
      <c r="D24" s="63"/>
      <c r="E24" s="67"/>
      <c r="F24" s="70"/>
      <c r="G24" s="20"/>
      <c r="H24" s="72"/>
      <c r="I24" s="22"/>
      <c r="J24" s="91"/>
      <c r="K24" s="92"/>
      <c r="M24" s="34" t="str">
        <f>항목!B7</f>
        <v>이자</v>
      </c>
      <c r="N24" s="35">
        <f>SUMIF('02월'!$D$5:$D$100,M24,'02월'!$I$5:$I$100)</f>
        <v>0</v>
      </c>
      <c r="O24" s="55">
        <f t="shared" si="2"/>
        <v>0</v>
      </c>
    </row>
    <row r="25" spans="2:15" ht="20.100000000000001" customHeight="1" x14ac:dyDescent="0.3">
      <c r="B25" s="18"/>
      <c r="C25" s="61"/>
      <c r="D25" s="63"/>
      <c r="E25" s="67"/>
      <c r="F25" s="70"/>
      <c r="G25" s="20"/>
      <c r="H25" s="72"/>
      <c r="I25" s="22"/>
      <c r="J25" s="91"/>
      <c r="K25" s="92"/>
      <c r="M25" s="34" t="str">
        <f>항목!B8</f>
        <v>기타수입</v>
      </c>
      <c r="N25" s="35">
        <f>SUMIF('02월'!$D$5:$D$100,M25,'02월'!$I$5:$I$100)</f>
        <v>0</v>
      </c>
      <c r="O25" s="55">
        <f t="shared" si="2"/>
        <v>0</v>
      </c>
    </row>
    <row r="26" spans="2:15" ht="20.100000000000001" customHeight="1" x14ac:dyDescent="0.3">
      <c r="B26" s="18"/>
      <c r="C26" s="61"/>
      <c r="D26" s="63"/>
      <c r="E26" s="67"/>
      <c r="F26" s="70"/>
      <c r="G26" s="20"/>
      <c r="H26" s="72"/>
      <c r="I26" s="22"/>
      <c r="J26" s="91"/>
      <c r="K26" s="92"/>
      <c r="M26" s="34">
        <f>항목!B9</f>
        <v>0</v>
      </c>
      <c r="N26" s="35">
        <f>SUMIF('02월'!$D$5:$D$100,M26,'02월'!$I$5:$I$100)</f>
        <v>0</v>
      </c>
      <c r="O26" s="55">
        <f t="shared" si="2"/>
        <v>0</v>
      </c>
    </row>
    <row r="27" spans="2:15" ht="20.100000000000001" customHeight="1" x14ac:dyDescent="0.3">
      <c r="B27" s="18"/>
      <c r="C27" s="61"/>
      <c r="D27" s="63"/>
      <c r="E27" s="67"/>
      <c r="F27" s="70"/>
      <c r="G27" s="20"/>
      <c r="H27" s="72"/>
      <c r="I27" s="22"/>
      <c r="J27" s="91"/>
      <c r="K27" s="92"/>
      <c r="M27" s="36">
        <f>항목!B10</f>
        <v>0</v>
      </c>
      <c r="N27" s="37">
        <f>SUMIF('02월'!$D$5:$D$100,M27,'02월'!$I$5:$I$100)</f>
        <v>0</v>
      </c>
      <c r="O27" s="58">
        <f t="shared" si="2"/>
        <v>0</v>
      </c>
    </row>
    <row r="28" spans="2:15" ht="20.100000000000001" customHeight="1" x14ac:dyDescent="0.3">
      <c r="B28" s="18"/>
      <c r="C28" s="61"/>
      <c r="D28" s="63"/>
      <c r="E28" s="67"/>
      <c r="F28" s="70"/>
      <c r="G28" s="20"/>
      <c r="H28" s="72"/>
      <c r="I28" s="22"/>
      <c r="J28" s="91"/>
      <c r="K28" s="92"/>
      <c r="M28" s="76">
        <f>항목!B11</f>
        <v>0</v>
      </c>
      <c r="N28" s="77">
        <f>SUMIF('02월'!$D$5:$D$100,M28,'02월'!$I$5:$I$100)</f>
        <v>0</v>
      </c>
      <c r="O28" s="56">
        <f t="shared" si="2"/>
        <v>0</v>
      </c>
    </row>
    <row r="29" spans="2:15" ht="20.100000000000001" customHeight="1" x14ac:dyDescent="0.3">
      <c r="B29" s="18"/>
      <c r="C29" s="61"/>
      <c r="D29" s="63"/>
      <c r="E29" s="67"/>
      <c r="F29" s="70"/>
      <c r="G29" s="20"/>
      <c r="H29" s="72"/>
      <c r="I29" s="22"/>
      <c r="J29" s="91"/>
      <c r="K29" s="92"/>
      <c r="M29" s="38" t="s">
        <v>7</v>
      </c>
      <c r="N29" s="39">
        <f>SUM(N21:N27)</f>
        <v>600000</v>
      </c>
      <c r="O29" s="57">
        <f t="shared" si="2"/>
        <v>1</v>
      </c>
    </row>
    <row r="30" spans="2:15" ht="20.100000000000001" customHeight="1" x14ac:dyDescent="0.3">
      <c r="B30" s="18"/>
      <c r="C30" s="61"/>
      <c r="D30" s="63"/>
      <c r="E30" s="67"/>
      <c r="F30" s="70"/>
      <c r="G30" s="20"/>
      <c r="H30" s="72"/>
      <c r="I30" s="22"/>
      <c r="J30" s="91"/>
      <c r="K30" s="92"/>
    </row>
    <row r="31" spans="2:15" ht="20.100000000000001" customHeight="1" x14ac:dyDescent="0.3">
      <c r="B31" s="18"/>
      <c r="C31" s="61"/>
      <c r="D31" s="63"/>
      <c r="E31" s="67"/>
      <c r="F31" s="70"/>
      <c r="G31" s="20"/>
      <c r="H31" s="72"/>
      <c r="I31" s="22"/>
      <c r="J31" s="91"/>
      <c r="K31" s="92"/>
    </row>
    <row r="32" spans="2:15" ht="20.100000000000001" customHeight="1" x14ac:dyDescent="0.3">
      <c r="B32" s="18"/>
      <c r="C32" s="61"/>
      <c r="D32" s="63"/>
      <c r="E32" s="67"/>
      <c r="F32" s="70"/>
      <c r="G32" s="20"/>
      <c r="H32" s="72"/>
      <c r="I32" s="22"/>
      <c r="J32" s="91"/>
      <c r="K32" s="92"/>
    </row>
    <row r="33" spans="2:11" ht="20.100000000000001" customHeight="1" x14ac:dyDescent="0.3">
      <c r="B33" s="18"/>
      <c r="C33" s="61"/>
      <c r="D33" s="63"/>
      <c r="E33" s="67"/>
      <c r="F33" s="70"/>
      <c r="G33" s="20"/>
      <c r="H33" s="72"/>
      <c r="I33" s="22"/>
      <c r="J33" s="91"/>
      <c r="K33" s="92"/>
    </row>
    <row r="34" spans="2:11" ht="20.100000000000001" customHeight="1" x14ac:dyDescent="0.3">
      <c r="B34" s="18"/>
      <c r="C34" s="61"/>
      <c r="D34" s="63"/>
      <c r="E34" s="67"/>
      <c r="F34" s="70"/>
      <c r="G34" s="20"/>
      <c r="H34" s="72"/>
      <c r="I34" s="22"/>
      <c r="J34" s="91"/>
      <c r="K34" s="92"/>
    </row>
    <row r="35" spans="2:11" ht="20.100000000000001" customHeight="1" x14ac:dyDescent="0.3">
      <c r="B35" s="18"/>
      <c r="C35" s="61"/>
      <c r="D35" s="63"/>
      <c r="E35" s="67"/>
      <c r="F35" s="70"/>
      <c r="G35" s="20"/>
      <c r="H35" s="72"/>
      <c r="I35" s="22"/>
      <c r="J35" s="91"/>
      <c r="K35" s="92"/>
    </row>
    <row r="36" spans="2:11" ht="20.100000000000001" customHeight="1" x14ac:dyDescent="0.3">
      <c r="B36" s="18"/>
      <c r="C36" s="61"/>
      <c r="D36" s="63"/>
      <c r="E36" s="67"/>
      <c r="F36" s="70"/>
      <c r="G36" s="20"/>
      <c r="H36" s="72"/>
      <c r="I36" s="22"/>
      <c r="J36" s="91"/>
      <c r="K36" s="92"/>
    </row>
    <row r="37" spans="2:11" ht="20.100000000000001" customHeight="1" x14ac:dyDescent="0.3">
      <c r="B37" s="18"/>
      <c r="C37" s="61"/>
      <c r="D37" s="63"/>
      <c r="E37" s="67"/>
      <c r="F37" s="70"/>
      <c r="G37" s="20"/>
      <c r="H37" s="72"/>
      <c r="I37" s="22"/>
      <c r="J37" s="91"/>
      <c r="K37" s="92"/>
    </row>
    <row r="38" spans="2:11" ht="20.100000000000001" customHeight="1" x14ac:dyDescent="0.3">
      <c r="B38" s="18"/>
      <c r="C38" s="61"/>
      <c r="D38" s="63"/>
      <c r="E38" s="67"/>
      <c r="F38" s="70"/>
      <c r="G38" s="20"/>
      <c r="H38" s="72"/>
      <c r="I38" s="22"/>
      <c r="J38" s="91"/>
      <c r="K38" s="92"/>
    </row>
    <row r="39" spans="2:11" ht="20.100000000000001" customHeight="1" x14ac:dyDescent="0.3">
      <c r="B39" s="18"/>
      <c r="C39" s="61"/>
      <c r="D39" s="63"/>
      <c r="E39" s="67"/>
      <c r="F39" s="70"/>
      <c r="G39" s="20"/>
      <c r="H39" s="72"/>
      <c r="I39" s="22"/>
      <c r="J39" s="74"/>
      <c r="K39" s="75"/>
    </row>
    <row r="40" spans="2:11" ht="20.100000000000001" customHeight="1" x14ac:dyDescent="0.3">
      <c r="B40" s="18"/>
      <c r="C40" s="61"/>
      <c r="D40" s="63"/>
      <c r="E40" s="67"/>
      <c r="F40" s="70"/>
      <c r="G40" s="20"/>
      <c r="H40" s="72"/>
      <c r="I40" s="22"/>
      <c r="J40" s="74"/>
      <c r="K40" s="75"/>
    </row>
    <row r="41" spans="2:11" ht="20.100000000000001" customHeight="1" x14ac:dyDescent="0.3">
      <c r="B41" s="18"/>
      <c r="C41" s="61"/>
      <c r="D41" s="63"/>
      <c r="E41" s="67"/>
      <c r="F41" s="70"/>
      <c r="G41" s="20"/>
      <c r="H41" s="72"/>
      <c r="I41" s="22"/>
      <c r="J41" s="74"/>
      <c r="K41" s="75"/>
    </row>
    <row r="42" spans="2:11" ht="20.100000000000001" customHeight="1" x14ac:dyDescent="0.3">
      <c r="B42" s="18"/>
      <c r="C42" s="61"/>
      <c r="D42" s="63"/>
      <c r="E42" s="67"/>
      <c r="F42" s="70"/>
      <c r="G42" s="20"/>
      <c r="H42" s="72"/>
      <c r="I42" s="22"/>
      <c r="J42" s="74"/>
      <c r="K42" s="75"/>
    </row>
    <row r="43" spans="2:11" ht="20.100000000000001" customHeight="1" x14ac:dyDescent="0.3">
      <c r="B43" s="18"/>
      <c r="C43" s="61"/>
      <c r="D43" s="63"/>
      <c r="E43" s="67"/>
      <c r="F43" s="70"/>
      <c r="G43" s="20"/>
      <c r="H43" s="72"/>
      <c r="I43" s="22"/>
      <c r="J43" s="74"/>
      <c r="K43" s="75"/>
    </row>
    <row r="44" spans="2:11" ht="20.100000000000001" customHeight="1" x14ac:dyDescent="0.3">
      <c r="B44" s="18"/>
      <c r="C44" s="61"/>
      <c r="D44" s="63"/>
      <c r="E44" s="67"/>
      <c r="F44" s="70"/>
      <c r="G44" s="20"/>
      <c r="H44" s="72"/>
      <c r="I44" s="22"/>
      <c r="J44" s="74"/>
      <c r="K44" s="75"/>
    </row>
    <row r="45" spans="2:11" ht="20.100000000000001" customHeight="1" x14ac:dyDescent="0.3">
      <c r="B45" s="18"/>
      <c r="C45" s="61"/>
      <c r="D45" s="63"/>
      <c r="E45" s="67"/>
      <c r="F45" s="70"/>
      <c r="G45" s="20"/>
      <c r="H45" s="72"/>
      <c r="I45" s="22"/>
      <c r="J45" s="74"/>
      <c r="K45" s="75"/>
    </row>
    <row r="46" spans="2:11" ht="20.100000000000001" customHeight="1" x14ac:dyDescent="0.3">
      <c r="B46" s="18"/>
      <c r="C46" s="61"/>
      <c r="D46" s="63"/>
      <c r="E46" s="67"/>
      <c r="F46" s="70"/>
      <c r="G46" s="20"/>
      <c r="H46" s="72"/>
      <c r="I46" s="22"/>
      <c r="J46" s="74"/>
      <c r="K46" s="75"/>
    </row>
    <row r="47" spans="2:11" ht="20.100000000000001" customHeight="1" x14ac:dyDescent="0.3">
      <c r="B47" s="18"/>
      <c r="C47" s="61"/>
      <c r="D47" s="63"/>
      <c r="E47" s="67"/>
      <c r="F47" s="70"/>
      <c r="G47" s="20"/>
      <c r="H47" s="72"/>
      <c r="I47" s="22"/>
      <c r="J47" s="74"/>
      <c r="K47" s="75"/>
    </row>
    <row r="48" spans="2:11" ht="20.100000000000001" customHeight="1" x14ac:dyDescent="0.3">
      <c r="B48" s="18"/>
      <c r="C48" s="61"/>
      <c r="D48" s="63"/>
      <c r="E48" s="67"/>
      <c r="F48" s="70"/>
      <c r="G48" s="20"/>
      <c r="H48" s="72"/>
      <c r="I48" s="22"/>
      <c r="J48" s="74"/>
      <c r="K48" s="75"/>
    </row>
    <row r="49" spans="2:11" ht="20.100000000000001" customHeight="1" x14ac:dyDescent="0.3">
      <c r="B49" s="18"/>
      <c r="C49" s="61"/>
      <c r="D49" s="63"/>
      <c r="E49" s="67"/>
      <c r="F49" s="70"/>
      <c r="G49" s="20"/>
      <c r="H49" s="72"/>
      <c r="I49" s="22"/>
      <c r="J49" s="74"/>
      <c r="K49" s="75"/>
    </row>
    <row r="50" spans="2:11" ht="20.100000000000001" customHeight="1" x14ac:dyDescent="0.3">
      <c r="B50" s="18"/>
      <c r="C50" s="61"/>
      <c r="D50" s="63"/>
      <c r="E50" s="67"/>
      <c r="F50" s="70"/>
      <c r="G50" s="20"/>
      <c r="H50" s="72"/>
      <c r="I50" s="22"/>
      <c r="J50" s="74"/>
      <c r="K50" s="75"/>
    </row>
    <row r="51" spans="2:11" ht="20.100000000000001" customHeight="1" x14ac:dyDescent="0.3">
      <c r="B51" s="18"/>
      <c r="C51" s="61"/>
      <c r="D51" s="63"/>
      <c r="E51" s="67"/>
      <c r="F51" s="70"/>
      <c r="G51" s="20"/>
      <c r="H51" s="72"/>
      <c r="I51" s="22"/>
      <c r="J51" s="74"/>
      <c r="K51" s="75"/>
    </row>
    <row r="52" spans="2:11" ht="20.100000000000001" customHeight="1" x14ac:dyDescent="0.3">
      <c r="B52" s="18"/>
      <c r="C52" s="61"/>
      <c r="D52" s="63"/>
      <c r="E52" s="67"/>
      <c r="F52" s="70"/>
      <c r="G52" s="20"/>
      <c r="H52" s="72"/>
      <c r="I52" s="22"/>
      <c r="J52" s="74"/>
      <c r="K52" s="75"/>
    </row>
    <row r="53" spans="2:11" ht="20.100000000000001" customHeight="1" x14ac:dyDescent="0.3">
      <c r="B53" s="18"/>
      <c r="C53" s="61"/>
      <c r="D53" s="63"/>
      <c r="E53" s="67"/>
      <c r="F53" s="70"/>
      <c r="G53" s="20"/>
      <c r="H53" s="72"/>
      <c r="I53" s="22"/>
      <c r="J53" s="74"/>
      <c r="K53" s="75"/>
    </row>
    <row r="54" spans="2:11" ht="20.100000000000001" customHeight="1" x14ac:dyDescent="0.3">
      <c r="B54" s="18"/>
      <c r="C54" s="61"/>
      <c r="D54" s="63"/>
      <c r="E54" s="67"/>
      <c r="F54" s="70"/>
      <c r="G54" s="20"/>
      <c r="H54" s="72"/>
      <c r="I54" s="22"/>
      <c r="J54" s="74"/>
      <c r="K54" s="75"/>
    </row>
    <row r="55" spans="2:11" ht="20.100000000000001" customHeight="1" x14ac:dyDescent="0.3">
      <c r="B55" s="18"/>
      <c r="C55" s="61"/>
      <c r="D55" s="63"/>
      <c r="E55" s="67"/>
      <c r="F55" s="70"/>
      <c r="G55" s="20"/>
      <c r="H55" s="72"/>
      <c r="I55" s="22"/>
      <c r="J55" s="74"/>
      <c r="K55" s="75"/>
    </row>
    <row r="56" spans="2:11" ht="20.100000000000001" customHeight="1" x14ac:dyDescent="0.3">
      <c r="B56" s="18"/>
      <c r="C56" s="61"/>
      <c r="D56" s="63"/>
      <c r="E56" s="67"/>
      <c r="F56" s="70"/>
      <c r="G56" s="20"/>
      <c r="H56" s="72"/>
      <c r="I56" s="22"/>
      <c r="J56" s="74"/>
      <c r="K56" s="75"/>
    </row>
    <row r="57" spans="2:11" ht="20.100000000000001" customHeight="1" x14ac:dyDescent="0.3">
      <c r="B57" s="18"/>
      <c r="C57" s="61"/>
      <c r="D57" s="63"/>
      <c r="E57" s="67"/>
      <c r="F57" s="70"/>
      <c r="G57" s="20"/>
      <c r="H57" s="72"/>
      <c r="I57" s="22"/>
      <c r="J57" s="74"/>
      <c r="K57" s="75"/>
    </row>
    <row r="58" spans="2:11" ht="20.100000000000001" customHeight="1" x14ac:dyDescent="0.3">
      <c r="B58" s="18"/>
      <c r="C58" s="61"/>
      <c r="D58" s="63"/>
      <c r="E58" s="67"/>
      <c r="F58" s="70"/>
      <c r="G58" s="20"/>
      <c r="H58" s="72"/>
      <c r="I58" s="22"/>
      <c r="J58" s="74"/>
      <c r="K58" s="75"/>
    </row>
    <row r="59" spans="2:11" ht="20.100000000000001" customHeight="1" x14ac:dyDescent="0.3">
      <c r="B59" s="18"/>
      <c r="C59" s="61"/>
      <c r="D59" s="63"/>
      <c r="E59" s="67"/>
      <c r="F59" s="70"/>
      <c r="G59" s="20"/>
      <c r="H59" s="72"/>
      <c r="I59" s="22"/>
      <c r="J59" s="74"/>
      <c r="K59" s="75"/>
    </row>
    <row r="60" spans="2:11" ht="20.100000000000001" customHeight="1" x14ac:dyDescent="0.3">
      <c r="B60" s="18"/>
      <c r="C60" s="61"/>
      <c r="D60" s="63"/>
      <c r="E60" s="67"/>
      <c r="F60" s="70"/>
      <c r="G60" s="20"/>
      <c r="H60" s="72"/>
      <c r="I60" s="22"/>
      <c r="J60" s="74"/>
      <c r="K60" s="75"/>
    </row>
    <row r="61" spans="2:11" ht="20.100000000000001" customHeight="1" x14ac:dyDescent="0.3">
      <c r="B61" s="18"/>
      <c r="C61" s="61"/>
      <c r="D61" s="63"/>
      <c r="E61" s="67"/>
      <c r="F61" s="70"/>
      <c r="G61" s="20"/>
      <c r="H61" s="72"/>
      <c r="I61" s="22"/>
      <c r="J61" s="74"/>
      <c r="K61" s="75"/>
    </row>
    <row r="62" spans="2:11" ht="20.100000000000001" customHeight="1" x14ac:dyDescent="0.3">
      <c r="B62" s="18"/>
      <c r="C62" s="61"/>
      <c r="D62" s="63"/>
      <c r="E62" s="67"/>
      <c r="F62" s="70"/>
      <c r="G62" s="20"/>
      <c r="H62" s="72"/>
      <c r="I62" s="22"/>
      <c r="J62" s="74"/>
      <c r="K62" s="75"/>
    </row>
    <row r="63" spans="2:11" ht="20.100000000000001" customHeight="1" x14ac:dyDescent="0.3">
      <c r="B63" s="18"/>
      <c r="C63" s="61"/>
      <c r="D63" s="63"/>
      <c r="E63" s="67"/>
      <c r="F63" s="70"/>
      <c r="G63" s="20"/>
      <c r="H63" s="72"/>
      <c r="I63" s="22"/>
      <c r="J63" s="74"/>
      <c r="K63" s="75"/>
    </row>
    <row r="64" spans="2:11" ht="20.100000000000001" customHeight="1" x14ac:dyDescent="0.3">
      <c r="B64" s="18"/>
      <c r="C64" s="61"/>
      <c r="D64" s="63"/>
      <c r="E64" s="67"/>
      <c r="F64" s="70"/>
      <c r="G64" s="20"/>
      <c r="H64" s="72"/>
      <c r="I64" s="22"/>
      <c r="J64" s="74"/>
      <c r="K64" s="75"/>
    </row>
    <row r="65" spans="2:11" ht="20.100000000000001" customHeight="1" x14ac:dyDescent="0.3">
      <c r="B65" s="18"/>
      <c r="C65" s="61"/>
      <c r="D65" s="63"/>
      <c r="E65" s="67"/>
      <c r="F65" s="70"/>
      <c r="G65" s="20"/>
      <c r="H65" s="72"/>
      <c r="I65" s="22"/>
      <c r="J65" s="74"/>
      <c r="K65" s="75"/>
    </row>
    <row r="66" spans="2:11" ht="20.100000000000001" customHeight="1" x14ac:dyDescent="0.3">
      <c r="B66" s="18"/>
      <c r="C66" s="61"/>
      <c r="D66" s="63"/>
      <c r="E66" s="67"/>
      <c r="F66" s="70"/>
      <c r="G66" s="20"/>
      <c r="H66" s="72"/>
      <c r="I66" s="22"/>
      <c r="J66" s="74"/>
      <c r="K66" s="75"/>
    </row>
    <row r="67" spans="2:11" ht="20.100000000000001" customHeight="1" x14ac:dyDescent="0.3">
      <c r="B67" s="18"/>
      <c r="C67" s="61"/>
      <c r="D67" s="63"/>
      <c r="E67" s="67"/>
      <c r="F67" s="70"/>
      <c r="G67" s="20"/>
      <c r="H67" s="72"/>
      <c r="I67" s="22"/>
      <c r="J67" s="74"/>
      <c r="K67" s="75"/>
    </row>
    <row r="68" spans="2:11" ht="20.100000000000001" customHeight="1" x14ac:dyDescent="0.3">
      <c r="B68" s="18"/>
      <c r="C68" s="61"/>
      <c r="D68" s="63"/>
      <c r="E68" s="67"/>
      <c r="F68" s="70"/>
      <c r="G68" s="20"/>
      <c r="H68" s="72"/>
      <c r="I68" s="22"/>
      <c r="J68" s="74"/>
      <c r="K68" s="75"/>
    </row>
    <row r="69" spans="2:11" ht="20.100000000000001" customHeight="1" x14ac:dyDescent="0.3">
      <c r="B69" s="18"/>
      <c r="C69" s="61"/>
      <c r="D69" s="63"/>
      <c r="E69" s="67"/>
      <c r="F69" s="70"/>
      <c r="G69" s="20"/>
      <c r="H69" s="72"/>
      <c r="I69" s="22"/>
      <c r="J69" s="74"/>
      <c r="K69" s="75"/>
    </row>
    <row r="70" spans="2:11" ht="20.100000000000001" customHeight="1" x14ac:dyDescent="0.3">
      <c r="B70" s="18"/>
      <c r="C70" s="61"/>
      <c r="D70" s="63"/>
      <c r="E70" s="67"/>
      <c r="F70" s="70"/>
      <c r="G70" s="20"/>
      <c r="H70" s="72"/>
      <c r="I70" s="22"/>
      <c r="J70" s="74"/>
      <c r="K70" s="75"/>
    </row>
    <row r="71" spans="2:11" ht="20.100000000000001" customHeight="1" x14ac:dyDescent="0.3">
      <c r="B71" s="18"/>
      <c r="C71" s="61"/>
      <c r="D71" s="63"/>
      <c r="E71" s="67"/>
      <c r="F71" s="70"/>
      <c r="G71" s="20"/>
      <c r="H71" s="72"/>
      <c r="I71" s="22"/>
      <c r="J71" s="74"/>
      <c r="K71" s="75"/>
    </row>
    <row r="72" spans="2:11" ht="20.100000000000001" customHeight="1" x14ac:dyDescent="0.3">
      <c r="B72" s="18"/>
      <c r="C72" s="61"/>
      <c r="D72" s="63"/>
      <c r="E72" s="67"/>
      <c r="F72" s="70"/>
      <c r="G72" s="20"/>
      <c r="H72" s="72"/>
      <c r="I72" s="22"/>
      <c r="J72" s="74"/>
      <c r="K72" s="75"/>
    </row>
    <row r="73" spans="2:11" ht="20.100000000000001" customHeight="1" x14ac:dyDescent="0.3">
      <c r="B73" s="18"/>
      <c r="C73" s="61"/>
      <c r="D73" s="63"/>
      <c r="E73" s="67"/>
      <c r="F73" s="70"/>
      <c r="G73" s="20"/>
      <c r="H73" s="72"/>
      <c r="I73" s="22"/>
      <c r="J73" s="74"/>
      <c r="K73" s="75"/>
    </row>
    <row r="74" spans="2:11" ht="20.100000000000001" customHeight="1" x14ac:dyDescent="0.3">
      <c r="B74" s="18"/>
      <c r="C74" s="61"/>
      <c r="D74" s="63"/>
      <c r="E74" s="67"/>
      <c r="F74" s="70"/>
      <c r="G74" s="20"/>
      <c r="H74" s="72"/>
      <c r="I74" s="22"/>
      <c r="J74" s="74"/>
      <c r="K74" s="75"/>
    </row>
    <row r="75" spans="2:11" ht="20.100000000000001" customHeight="1" x14ac:dyDescent="0.3">
      <c r="B75" s="18"/>
      <c r="C75" s="61"/>
      <c r="D75" s="63"/>
      <c r="E75" s="67"/>
      <c r="F75" s="70"/>
      <c r="G75" s="20"/>
      <c r="H75" s="72"/>
      <c r="I75" s="22"/>
      <c r="J75" s="74"/>
      <c r="K75" s="75"/>
    </row>
    <row r="76" spans="2:11" ht="20.100000000000001" customHeight="1" x14ac:dyDescent="0.3">
      <c r="B76" s="18"/>
      <c r="C76" s="61"/>
      <c r="D76" s="63"/>
      <c r="E76" s="67"/>
      <c r="F76" s="70"/>
      <c r="G76" s="20"/>
      <c r="H76" s="72"/>
      <c r="I76" s="22"/>
      <c r="J76" s="74"/>
      <c r="K76" s="75"/>
    </row>
    <row r="77" spans="2:11" ht="20.100000000000001" customHeight="1" x14ac:dyDescent="0.3">
      <c r="B77" s="18"/>
      <c r="C77" s="61"/>
      <c r="D77" s="63"/>
      <c r="E77" s="67"/>
      <c r="F77" s="70"/>
      <c r="G77" s="20"/>
      <c r="H77" s="72"/>
      <c r="I77" s="22"/>
      <c r="J77" s="74"/>
      <c r="K77" s="75"/>
    </row>
    <row r="78" spans="2:11" ht="20.100000000000001" customHeight="1" x14ac:dyDescent="0.3">
      <c r="B78" s="18"/>
      <c r="C78" s="61"/>
      <c r="D78" s="63"/>
      <c r="E78" s="67"/>
      <c r="F78" s="70"/>
      <c r="G78" s="20"/>
      <c r="H78" s="72"/>
      <c r="I78" s="22"/>
      <c r="J78" s="74"/>
      <c r="K78" s="75"/>
    </row>
    <row r="79" spans="2:11" ht="20.100000000000001" customHeight="1" x14ac:dyDescent="0.3">
      <c r="B79" s="18"/>
      <c r="C79" s="61"/>
      <c r="D79" s="63"/>
      <c r="E79" s="67"/>
      <c r="F79" s="70"/>
      <c r="G79" s="20"/>
      <c r="H79" s="72"/>
      <c r="I79" s="22"/>
      <c r="J79" s="74"/>
      <c r="K79" s="75"/>
    </row>
    <row r="80" spans="2:11" ht="20.100000000000001" customHeight="1" x14ac:dyDescent="0.3">
      <c r="B80" s="18"/>
      <c r="C80" s="61"/>
      <c r="D80" s="63"/>
      <c r="E80" s="67"/>
      <c r="F80" s="70"/>
      <c r="G80" s="20"/>
      <c r="H80" s="72"/>
      <c r="I80" s="22"/>
      <c r="J80" s="74"/>
      <c r="K80" s="75"/>
    </row>
    <row r="81" spans="2:11" ht="20.100000000000001" customHeight="1" x14ac:dyDescent="0.3">
      <c r="B81" s="18"/>
      <c r="C81" s="61"/>
      <c r="D81" s="63"/>
      <c r="E81" s="67"/>
      <c r="F81" s="70"/>
      <c r="G81" s="20"/>
      <c r="H81" s="72"/>
      <c r="I81" s="22"/>
      <c r="J81" s="91"/>
      <c r="K81" s="92"/>
    </row>
    <row r="82" spans="2:11" ht="20.100000000000001" customHeight="1" x14ac:dyDescent="0.3">
      <c r="B82" s="18"/>
      <c r="C82" s="61"/>
      <c r="D82" s="63"/>
      <c r="E82" s="67"/>
      <c r="F82" s="70"/>
      <c r="G82" s="20"/>
      <c r="H82" s="72"/>
      <c r="I82" s="22"/>
      <c r="J82" s="74"/>
      <c r="K82" s="75"/>
    </row>
    <row r="83" spans="2:11" ht="20.100000000000001" customHeight="1" x14ac:dyDescent="0.3">
      <c r="B83" s="18"/>
      <c r="C83" s="61"/>
      <c r="D83" s="63"/>
      <c r="E83" s="67"/>
      <c r="F83" s="70"/>
      <c r="G83" s="20"/>
      <c r="H83" s="72"/>
      <c r="I83" s="22"/>
      <c r="J83" s="74"/>
      <c r="K83" s="75"/>
    </row>
    <row r="84" spans="2:11" ht="20.100000000000001" customHeight="1" x14ac:dyDescent="0.3">
      <c r="B84" s="18"/>
      <c r="C84" s="61"/>
      <c r="D84" s="63"/>
      <c r="E84" s="67"/>
      <c r="F84" s="70"/>
      <c r="G84" s="20"/>
      <c r="H84" s="72"/>
      <c r="I84" s="22"/>
      <c r="J84" s="74"/>
      <c r="K84" s="75"/>
    </row>
    <row r="85" spans="2:11" ht="20.100000000000001" customHeight="1" x14ac:dyDescent="0.3">
      <c r="B85" s="18"/>
      <c r="C85" s="61"/>
      <c r="D85" s="63"/>
      <c r="E85" s="67"/>
      <c r="F85" s="70"/>
      <c r="G85" s="20"/>
      <c r="H85" s="72"/>
      <c r="I85" s="22"/>
      <c r="J85" s="74"/>
      <c r="K85" s="75"/>
    </row>
    <row r="86" spans="2:11" ht="20.100000000000001" customHeight="1" x14ac:dyDescent="0.3">
      <c r="B86" s="18"/>
      <c r="C86" s="61"/>
      <c r="D86" s="63"/>
      <c r="E86" s="67"/>
      <c r="F86" s="70"/>
      <c r="G86" s="20"/>
      <c r="H86" s="72"/>
      <c r="I86" s="22"/>
      <c r="J86" s="74"/>
      <c r="K86" s="75"/>
    </row>
    <row r="87" spans="2:11" ht="20.100000000000001" customHeight="1" x14ac:dyDescent="0.3">
      <c r="B87" s="18"/>
      <c r="C87" s="61"/>
      <c r="D87" s="63"/>
      <c r="E87" s="67"/>
      <c r="F87" s="70"/>
      <c r="G87" s="20"/>
      <c r="H87" s="72"/>
      <c r="I87" s="22"/>
      <c r="J87" s="74"/>
      <c r="K87" s="75"/>
    </row>
    <row r="88" spans="2:11" ht="20.100000000000001" customHeight="1" x14ac:dyDescent="0.3">
      <c r="B88" s="18"/>
      <c r="C88" s="61"/>
      <c r="D88" s="63"/>
      <c r="E88" s="67"/>
      <c r="F88" s="70"/>
      <c r="G88" s="20"/>
      <c r="H88" s="72"/>
      <c r="I88" s="22"/>
      <c r="J88" s="91"/>
      <c r="K88" s="92"/>
    </row>
    <row r="89" spans="2:11" ht="20.100000000000001" customHeight="1" x14ac:dyDescent="0.3">
      <c r="B89" s="18"/>
      <c r="C89" s="61"/>
      <c r="D89" s="63"/>
      <c r="E89" s="67"/>
      <c r="F89" s="70"/>
      <c r="G89" s="20"/>
      <c r="H89" s="72"/>
      <c r="I89" s="22"/>
      <c r="J89" s="91"/>
      <c r="K89" s="92"/>
    </row>
    <row r="90" spans="2:11" ht="20.100000000000001" customHeight="1" x14ac:dyDescent="0.3">
      <c r="B90" s="18"/>
      <c r="C90" s="61"/>
      <c r="D90" s="63"/>
      <c r="E90" s="67"/>
      <c r="F90" s="70"/>
      <c r="G90" s="20"/>
      <c r="H90" s="72"/>
      <c r="I90" s="22"/>
      <c r="J90" s="91"/>
      <c r="K90" s="92"/>
    </row>
    <row r="91" spans="2:11" ht="20.100000000000001" customHeight="1" x14ac:dyDescent="0.3">
      <c r="B91" s="18"/>
      <c r="C91" s="61"/>
      <c r="D91" s="63"/>
      <c r="E91" s="67"/>
      <c r="F91" s="70"/>
      <c r="G91" s="20"/>
      <c r="H91" s="72"/>
      <c r="I91" s="22"/>
      <c r="J91" s="91"/>
      <c r="K91" s="92"/>
    </row>
    <row r="92" spans="2:11" ht="20.100000000000001" customHeight="1" x14ac:dyDescent="0.3">
      <c r="B92" s="18"/>
      <c r="C92" s="61"/>
      <c r="D92" s="63"/>
      <c r="E92" s="67"/>
      <c r="F92" s="70"/>
      <c r="G92" s="20"/>
      <c r="H92" s="72"/>
      <c r="I92" s="22"/>
      <c r="J92" s="91"/>
      <c r="K92" s="92"/>
    </row>
    <row r="93" spans="2:11" ht="20.100000000000001" customHeight="1" x14ac:dyDescent="0.3">
      <c r="B93" s="18"/>
      <c r="C93" s="61"/>
      <c r="D93" s="63"/>
      <c r="E93" s="67"/>
      <c r="F93" s="70"/>
      <c r="G93" s="20"/>
      <c r="H93" s="72"/>
      <c r="I93" s="22"/>
      <c r="J93" s="91"/>
      <c r="K93" s="92"/>
    </row>
    <row r="94" spans="2:11" ht="20.100000000000001" customHeight="1" x14ac:dyDescent="0.3">
      <c r="B94" s="18"/>
      <c r="C94" s="61"/>
      <c r="D94" s="63"/>
      <c r="E94" s="67"/>
      <c r="F94" s="70"/>
      <c r="G94" s="20"/>
      <c r="H94" s="72"/>
      <c r="I94" s="22"/>
      <c r="J94" s="91"/>
      <c r="K94" s="92"/>
    </row>
    <row r="95" spans="2:11" ht="20.100000000000001" customHeight="1" x14ac:dyDescent="0.3">
      <c r="B95" s="18"/>
      <c r="C95" s="61"/>
      <c r="D95" s="63"/>
      <c r="E95" s="67"/>
      <c r="F95" s="70"/>
      <c r="G95" s="20"/>
      <c r="H95" s="72"/>
      <c r="I95" s="22"/>
      <c r="J95" s="91"/>
      <c r="K95" s="92"/>
    </row>
    <row r="96" spans="2:11" ht="20.100000000000001" customHeight="1" x14ac:dyDescent="0.3">
      <c r="B96" s="18"/>
      <c r="C96" s="61"/>
      <c r="D96" s="63"/>
      <c r="E96" s="67"/>
      <c r="F96" s="70"/>
      <c r="G96" s="20"/>
      <c r="H96" s="72"/>
      <c r="I96" s="22"/>
      <c r="J96" s="91"/>
      <c r="K96" s="92"/>
    </row>
    <row r="97" spans="2:11" ht="20.100000000000001" customHeight="1" x14ac:dyDescent="0.3">
      <c r="B97" s="18"/>
      <c r="C97" s="61"/>
      <c r="D97" s="63"/>
      <c r="E97" s="67"/>
      <c r="F97" s="70"/>
      <c r="G97" s="20"/>
      <c r="H97" s="72"/>
      <c r="I97" s="22"/>
      <c r="J97" s="91"/>
      <c r="K97" s="92"/>
    </row>
    <row r="98" spans="2:11" ht="20.100000000000001" customHeight="1" x14ac:dyDescent="0.3">
      <c r="B98" s="18"/>
      <c r="C98" s="61"/>
      <c r="D98" s="63"/>
      <c r="E98" s="67"/>
      <c r="F98" s="70"/>
      <c r="G98" s="20"/>
      <c r="H98" s="72"/>
      <c r="I98" s="22"/>
      <c r="J98" s="91"/>
      <c r="K98" s="92"/>
    </row>
    <row r="99" spans="2:11" ht="20.100000000000001" customHeight="1" x14ac:dyDescent="0.3">
      <c r="B99" s="18"/>
      <c r="C99" s="61"/>
      <c r="D99" s="63"/>
      <c r="E99" s="67"/>
      <c r="F99" s="70"/>
      <c r="G99" s="20"/>
      <c r="H99" s="72"/>
      <c r="I99" s="22"/>
      <c r="J99" s="91"/>
      <c r="K99" s="92"/>
    </row>
    <row r="100" spans="2:11" ht="20.100000000000001" customHeight="1" x14ac:dyDescent="0.3">
      <c r="B100" s="19"/>
      <c r="C100" s="64"/>
      <c r="D100" s="65"/>
      <c r="E100" s="68"/>
      <c r="F100" s="71"/>
      <c r="G100" s="21"/>
      <c r="H100" s="73"/>
      <c r="I100" s="23"/>
      <c r="J100" s="93"/>
      <c r="K100" s="94"/>
    </row>
  </sheetData>
  <mergeCells count="53">
    <mergeCell ref="J96:K96"/>
    <mergeCell ref="J97:K97"/>
    <mergeCell ref="J98:K98"/>
    <mergeCell ref="J99:K99"/>
    <mergeCell ref="J100:K100"/>
    <mergeCell ref="J95:K95"/>
    <mergeCell ref="J36:K36"/>
    <mergeCell ref="J37:K37"/>
    <mergeCell ref="J38:K38"/>
    <mergeCell ref="J81:K81"/>
    <mergeCell ref="J88:K88"/>
    <mergeCell ref="J89:K89"/>
    <mergeCell ref="J90:K90"/>
    <mergeCell ref="J91:K91"/>
    <mergeCell ref="J92:K92"/>
    <mergeCell ref="J93:K93"/>
    <mergeCell ref="J94:K94"/>
    <mergeCell ref="N19:N20"/>
    <mergeCell ref="O19:O20"/>
    <mergeCell ref="J35:K35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23:K23"/>
    <mergeCell ref="J16:K16"/>
    <mergeCell ref="J17:K17"/>
    <mergeCell ref="J18:K18"/>
    <mergeCell ref="J19:K19"/>
    <mergeCell ref="M19:M20"/>
    <mergeCell ref="J21:K21"/>
    <mergeCell ref="J22:K22"/>
    <mergeCell ref="J8:K8"/>
    <mergeCell ref="B2:E2"/>
    <mergeCell ref="J4:K4"/>
    <mergeCell ref="J5:K5"/>
    <mergeCell ref="J6:K6"/>
    <mergeCell ref="J7:K7"/>
    <mergeCell ref="J20:K20"/>
    <mergeCell ref="J9:K9"/>
    <mergeCell ref="J10:K10"/>
    <mergeCell ref="J11:K11"/>
    <mergeCell ref="J12:K12"/>
    <mergeCell ref="J13:K13"/>
    <mergeCell ref="J14:K14"/>
    <mergeCell ref="J15:K15"/>
  </mergeCells>
  <phoneticPr fontId="5" type="noConversion"/>
  <dataValidations count="3">
    <dataValidation type="list" allowBlank="1" showInputMessage="1" showErrorMessage="1" sqref="H5:H100" xr:uid="{00000000-0002-0000-0200-000000000000}">
      <formula1>수입구분</formula1>
    </dataValidation>
    <dataValidation type="list" allowBlank="1" showInputMessage="1" showErrorMessage="1" sqref="F5:F100" xr:uid="{00000000-0002-0000-0200-000001000000}">
      <formula1>지출구분</formula1>
    </dataValidation>
    <dataValidation type="list" allowBlank="1" showInputMessage="1" showErrorMessage="1" sqref="D5:D100" xr:uid="{00000000-0002-0000-0200-000002000000}">
      <formula1>INDIRECT(C5)</formula1>
    </dataValidation>
  </dataValidations>
  <pageMargins left="0.69986110925674438" right="0.69986110925674438" top="0.75" bottom="0.75" header="0.30000001192092896" footer="0.30000001192092896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3000000}">
          <x14:formula1>
            <xm:f>항목!$B$3:$N$3</xm:f>
          </x14:formula1>
          <xm:sqref>C5:C100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AA100"/>
  <sheetViews>
    <sheetView zoomScale="80" zoomScaleNormal="80" zoomScaleSheetLayoutView="75" workbookViewId="0">
      <selection activeCell="E11" sqref="E11"/>
    </sheetView>
  </sheetViews>
  <sheetFormatPr defaultColWidth="9" defaultRowHeight="16.5" x14ac:dyDescent="0.3"/>
  <cols>
    <col min="1" max="1" width="1.625" customWidth="1"/>
    <col min="2" max="2" width="11" customWidth="1"/>
    <col min="3" max="4" width="10.625" customWidth="1"/>
    <col min="5" max="5" width="34.625" customWidth="1"/>
    <col min="6" max="11" width="12.625" customWidth="1"/>
    <col min="12" max="12" width="3.375" customWidth="1"/>
    <col min="13" max="13" width="17.625" customWidth="1"/>
    <col min="14" max="14" width="15.75" customWidth="1"/>
    <col min="15" max="15" width="7.625" customWidth="1"/>
  </cols>
  <sheetData>
    <row r="1" spans="2:27" ht="9" customHeight="1" x14ac:dyDescent="0.3"/>
    <row r="2" spans="2:27" ht="43.5" customHeight="1" x14ac:dyDescent="0.3">
      <c r="B2" s="99" t="s">
        <v>78</v>
      </c>
      <c r="C2" s="100"/>
      <c r="D2" s="100"/>
      <c r="E2" s="101"/>
      <c r="F2" s="24" t="s">
        <v>9</v>
      </c>
      <c r="G2" s="26">
        <f>SUM(G5:G100)</f>
        <v>0</v>
      </c>
      <c r="H2" s="25" t="s">
        <v>7</v>
      </c>
      <c r="I2" s="27">
        <f>SUM(I5:I100)</f>
        <v>0</v>
      </c>
      <c r="J2" s="24" t="s">
        <v>85</v>
      </c>
      <c r="K2" s="30">
        <f>'02월'!K2 + (I2 - G2)</f>
        <v>2090000</v>
      </c>
    </row>
    <row r="3" spans="2:27" ht="4.5" customHeight="1" x14ac:dyDescent="0.3">
      <c r="B3" s="41"/>
      <c r="C3" s="41"/>
      <c r="D3" s="41"/>
      <c r="E3" s="41"/>
      <c r="F3" s="42"/>
      <c r="G3" s="43"/>
      <c r="H3" s="42"/>
      <c r="I3" s="43"/>
      <c r="J3" s="44"/>
      <c r="K3" s="45"/>
    </row>
    <row r="4" spans="2:27" ht="34.5" customHeight="1" x14ac:dyDescent="0.3">
      <c r="B4" s="49" t="s">
        <v>63</v>
      </c>
      <c r="C4" s="50" t="s">
        <v>71</v>
      </c>
      <c r="D4" s="51" t="s">
        <v>61</v>
      </c>
      <c r="E4" s="52" t="s">
        <v>10</v>
      </c>
      <c r="F4" s="53" t="s">
        <v>24</v>
      </c>
      <c r="G4" s="52" t="s">
        <v>62</v>
      </c>
      <c r="H4" s="53" t="s">
        <v>6</v>
      </c>
      <c r="I4" s="52" t="s">
        <v>62</v>
      </c>
      <c r="J4" s="102" t="s">
        <v>59</v>
      </c>
      <c r="K4" s="103"/>
      <c r="M4" s="31" t="s">
        <v>20</v>
      </c>
      <c r="N4" s="6" t="s">
        <v>65</v>
      </c>
      <c r="O4" s="6" t="s">
        <v>60</v>
      </c>
    </row>
    <row r="5" spans="2:27" ht="20.100000000000001" customHeight="1" x14ac:dyDescent="0.3">
      <c r="B5" s="46"/>
      <c r="C5" s="60"/>
      <c r="D5" s="62"/>
      <c r="E5" s="66" t="s">
        <v>69</v>
      </c>
      <c r="F5" s="69"/>
      <c r="G5" s="47" t="s">
        <v>69</v>
      </c>
      <c r="H5" s="59"/>
      <c r="I5" s="48"/>
      <c r="J5" s="104" t="s">
        <v>69</v>
      </c>
      <c r="K5" s="105"/>
      <c r="M5" s="34" t="str">
        <f>항목!C3</f>
        <v>주거비</v>
      </c>
      <c r="N5" s="35">
        <f t="shared" ref="N5:N16" si="0">SUMIF($C$5:$C$100,M5,$G$5:$G$100)</f>
        <v>0</v>
      </c>
      <c r="O5" s="55" t="e">
        <f t="shared" ref="O5:O17" si="1">SUM(N5/$N$17)</f>
        <v>#DIV/0!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  <c r="X5" t="s">
        <v>69</v>
      </c>
      <c r="Y5" t="s">
        <v>69</v>
      </c>
      <c r="Z5" t="s">
        <v>69</v>
      </c>
      <c r="AA5" t="s">
        <v>69</v>
      </c>
    </row>
    <row r="6" spans="2:27" ht="20.100000000000001" customHeight="1" x14ac:dyDescent="0.3">
      <c r="B6" s="18"/>
      <c r="C6" s="61"/>
      <c r="D6" s="63"/>
      <c r="E6" s="67" t="s">
        <v>69</v>
      </c>
      <c r="F6" s="70"/>
      <c r="G6" s="20"/>
      <c r="H6" s="72"/>
      <c r="I6" s="22" t="s">
        <v>69</v>
      </c>
      <c r="J6" s="91"/>
      <c r="K6" s="92"/>
      <c r="M6" s="34" t="str">
        <f>항목!D3</f>
        <v>통신비</v>
      </c>
      <c r="N6" s="35">
        <f t="shared" si="0"/>
        <v>0</v>
      </c>
      <c r="O6" s="55" t="e">
        <f t="shared" si="1"/>
        <v>#DIV/0!</v>
      </c>
    </row>
    <row r="7" spans="2:27" ht="20.100000000000001" customHeight="1" x14ac:dyDescent="0.3">
      <c r="B7" s="18"/>
      <c r="C7" s="61"/>
      <c r="D7" s="63"/>
      <c r="E7" s="67"/>
      <c r="F7" s="70"/>
      <c r="G7" s="20"/>
      <c r="H7" s="72"/>
      <c r="I7" s="22"/>
      <c r="J7" s="91"/>
      <c r="K7" s="92"/>
      <c r="M7" s="34" t="str">
        <f>항목!E3</f>
        <v>차량유지비교통비</v>
      </c>
      <c r="N7" s="35">
        <f t="shared" si="0"/>
        <v>0</v>
      </c>
      <c r="O7" s="55" t="e">
        <f t="shared" si="1"/>
        <v>#DIV/0!</v>
      </c>
    </row>
    <row r="8" spans="2:27" ht="20.100000000000001" customHeight="1" x14ac:dyDescent="0.3">
      <c r="B8" s="18"/>
      <c r="C8" s="61"/>
      <c r="D8" s="63"/>
      <c r="E8" s="67"/>
      <c r="F8" s="70"/>
      <c r="G8" s="20"/>
      <c r="H8" s="72"/>
      <c r="I8" s="22"/>
      <c r="J8" s="91"/>
      <c r="K8" s="92"/>
      <c r="M8" s="34" t="str">
        <f>항목!F3</f>
        <v>식비</v>
      </c>
      <c r="N8" s="35">
        <f t="shared" si="0"/>
        <v>0</v>
      </c>
      <c r="O8" s="55" t="e">
        <f t="shared" si="1"/>
        <v>#DIV/0!</v>
      </c>
    </row>
    <row r="9" spans="2:27" ht="20.100000000000001" customHeight="1" x14ac:dyDescent="0.3">
      <c r="B9" s="18"/>
      <c r="C9" s="61"/>
      <c r="D9" s="63"/>
      <c r="E9" s="67"/>
      <c r="F9" s="70"/>
      <c r="G9" s="20"/>
      <c r="H9" s="72"/>
      <c r="I9" s="22"/>
      <c r="J9" s="91"/>
      <c r="K9" s="92"/>
      <c r="M9" s="34" t="str">
        <f>항목!G3</f>
        <v>의류잡화</v>
      </c>
      <c r="N9" s="35">
        <f t="shared" si="0"/>
        <v>0</v>
      </c>
      <c r="O9" s="55" t="e">
        <f t="shared" si="1"/>
        <v>#DIV/0!</v>
      </c>
    </row>
    <row r="10" spans="2:27" ht="20.100000000000001" customHeight="1" x14ac:dyDescent="0.3">
      <c r="B10" s="18"/>
      <c r="C10" s="61"/>
      <c r="D10" s="63"/>
      <c r="E10" s="67"/>
      <c r="F10" s="70"/>
      <c r="G10" s="20"/>
      <c r="H10" s="72"/>
      <c r="I10" s="22"/>
      <c r="J10" s="91"/>
      <c r="K10" s="92"/>
      <c r="M10" s="34" t="str">
        <f>항목!H3</f>
        <v>생활용품</v>
      </c>
      <c r="N10" s="35">
        <f t="shared" si="0"/>
        <v>0</v>
      </c>
      <c r="O10" s="55" t="e">
        <f t="shared" si="1"/>
        <v>#DIV/0!</v>
      </c>
      <c r="R10" t="s">
        <v>69</v>
      </c>
    </row>
    <row r="11" spans="2:27" ht="20.100000000000001" customHeight="1" x14ac:dyDescent="0.3">
      <c r="B11" s="18"/>
      <c r="C11" s="61"/>
      <c r="D11" s="63"/>
      <c r="E11" s="67"/>
      <c r="F11" s="70"/>
      <c r="G11" s="20"/>
      <c r="H11" s="72"/>
      <c r="I11" s="22"/>
      <c r="J11" s="91"/>
      <c r="K11" s="92"/>
      <c r="M11" s="34" t="str">
        <f>항목!I3</f>
        <v>의료비</v>
      </c>
      <c r="N11" s="35">
        <f t="shared" si="0"/>
        <v>0</v>
      </c>
      <c r="O11" s="55" t="e">
        <f t="shared" si="1"/>
        <v>#DIV/0!</v>
      </c>
    </row>
    <row r="12" spans="2:27" ht="20.100000000000001" customHeight="1" x14ac:dyDescent="0.3">
      <c r="B12" s="18"/>
      <c r="C12" s="61"/>
      <c r="D12" s="63"/>
      <c r="E12" s="67"/>
      <c r="F12" s="70"/>
      <c r="G12" s="20"/>
      <c r="H12" s="72"/>
      <c r="I12" s="22"/>
      <c r="J12" s="91"/>
      <c r="K12" s="92"/>
      <c r="M12" s="34" t="str">
        <f>항목!J3</f>
        <v>교육비</v>
      </c>
      <c r="N12" s="35">
        <f t="shared" si="0"/>
        <v>0</v>
      </c>
      <c r="O12" s="55" t="e">
        <f t="shared" si="1"/>
        <v>#DIV/0!</v>
      </c>
    </row>
    <row r="13" spans="2:27" ht="20.100000000000001" customHeight="1" x14ac:dyDescent="0.3">
      <c r="B13" s="18"/>
      <c r="C13" s="61"/>
      <c r="D13" s="63"/>
      <c r="E13" s="67"/>
      <c r="F13" s="70"/>
      <c r="G13" s="20"/>
      <c r="H13" s="72"/>
      <c r="I13" s="22"/>
      <c r="J13" s="91"/>
      <c r="K13" s="92"/>
      <c r="M13" s="34" t="str">
        <f>항목!K3</f>
        <v>용돈</v>
      </c>
      <c r="N13" s="35">
        <f t="shared" si="0"/>
        <v>0</v>
      </c>
      <c r="O13" s="55" t="e">
        <f t="shared" si="1"/>
        <v>#DIV/0!</v>
      </c>
    </row>
    <row r="14" spans="2:27" ht="20.100000000000001" customHeight="1" x14ac:dyDescent="0.3">
      <c r="B14" s="18"/>
      <c r="C14" s="61"/>
      <c r="D14" s="63"/>
      <c r="E14" s="67"/>
      <c r="F14" s="70"/>
      <c r="G14" s="20"/>
      <c r="H14" s="72"/>
      <c r="I14" s="22"/>
      <c r="J14" s="91"/>
      <c r="K14" s="92"/>
      <c r="M14" s="34" t="str">
        <f>항목!L3</f>
        <v>경조교제비</v>
      </c>
      <c r="N14" s="35">
        <f t="shared" si="0"/>
        <v>0</v>
      </c>
      <c r="O14" s="55" t="e">
        <f t="shared" si="1"/>
        <v>#DIV/0!</v>
      </c>
      <c r="S14" t="s">
        <v>69</v>
      </c>
    </row>
    <row r="15" spans="2:27" ht="20.100000000000001" customHeight="1" x14ac:dyDescent="0.3">
      <c r="B15" s="18"/>
      <c r="C15" s="61"/>
      <c r="D15" s="63"/>
      <c r="E15" s="67"/>
      <c r="F15" s="70"/>
      <c r="G15" s="20"/>
      <c r="H15" s="72"/>
      <c r="I15" s="22"/>
      <c r="J15" s="91"/>
      <c r="K15" s="92"/>
      <c r="M15" s="34" t="str">
        <f>항목!M3</f>
        <v>문화생활비</v>
      </c>
      <c r="N15" s="35">
        <f t="shared" si="0"/>
        <v>0</v>
      </c>
      <c r="O15" s="55" t="e">
        <f t="shared" si="1"/>
        <v>#DIV/0!</v>
      </c>
    </row>
    <row r="16" spans="2:27" ht="20.100000000000001" customHeight="1" x14ac:dyDescent="0.3">
      <c r="B16" s="18"/>
      <c r="C16" s="61"/>
      <c r="D16" s="63"/>
      <c r="E16" s="67"/>
      <c r="F16" s="70"/>
      <c r="G16" s="20"/>
      <c r="H16" s="72"/>
      <c r="I16" s="22"/>
      <c r="J16" s="91"/>
      <c r="K16" s="92"/>
      <c r="M16" s="36" t="str">
        <f>항목!N3</f>
        <v>예비비</v>
      </c>
      <c r="N16" s="37">
        <f t="shared" si="0"/>
        <v>0</v>
      </c>
      <c r="O16" s="56" t="e">
        <f t="shared" si="1"/>
        <v>#DIV/0!</v>
      </c>
    </row>
    <row r="17" spans="2:15" ht="20.100000000000001" customHeight="1" x14ac:dyDescent="0.3">
      <c r="B17" s="18"/>
      <c r="C17" s="61"/>
      <c r="D17" s="63"/>
      <c r="E17" s="67"/>
      <c r="F17" s="70"/>
      <c r="G17" s="20"/>
      <c r="H17" s="72"/>
      <c r="I17" s="22"/>
      <c r="J17" s="91"/>
      <c r="K17" s="92"/>
      <c r="M17" s="38" t="s">
        <v>9</v>
      </c>
      <c r="N17" s="39">
        <f>SUM(N5:N16)</f>
        <v>0</v>
      </c>
      <c r="O17" s="57" t="e">
        <f t="shared" si="1"/>
        <v>#DIV/0!</v>
      </c>
    </row>
    <row r="18" spans="2:15" ht="20.100000000000001" customHeight="1" x14ac:dyDescent="0.3">
      <c r="B18" s="18"/>
      <c r="C18" s="61"/>
      <c r="D18" s="63"/>
      <c r="E18" s="67"/>
      <c r="F18" s="70"/>
      <c r="G18" s="20"/>
      <c r="H18" s="72"/>
      <c r="I18" s="22"/>
      <c r="J18" s="91"/>
      <c r="K18" s="92"/>
    </row>
    <row r="19" spans="2:15" ht="20.100000000000001" customHeight="1" x14ac:dyDescent="0.3">
      <c r="B19" s="18"/>
      <c r="C19" s="61"/>
      <c r="D19" s="63"/>
      <c r="E19" s="67"/>
      <c r="F19" s="70"/>
      <c r="G19" s="20"/>
      <c r="H19" s="72"/>
      <c r="I19" s="22"/>
      <c r="J19" s="91"/>
      <c r="K19" s="92"/>
      <c r="M19" s="95" t="s">
        <v>23</v>
      </c>
      <c r="N19" s="97" t="s">
        <v>65</v>
      </c>
      <c r="O19" s="97" t="s">
        <v>60</v>
      </c>
    </row>
    <row r="20" spans="2:15" ht="20.100000000000001" customHeight="1" x14ac:dyDescent="0.3">
      <c r="B20" s="18"/>
      <c r="C20" s="61"/>
      <c r="D20" s="63"/>
      <c r="E20" s="67"/>
      <c r="F20" s="70"/>
      <c r="G20" s="20"/>
      <c r="H20" s="72"/>
      <c r="I20" s="22"/>
      <c r="J20" s="91"/>
      <c r="K20" s="92"/>
      <c r="M20" s="96"/>
      <c r="N20" s="98"/>
      <c r="O20" s="98"/>
    </row>
    <row r="21" spans="2:15" ht="20.100000000000001" customHeight="1" x14ac:dyDescent="0.3">
      <c r="B21" s="18"/>
      <c r="C21" s="61"/>
      <c r="D21" s="63"/>
      <c r="E21" s="67"/>
      <c r="F21" s="70"/>
      <c r="G21" s="20"/>
      <c r="H21" s="72"/>
      <c r="I21" s="22"/>
      <c r="J21" s="91"/>
      <c r="K21" s="92"/>
      <c r="M21" s="32" t="str">
        <f>항목!B4</f>
        <v>계 회비</v>
      </c>
      <c r="N21" s="33">
        <f>SUMIF('03월'!$D$5:$D$100,M21,'03월'!$I$5:$I$100)</f>
        <v>0</v>
      </c>
      <c r="O21" s="54" t="e">
        <f t="shared" ref="O21:O29" si="2">SUM(N21/$N$29)</f>
        <v>#DIV/0!</v>
      </c>
    </row>
    <row r="22" spans="2:15" ht="20.100000000000001" customHeight="1" x14ac:dyDescent="0.3">
      <c r="B22" s="18"/>
      <c r="C22" s="61"/>
      <c r="D22" s="63"/>
      <c r="E22" s="67"/>
      <c r="F22" s="70"/>
      <c r="G22" s="20"/>
      <c r="H22" s="72"/>
      <c r="I22" s="22"/>
      <c r="J22" s="91"/>
      <c r="K22" s="92"/>
      <c r="M22" s="34" t="str">
        <f>항목!B5</f>
        <v>찬조금</v>
      </c>
      <c r="N22" s="35">
        <f>SUMIF('03월'!$D$5:$D$100,M22,'03월'!$I$5:$I$100)</f>
        <v>0</v>
      </c>
      <c r="O22" s="55" t="e">
        <f t="shared" si="2"/>
        <v>#DIV/0!</v>
      </c>
    </row>
    <row r="23" spans="2:15" ht="20.100000000000001" customHeight="1" x14ac:dyDescent="0.3">
      <c r="B23" s="18"/>
      <c r="C23" s="61"/>
      <c r="D23" s="63"/>
      <c r="E23" s="67"/>
      <c r="F23" s="70"/>
      <c r="G23" s="20"/>
      <c r="H23" s="72"/>
      <c r="I23" s="22"/>
      <c r="J23" s="91"/>
      <c r="K23" s="92"/>
      <c r="M23" s="34" t="str">
        <f>항목!B6</f>
        <v>가입비</v>
      </c>
      <c r="N23" s="35">
        <f>SUMIF('03월'!$D$5:$D$100,M23,'03월'!$I$5:$I$100)</f>
        <v>0</v>
      </c>
      <c r="O23" s="55" t="e">
        <f t="shared" si="2"/>
        <v>#DIV/0!</v>
      </c>
    </row>
    <row r="24" spans="2:15" ht="20.100000000000001" customHeight="1" x14ac:dyDescent="0.3">
      <c r="B24" s="18"/>
      <c r="C24" s="61"/>
      <c r="D24" s="63"/>
      <c r="E24" s="67"/>
      <c r="F24" s="70"/>
      <c r="G24" s="20"/>
      <c r="H24" s="72"/>
      <c r="I24" s="22"/>
      <c r="J24" s="91"/>
      <c r="K24" s="92"/>
      <c r="M24" s="34" t="str">
        <f>항목!B7</f>
        <v>이자</v>
      </c>
      <c r="N24" s="35">
        <f>SUMIF('03월'!$D$5:$D$100,M24,'03월'!$I$5:$I$100)</f>
        <v>0</v>
      </c>
      <c r="O24" s="55" t="e">
        <f t="shared" si="2"/>
        <v>#DIV/0!</v>
      </c>
    </row>
    <row r="25" spans="2:15" ht="20.100000000000001" customHeight="1" x14ac:dyDescent="0.3">
      <c r="B25" s="18"/>
      <c r="C25" s="61"/>
      <c r="D25" s="63"/>
      <c r="E25" s="67"/>
      <c r="F25" s="70"/>
      <c r="G25" s="20"/>
      <c r="H25" s="72"/>
      <c r="I25" s="22"/>
      <c r="J25" s="91"/>
      <c r="K25" s="92"/>
      <c r="M25" s="34" t="str">
        <f>항목!B8</f>
        <v>기타수입</v>
      </c>
      <c r="N25" s="35">
        <f>SUMIF('03월'!$D$5:$D$100,M25,'03월'!$I$5:$I$100)</f>
        <v>0</v>
      </c>
      <c r="O25" s="55" t="e">
        <f t="shared" si="2"/>
        <v>#DIV/0!</v>
      </c>
    </row>
    <row r="26" spans="2:15" ht="20.100000000000001" customHeight="1" x14ac:dyDescent="0.3">
      <c r="B26" s="18"/>
      <c r="C26" s="61"/>
      <c r="D26" s="63"/>
      <c r="E26" s="67"/>
      <c r="F26" s="70"/>
      <c r="G26" s="20"/>
      <c r="H26" s="72"/>
      <c r="I26" s="22"/>
      <c r="J26" s="91"/>
      <c r="K26" s="92"/>
      <c r="M26" s="34">
        <f>항목!B9</f>
        <v>0</v>
      </c>
      <c r="N26" s="35">
        <f>SUMIF('03월'!$D$5:$D$100,M26,'03월'!$I$5:$I$100)</f>
        <v>0</v>
      </c>
      <c r="O26" s="55" t="e">
        <f t="shared" si="2"/>
        <v>#DIV/0!</v>
      </c>
    </row>
    <row r="27" spans="2:15" ht="20.100000000000001" customHeight="1" x14ac:dyDescent="0.3">
      <c r="B27" s="18"/>
      <c r="C27" s="61"/>
      <c r="D27" s="63"/>
      <c r="E27" s="67"/>
      <c r="F27" s="70"/>
      <c r="G27" s="20"/>
      <c r="H27" s="72"/>
      <c r="I27" s="22"/>
      <c r="J27" s="91"/>
      <c r="K27" s="92"/>
      <c r="M27" s="36">
        <f>항목!B10</f>
        <v>0</v>
      </c>
      <c r="N27" s="37">
        <f>SUMIF('03월'!$D$5:$D$100,M27,'03월'!$I$5:$I$100)</f>
        <v>0</v>
      </c>
      <c r="O27" s="58" t="e">
        <f t="shared" si="2"/>
        <v>#DIV/0!</v>
      </c>
    </row>
    <row r="28" spans="2:15" ht="20.100000000000001" customHeight="1" x14ac:dyDescent="0.3">
      <c r="B28" s="18"/>
      <c r="C28" s="61"/>
      <c r="D28" s="63"/>
      <c r="E28" s="67"/>
      <c r="F28" s="70"/>
      <c r="G28" s="20"/>
      <c r="H28" s="72"/>
      <c r="I28" s="22"/>
      <c r="J28" s="91"/>
      <c r="K28" s="92"/>
      <c r="M28" s="76">
        <f>항목!B11</f>
        <v>0</v>
      </c>
      <c r="N28" s="77">
        <f>SUMIF('03월'!$D$5:$D$100,M28,'03월'!$I$5:$I$100)</f>
        <v>0</v>
      </c>
      <c r="O28" s="56" t="e">
        <f t="shared" si="2"/>
        <v>#DIV/0!</v>
      </c>
    </row>
    <row r="29" spans="2:15" ht="20.100000000000001" customHeight="1" x14ac:dyDescent="0.3">
      <c r="B29" s="18"/>
      <c r="C29" s="61"/>
      <c r="D29" s="63"/>
      <c r="E29" s="67"/>
      <c r="F29" s="70"/>
      <c r="G29" s="20"/>
      <c r="H29" s="72"/>
      <c r="I29" s="22"/>
      <c r="J29" s="91"/>
      <c r="K29" s="92"/>
      <c r="M29" s="38" t="s">
        <v>7</v>
      </c>
      <c r="N29" s="39">
        <f>SUM(N21:N27)</f>
        <v>0</v>
      </c>
      <c r="O29" s="57" t="e">
        <f t="shared" si="2"/>
        <v>#DIV/0!</v>
      </c>
    </row>
    <row r="30" spans="2:15" ht="20.100000000000001" customHeight="1" x14ac:dyDescent="0.3">
      <c r="B30" s="18"/>
      <c r="C30" s="61"/>
      <c r="D30" s="63"/>
      <c r="E30" s="67"/>
      <c r="F30" s="70"/>
      <c r="G30" s="20"/>
      <c r="H30" s="72"/>
      <c r="I30" s="22"/>
      <c r="J30" s="91"/>
      <c r="K30" s="92"/>
    </row>
    <row r="31" spans="2:15" ht="20.100000000000001" customHeight="1" x14ac:dyDescent="0.3">
      <c r="B31" s="18"/>
      <c r="C31" s="61"/>
      <c r="D31" s="63"/>
      <c r="E31" s="67"/>
      <c r="F31" s="70"/>
      <c r="G31" s="20"/>
      <c r="H31" s="72"/>
      <c r="I31" s="22"/>
      <c r="J31" s="91"/>
      <c r="K31" s="92"/>
    </row>
    <row r="32" spans="2:15" ht="20.100000000000001" customHeight="1" x14ac:dyDescent="0.3">
      <c r="B32" s="18"/>
      <c r="C32" s="61"/>
      <c r="D32" s="63"/>
      <c r="E32" s="67"/>
      <c r="F32" s="70"/>
      <c r="G32" s="20"/>
      <c r="H32" s="72"/>
      <c r="I32" s="22"/>
      <c r="J32" s="91"/>
      <c r="K32" s="92"/>
    </row>
    <row r="33" spans="2:11" ht="20.100000000000001" customHeight="1" x14ac:dyDescent="0.3">
      <c r="B33" s="18"/>
      <c r="C33" s="61"/>
      <c r="D33" s="63"/>
      <c r="E33" s="67"/>
      <c r="F33" s="70"/>
      <c r="G33" s="20"/>
      <c r="H33" s="72"/>
      <c r="I33" s="22"/>
      <c r="J33" s="91"/>
      <c r="K33" s="92"/>
    </row>
    <row r="34" spans="2:11" ht="20.100000000000001" customHeight="1" x14ac:dyDescent="0.3">
      <c r="B34" s="18"/>
      <c r="C34" s="61"/>
      <c r="D34" s="63"/>
      <c r="E34" s="67"/>
      <c r="F34" s="70"/>
      <c r="G34" s="20"/>
      <c r="H34" s="72"/>
      <c r="I34" s="22"/>
      <c r="J34" s="91"/>
      <c r="K34" s="92"/>
    </row>
    <row r="35" spans="2:11" ht="20.100000000000001" customHeight="1" x14ac:dyDescent="0.3">
      <c r="B35" s="18"/>
      <c r="C35" s="61"/>
      <c r="D35" s="63"/>
      <c r="E35" s="67"/>
      <c r="F35" s="70"/>
      <c r="G35" s="20"/>
      <c r="H35" s="72"/>
      <c r="I35" s="22"/>
      <c r="J35" s="91"/>
      <c r="K35" s="92"/>
    </row>
    <row r="36" spans="2:11" ht="20.100000000000001" customHeight="1" x14ac:dyDescent="0.3">
      <c r="B36" s="18"/>
      <c r="C36" s="61"/>
      <c r="D36" s="63"/>
      <c r="E36" s="67"/>
      <c r="F36" s="70"/>
      <c r="G36" s="20"/>
      <c r="H36" s="72"/>
      <c r="I36" s="22"/>
      <c r="J36" s="91"/>
      <c r="K36" s="92"/>
    </row>
    <row r="37" spans="2:11" ht="20.100000000000001" customHeight="1" x14ac:dyDescent="0.3">
      <c r="B37" s="18"/>
      <c r="C37" s="61"/>
      <c r="D37" s="63"/>
      <c r="E37" s="67"/>
      <c r="F37" s="70"/>
      <c r="G37" s="20"/>
      <c r="H37" s="72"/>
      <c r="I37" s="22"/>
      <c r="J37" s="91"/>
      <c r="K37" s="92"/>
    </row>
    <row r="38" spans="2:11" ht="20.100000000000001" customHeight="1" x14ac:dyDescent="0.3">
      <c r="B38" s="18"/>
      <c r="C38" s="61"/>
      <c r="D38" s="63"/>
      <c r="E38" s="67"/>
      <c r="F38" s="70"/>
      <c r="G38" s="20"/>
      <c r="H38" s="72"/>
      <c r="I38" s="22"/>
      <c r="J38" s="91"/>
      <c r="K38" s="92"/>
    </row>
    <row r="39" spans="2:11" ht="20.100000000000001" customHeight="1" x14ac:dyDescent="0.3">
      <c r="B39" s="18"/>
      <c r="C39" s="61"/>
      <c r="D39" s="63"/>
      <c r="E39" s="67"/>
      <c r="F39" s="70"/>
      <c r="G39" s="20"/>
      <c r="H39" s="72"/>
      <c r="I39" s="22"/>
      <c r="J39" s="74"/>
      <c r="K39" s="75"/>
    </row>
    <row r="40" spans="2:11" ht="20.100000000000001" customHeight="1" x14ac:dyDescent="0.3">
      <c r="B40" s="18"/>
      <c r="C40" s="61"/>
      <c r="D40" s="63"/>
      <c r="E40" s="67"/>
      <c r="F40" s="70"/>
      <c r="G40" s="20"/>
      <c r="H40" s="72"/>
      <c r="I40" s="22"/>
      <c r="J40" s="74"/>
      <c r="K40" s="75"/>
    </row>
    <row r="41" spans="2:11" ht="20.100000000000001" customHeight="1" x14ac:dyDescent="0.3">
      <c r="B41" s="18"/>
      <c r="C41" s="61"/>
      <c r="D41" s="63"/>
      <c r="E41" s="67"/>
      <c r="F41" s="70"/>
      <c r="G41" s="20"/>
      <c r="H41" s="72"/>
      <c r="I41" s="22"/>
      <c r="J41" s="74"/>
      <c r="K41" s="75"/>
    </row>
    <row r="42" spans="2:11" ht="20.100000000000001" customHeight="1" x14ac:dyDescent="0.3">
      <c r="B42" s="18"/>
      <c r="C42" s="61"/>
      <c r="D42" s="63"/>
      <c r="E42" s="67"/>
      <c r="F42" s="70"/>
      <c r="G42" s="20"/>
      <c r="H42" s="72"/>
      <c r="I42" s="22"/>
      <c r="J42" s="74"/>
      <c r="K42" s="75"/>
    </row>
    <row r="43" spans="2:11" ht="20.100000000000001" customHeight="1" x14ac:dyDescent="0.3">
      <c r="B43" s="18"/>
      <c r="C43" s="61"/>
      <c r="D43" s="63"/>
      <c r="E43" s="67"/>
      <c r="F43" s="70"/>
      <c r="G43" s="20"/>
      <c r="H43" s="72"/>
      <c r="I43" s="22"/>
      <c r="J43" s="74"/>
      <c r="K43" s="75"/>
    </row>
    <row r="44" spans="2:11" ht="20.100000000000001" customHeight="1" x14ac:dyDescent="0.3">
      <c r="B44" s="18"/>
      <c r="C44" s="61"/>
      <c r="D44" s="63"/>
      <c r="E44" s="67"/>
      <c r="F44" s="70"/>
      <c r="G44" s="20"/>
      <c r="H44" s="72"/>
      <c r="I44" s="22"/>
      <c r="J44" s="74"/>
      <c r="K44" s="75"/>
    </row>
    <row r="45" spans="2:11" ht="20.100000000000001" customHeight="1" x14ac:dyDescent="0.3">
      <c r="B45" s="18"/>
      <c r="C45" s="61"/>
      <c r="D45" s="63"/>
      <c r="E45" s="67"/>
      <c r="F45" s="70"/>
      <c r="G45" s="20"/>
      <c r="H45" s="72"/>
      <c r="I45" s="22"/>
      <c r="J45" s="74"/>
      <c r="K45" s="75"/>
    </row>
    <row r="46" spans="2:11" ht="20.100000000000001" customHeight="1" x14ac:dyDescent="0.3">
      <c r="B46" s="18"/>
      <c r="C46" s="61"/>
      <c r="D46" s="63"/>
      <c r="E46" s="67"/>
      <c r="F46" s="70"/>
      <c r="G46" s="20"/>
      <c r="H46" s="72"/>
      <c r="I46" s="22"/>
      <c r="J46" s="74"/>
      <c r="K46" s="75"/>
    </row>
    <row r="47" spans="2:11" ht="20.100000000000001" customHeight="1" x14ac:dyDescent="0.3">
      <c r="B47" s="18"/>
      <c r="C47" s="61"/>
      <c r="D47" s="63"/>
      <c r="E47" s="67"/>
      <c r="F47" s="70"/>
      <c r="G47" s="20"/>
      <c r="H47" s="72"/>
      <c r="I47" s="22"/>
      <c r="J47" s="74"/>
      <c r="K47" s="75"/>
    </row>
    <row r="48" spans="2:11" ht="20.100000000000001" customHeight="1" x14ac:dyDescent="0.3">
      <c r="B48" s="18"/>
      <c r="C48" s="61"/>
      <c r="D48" s="63"/>
      <c r="E48" s="67"/>
      <c r="F48" s="70"/>
      <c r="G48" s="20"/>
      <c r="H48" s="72"/>
      <c r="I48" s="22"/>
      <c r="J48" s="74"/>
      <c r="K48" s="75"/>
    </row>
    <row r="49" spans="2:11" ht="20.100000000000001" customHeight="1" x14ac:dyDescent="0.3">
      <c r="B49" s="18"/>
      <c r="C49" s="61"/>
      <c r="D49" s="63"/>
      <c r="E49" s="67"/>
      <c r="F49" s="70"/>
      <c r="G49" s="20"/>
      <c r="H49" s="72"/>
      <c r="I49" s="22"/>
      <c r="J49" s="74"/>
      <c r="K49" s="75"/>
    </row>
    <row r="50" spans="2:11" ht="20.100000000000001" customHeight="1" x14ac:dyDescent="0.3">
      <c r="B50" s="18"/>
      <c r="C50" s="61"/>
      <c r="D50" s="63"/>
      <c r="E50" s="67"/>
      <c r="F50" s="70"/>
      <c r="G50" s="20"/>
      <c r="H50" s="72"/>
      <c r="I50" s="22"/>
      <c r="J50" s="74"/>
      <c r="K50" s="75"/>
    </row>
    <row r="51" spans="2:11" ht="20.100000000000001" customHeight="1" x14ac:dyDescent="0.3">
      <c r="B51" s="18"/>
      <c r="C51" s="61"/>
      <c r="D51" s="63"/>
      <c r="E51" s="67"/>
      <c r="F51" s="70"/>
      <c r="G51" s="20"/>
      <c r="H51" s="72"/>
      <c r="I51" s="22"/>
      <c r="J51" s="74"/>
      <c r="K51" s="75"/>
    </row>
    <row r="52" spans="2:11" ht="20.100000000000001" customHeight="1" x14ac:dyDescent="0.3">
      <c r="B52" s="18"/>
      <c r="C52" s="61"/>
      <c r="D52" s="63"/>
      <c r="E52" s="67"/>
      <c r="F52" s="70"/>
      <c r="G52" s="20"/>
      <c r="H52" s="72"/>
      <c r="I52" s="22"/>
      <c r="J52" s="74"/>
      <c r="K52" s="75"/>
    </row>
    <row r="53" spans="2:11" ht="20.100000000000001" customHeight="1" x14ac:dyDescent="0.3">
      <c r="B53" s="18"/>
      <c r="C53" s="61"/>
      <c r="D53" s="63"/>
      <c r="E53" s="67"/>
      <c r="F53" s="70"/>
      <c r="G53" s="20"/>
      <c r="H53" s="72"/>
      <c r="I53" s="22"/>
      <c r="J53" s="74"/>
      <c r="K53" s="75"/>
    </row>
    <row r="54" spans="2:11" ht="20.100000000000001" customHeight="1" x14ac:dyDescent="0.3">
      <c r="B54" s="18"/>
      <c r="C54" s="61"/>
      <c r="D54" s="63"/>
      <c r="E54" s="67"/>
      <c r="F54" s="70"/>
      <c r="G54" s="20"/>
      <c r="H54" s="72"/>
      <c r="I54" s="22"/>
      <c r="J54" s="74"/>
      <c r="K54" s="75"/>
    </row>
    <row r="55" spans="2:11" ht="20.100000000000001" customHeight="1" x14ac:dyDescent="0.3">
      <c r="B55" s="18"/>
      <c r="C55" s="61"/>
      <c r="D55" s="63"/>
      <c r="E55" s="67"/>
      <c r="F55" s="70"/>
      <c r="G55" s="20"/>
      <c r="H55" s="72"/>
      <c r="I55" s="22"/>
      <c r="J55" s="74"/>
      <c r="K55" s="75"/>
    </row>
    <row r="56" spans="2:11" ht="20.100000000000001" customHeight="1" x14ac:dyDescent="0.3">
      <c r="B56" s="18"/>
      <c r="C56" s="61"/>
      <c r="D56" s="63"/>
      <c r="E56" s="67"/>
      <c r="F56" s="70"/>
      <c r="G56" s="20"/>
      <c r="H56" s="72"/>
      <c r="I56" s="22"/>
      <c r="J56" s="74"/>
      <c r="K56" s="75"/>
    </row>
    <row r="57" spans="2:11" ht="20.100000000000001" customHeight="1" x14ac:dyDescent="0.3">
      <c r="B57" s="18"/>
      <c r="C57" s="61"/>
      <c r="D57" s="63"/>
      <c r="E57" s="67"/>
      <c r="F57" s="70"/>
      <c r="G57" s="20"/>
      <c r="H57" s="72"/>
      <c r="I57" s="22"/>
      <c r="J57" s="74"/>
      <c r="K57" s="75"/>
    </row>
    <row r="58" spans="2:11" ht="20.100000000000001" customHeight="1" x14ac:dyDescent="0.3">
      <c r="B58" s="18"/>
      <c r="C58" s="61"/>
      <c r="D58" s="63"/>
      <c r="E58" s="67"/>
      <c r="F58" s="70"/>
      <c r="G58" s="20"/>
      <c r="H58" s="72"/>
      <c r="I58" s="22"/>
      <c r="J58" s="74"/>
      <c r="K58" s="75"/>
    </row>
    <row r="59" spans="2:11" ht="20.100000000000001" customHeight="1" x14ac:dyDescent="0.3">
      <c r="B59" s="18"/>
      <c r="C59" s="61"/>
      <c r="D59" s="63"/>
      <c r="E59" s="67"/>
      <c r="F59" s="70"/>
      <c r="G59" s="20"/>
      <c r="H59" s="72"/>
      <c r="I59" s="22"/>
      <c r="J59" s="74"/>
      <c r="K59" s="75"/>
    </row>
    <row r="60" spans="2:11" ht="20.100000000000001" customHeight="1" x14ac:dyDescent="0.3">
      <c r="B60" s="18"/>
      <c r="C60" s="61"/>
      <c r="D60" s="63"/>
      <c r="E60" s="67"/>
      <c r="F60" s="70"/>
      <c r="G60" s="20"/>
      <c r="H60" s="72"/>
      <c r="I60" s="22"/>
      <c r="J60" s="74"/>
      <c r="K60" s="75"/>
    </row>
    <row r="61" spans="2:11" ht="20.100000000000001" customHeight="1" x14ac:dyDescent="0.3">
      <c r="B61" s="18"/>
      <c r="C61" s="61"/>
      <c r="D61" s="63"/>
      <c r="E61" s="67"/>
      <c r="F61" s="70"/>
      <c r="G61" s="20"/>
      <c r="H61" s="72"/>
      <c r="I61" s="22"/>
      <c r="J61" s="74"/>
      <c r="K61" s="75"/>
    </row>
    <row r="62" spans="2:11" ht="20.100000000000001" customHeight="1" x14ac:dyDescent="0.3">
      <c r="B62" s="18"/>
      <c r="C62" s="61"/>
      <c r="D62" s="63"/>
      <c r="E62" s="67"/>
      <c r="F62" s="70"/>
      <c r="G62" s="20"/>
      <c r="H62" s="72"/>
      <c r="I62" s="22"/>
      <c r="J62" s="74"/>
      <c r="K62" s="75"/>
    </row>
    <row r="63" spans="2:11" ht="20.100000000000001" customHeight="1" x14ac:dyDescent="0.3">
      <c r="B63" s="18"/>
      <c r="C63" s="61"/>
      <c r="D63" s="63"/>
      <c r="E63" s="67"/>
      <c r="F63" s="70"/>
      <c r="G63" s="20"/>
      <c r="H63" s="72"/>
      <c r="I63" s="22"/>
      <c r="J63" s="74"/>
      <c r="K63" s="75"/>
    </row>
    <row r="64" spans="2:11" ht="20.100000000000001" customHeight="1" x14ac:dyDescent="0.3">
      <c r="B64" s="18"/>
      <c r="C64" s="61"/>
      <c r="D64" s="63"/>
      <c r="E64" s="67"/>
      <c r="F64" s="70"/>
      <c r="G64" s="20"/>
      <c r="H64" s="72"/>
      <c r="I64" s="22"/>
      <c r="J64" s="74"/>
      <c r="K64" s="75"/>
    </row>
    <row r="65" spans="2:11" ht="20.100000000000001" customHeight="1" x14ac:dyDescent="0.3">
      <c r="B65" s="18"/>
      <c r="C65" s="61"/>
      <c r="D65" s="63"/>
      <c r="E65" s="67"/>
      <c r="F65" s="70"/>
      <c r="G65" s="20"/>
      <c r="H65" s="72"/>
      <c r="I65" s="22"/>
      <c r="J65" s="74"/>
      <c r="K65" s="75"/>
    </row>
    <row r="66" spans="2:11" ht="20.100000000000001" customHeight="1" x14ac:dyDescent="0.3">
      <c r="B66" s="18"/>
      <c r="C66" s="61"/>
      <c r="D66" s="63"/>
      <c r="E66" s="67"/>
      <c r="F66" s="70"/>
      <c r="G66" s="20"/>
      <c r="H66" s="72"/>
      <c r="I66" s="22"/>
      <c r="J66" s="74"/>
      <c r="K66" s="75"/>
    </row>
    <row r="67" spans="2:11" ht="20.100000000000001" customHeight="1" x14ac:dyDescent="0.3">
      <c r="B67" s="18"/>
      <c r="C67" s="61"/>
      <c r="D67" s="63"/>
      <c r="E67" s="67"/>
      <c r="F67" s="70"/>
      <c r="G67" s="20"/>
      <c r="H67" s="72"/>
      <c r="I67" s="22"/>
      <c r="J67" s="74"/>
      <c r="K67" s="75"/>
    </row>
    <row r="68" spans="2:11" ht="20.100000000000001" customHeight="1" x14ac:dyDescent="0.3">
      <c r="B68" s="18"/>
      <c r="C68" s="61"/>
      <c r="D68" s="63"/>
      <c r="E68" s="67"/>
      <c r="F68" s="70"/>
      <c r="G68" s="20"/>
      <c r="H68" s="72"/>
      <c r="I68" s="22"/>
      <c r="J68" s="74"/>
      <c r="K68" s="75"/>
    </row>
    <row r="69" spans="2:11" ht="20.100000000000001" customHeight="1" x14ac:dyDescent="0.3">
      <c r="B69" s="18"/>
      <c r="C69" s="61"/>
      <c r="D69" s="63"/>
      <c r="E69" s="67"/>
      <c r="F69" s="70"/>
      <c r="G69" s="20"/>
      <c r="H69" s="72"/>
      <c r="I69" s="22"/>
      <c r="J69" s="74"/>
      <c r="K69" s="75"/>
    </row>
    <row r="70" spans="2:11" ht="20.100000000000001" customHeight="1" x14ac:dyDescent="0.3">
      <c r="B70" s="18"/>
      <c r="C70" s="61"/>
      <c r="D70" s="63"/>
      <c r="E70" s="67"/>
      <c r="F70" s="70"/>
      <c r="G70" s="20"/>
      <c r="H70" s="72"/>
      <c r="I70" s="22"/>
      <c r="J70" s="74"/>
      <c r="K70" s="75"/>
    </row>
    <row r="71" spans="2:11" ht="20.100000000000001" customHeight="1" x14ac:dyDescent="0.3">
      <c r="B71" s="18"/>
      <c r="C71" s="61"/>
      <c r="D71" s="63"/>
      <c r="E71" s="67"/>
      <c r="F71" s="70"/>
      <c r="G71" s="20"/>
      <c r="H71" s="72"/>
      <c r="I71" s="22"/>
      <c r="J71" s="74"/>
      <c r="K71" s="75"/>
    </row>
    <row r="72" spans="2:11" ht="20.100000000000001" customHeight="1" x14ac:dyDescent="0.3">
      <c r="B72" s="18"/>
      <c r="C72" s="61"/>
      <c r="D72" s="63"/>
      <c r="E72" s="67"/>
      <c r="F72" s="70"/>
      <c r="G72" s="20"/>
      <c r="H72" s="72"/>
      <c r="I72" s="22"/>
      <c r="J72" s="74"/>
      <c r="K72" s="75"/>
    </row>
    <row r="73" spans="2:11" ht="20.100000000000001" customHeight="1" x14ac:dyDescent="0.3">
      <c r="B73" s="18"/>
      <c r="C73" s="61"/>
      <c r="D73" s="63"/>
      <c r="E73" s="67"/>
      <c r="F73" s="70"/>
      <c r="G73" s="20"/>
      <c r="H73" s="72"/>
      <c r="I73" s="22"/>
      <c r="J73" s="74"/>
      <c r="K73" s="75"/>
    </row>
    <row r="74" spans="2:11" ht="20.100000000000001" customHeight="1" x14ac:dyDescent="0.3">
      <c r="B74" s="18"/>
      <c r="C74" s="61"/>
      <c r="D74" s="63"/>
      <c r="E74" s="67"/>
      <c r="F74" s="70"/>
      <c r="G74" s="20"/>
      <c r="H74" s="72"/>
      <c r="I74" s="22"/>
      <c r="J74" s="74"/>
      <c r="K74" s="75"/>
    </row>
    <row r="75" spans="2:11" ht="20.100000000000001" customHeight="1" x14ac:dyDescent="0.3">
      <c r="B75" s="18"/>
      <c r="C75" s="61"/>
      <c r="D75" s="63"/>
      <c r="E75" s="67"/>
      <c r="F75" s="70"/>
      <c r="G75" s="20"/>
      <c r="H75" s="72"/>
      <c r="I75" s="22"/>
      <c r="J75" s="74"/>
      <c r="K75" s="75"/>
    </row>
    <row r="76" spans="2:11" ht="20.100000000000001" customHeight="1" x14ac:dyDescent="0.3">
      <c r="B76" s="18"/>
      <c r="C76" s="61"/>
      <c r="D76" s="63"/>
      <c r="E76" s="67"/>
      <c r="F76" s="70"/>
      <c r="G76" s="20"/>
      <c r="H76" s="72"/>
      <c r="I76" s="22"/>
      <c r="J76" s="74"/>
      <c r="K76" s="75"/>
    </row>
    <row r="77" spans="2:11" ht="20.100000000000001" customHeight="1" x14ac:dyDescent="0.3">
      <c r="B77" s="18"/>
      <c r="C77" s="61"/>
      <c r="D77" s="63"/>
      <c r="E77" s="67"/>
      <c r="F77" s="70"/>
      <c r="G77" s="20"/>
      <c r="H77" s="72"/>
      <c r="I77" s="22"/>
      <c r="J77" s="74"/>
      <c r="K77" s="75"/>
    </row>
    <row r="78" spans="2:11" ht="20.100000000000001" customHeight="1" x14ac:dyDescent="0.3">
      <c r="B78" s="18"/>
      <c r="C78" s="61"/>
      <c r="D78" s="63"/>
      <c r="E78" s="67"/>
      <c r="F78" s="70"/>
      <c r="G78" s="20"/>
      <c r="H78" s="72"/>
      <c r="I78" s="22"/>
      <c r="J78" s="74"/>
      <c r="K78" s="75"/>
    </row>
    <row r="79" spans="2:11" ht="20.100000000000001" customHeight="1" x14ac:dyDescent="0.3">
      <c r="B79" s="18"/>
      <c r="C79" s="61"/>
      <c r="D79" s="63"/>
      <c r="E79" s="67"/>
      <c r="F79" s="70"/>
      <c r="G79" s="20"/>
      <c r="H79" s="72"/>
      <c r="I79" s="22"/>
      <c r="J79" s="74"/>
      <c r="K79" s="75"/>
    </row>
    <row r="80" spans="2:11" ht="20.100000000000001" customHeight="1" x14ac:dyDescent="0.3">
      <c r="B80" s="18"/>
      <c r="C80" s="61"/>
      <c r="D80" s="63"/>
      <c r="E80" s="67"/>
      <c r="F80" s="70"/>
      <c r="G80" s="20"/>
      <c r="H80" s="72"/>
      <c r="I80" s="22"/>
      <c r="J80" s="74"/>
      <c r="K80" s="75"/>
    </row>
    <row r="81" spans="2:11" ht="20.100000000000001" customHeight="1" x14ac:dyDescent="0.3">
      <c r="B81" s="18"/>
      <c r="C81" s="61"/>
      <c r="D81" s="63"/>
      <c r="E81" s="67"/>
      <c r="F81" s="70"/>
      <c r="G81" s="20"/>
      <c r="H81" s="72"/>
      <c r="I81" s="22"/>
      <c r="J81" s="91"/>
      <c r="K81" s="92"/>
    </row>
    <row r="82" spans="2:11" ht="20.100000000000001" customHeight="1" x14ac:dyDescent="0.3">
      <c r="B82" s="18"/>
      <c r="C82" s="61"/>
      <c r="D82" s="63"/>
      <c r="E82" s="67"/>
      <c r="F82" s="70"/>
      <c r="G82" s="20"/>
      <c r="H82" s="72"/>
      <c r="I82" s="22"/>
      <c r="J82" s="74"/>
      <c r="K82" s="75"/>
    </row>
    <row r="83" spans="2:11" ht="20.100000000000001" customHeight="1" x14ac:dyDescent="0.3">
      <c r="B83" s="18"/>
      <c r="C83" s="61"/>
      <c r="D83" s="63"/>
      <c r="E83" s="67"/>
      <c r="F83" s="70"/>
      <c r="G83" s="20"/>
      <c r="H83" s="72"/>
      <c r="I83" s="22"/>
      <c r="J83" s="74"/>
      <c r="K83" s="75"/>
    </row>
    <row r="84" spans="2:11" ht="20.100000000000001" customHeight="1" x14ac:dyDescent="0.3">
      <c r="B84" s="18"/>
      <c r="C84" s="61"/>
      <c r="D84" s="63"/>
      <c r="E84" s="67"/>
      <c r="F84" s="70"/>
      <c r="G84" s="20"/>
      <c r="H84" s="72"/>
      <c r="I84" s="22"/>
      <c r="J84" s="74"/>
      <c r="K84" s="75"/>
    </row>
    <row r="85" spans="2:11" ht="20.100000000000001" customHeight="1" x14ac:dyDescent="0.3">
      <c r="B85" s="18"/>
      <c r="C85" s="61"/>
      <c r="D85" s="63"/>
      <c r="E85" s="67"/>
      <c r="F85" s="70"/>
      <c r="G85" s="20"/>
      <c r="H85" s="72"/>
      <c r="I85" s="22"/>
      <c r="J85" s="74"/>
      <c r="K85" s="75"/>
    </row>
    <row r="86" spans="2:11" ht="20.100000000000001" customHeight="1" x14ac:dyDescent="0.3">
      <c r="B86" s="18"/>
      <c r="C86" s="61"/>
      <c r="D86" s="63"/>
      <c r="E86" s="67"/>
      <c r="F86" s="70"/>
      <c r="G86" s="20"/>
      <c r="H86" s="72"/>
      <c r="I86" s="22"/>
      <c r="J86" s="74"/>
      <c r="K86" s="75"/>
    </row>
    <row r="87" spans="2:11" ht="20.100000000000001" customHeight="1" x14ac:dyDescent="0.3">
      <c r="B87" s="18"/>
      <c r="C87" s="61"/>
      <c r="D87" s="63"/>
      <c r="E87" s="67"/>
      <c r="F87" s="70"/>
      <c r="G87" s="20"/>
      <c r="H87" s="72"/>
      <c r="I87" s="22"/>
      <c r="J87" s="74"/>
      <c r="K87" s="75"/>
    </row>
    <row r="88" spans="2:11" ht="20.100000000000001" customHeight="1" x14ac:dyDescent="0.3">
      <c r="B88" s="18"/>
      <c r="C88" s="61"/>
      <c r="D88" s="63"/>
      <c r="E88" s="67"/>
      <c r="F88" s="70"/>
      <c r="G88" s="20"/>
      <c r="H88" s="72"/>
      <c r="I88" s="22"/>
      <c r="J88" s="91"/>
      <c r="K88" s="92"/>
    </row>
    <row r="89" spans="2:11" ht="20.100000000000001" customHeight="1" x14ac:dyDescent="0.3">
      <c r="B89" s="18"/>
      <c r="C89" s="61"/>
      <c r="D89" s="63"/>
      <c r="E89" s="67"/>
      <c r="F89" s="70"/>
      <c r="G89" s="20"/>
      <c r="H89" s="72"/>
      <c r="I89" s="22"/>
      <c r="J89" s="91"/>
      <c r="K89" s="92"/>
    </row>
    <row r="90" spans="2:11" ht="20.100000000000001" customHeight="1" x14ac:dyDescent="0.3">
      <c r="B90" s="18"/>
      <c r="C90" s="61"/>
      <c r="D90" s="63"/>
      <c r="E90" s="67"/>
      <c r="F90" s="70"/>
      <c r="G90" s="20"/>
      <c r="H90" s="72"/>
      <c r="I90" s="22"/>
      <c r="J90" s="91"/>
      <c r="K90" s="92"/>
    </row>
    <row r="91" spans="2:11" ht="20.100000000000001" customHeight="1" x14ac:dyDescent="0.3">
      <c r="B91" s="18"/>
      <c r="C91" s="61"/>
      <c r="D91" s="63"/>
      <c r="E91" s="67"/>
      <c r="F91" s="70"/>
      <c r="G91" s="20"/>
      <c r="H91" s="72"/>
      <c r="I91" s="22"/>
      <c r="J91" s="91"/>
      <c r="K91" s="92"/>
    </row>
    <row r="92" spans="2:11" ht="20.100000000000001" customHeight="1" x14ac:dyDescent="0.3">
      <c r="B92" s="18"/>
      <c r="C92" s="61"/>
      <c r="D92" s="63"/>
      <c r="E92" s="67"/>
      <c r="F92" s="70"/>
      <c r="G92" s="20"/>
      <c r="H92" s="72"/>
      <c r="I92" s="22"/>
      <c r="J92" s="91"/>
      <c r="K92" s="92"/>
    </row>
    <row r="93" spans="2:11" ht="20.100000000000001" customHeight="1" x14ac:dyDescent="0.3">
      <c r="B93" s="18"/>
      <c r="C93" s="61"/>
      <c r="D93" s="63"/>
      <c r="E93" s="67"/>
      <c r="F93" s="70"/>
      <c r="G93" s="20"/>
      <c r="H93" s="72"/>
      <c r="I93" s="22"/>
      <c r="J93" s="91"/>
      <c r="K93" s="92"/>
    </row>
    <row r="94" spans="2:11" ht="20.100000000000001" customHeight="1" x14ac:dyDescent="0.3">
      <c r="B94" s="18"/>
      <c r="C94" s="61"/>
      <c r="D94" s="63"/>
      <c r="E94" s="67"/>
      <c r="F94" s="70"/>
      <c r="G94" s="20"/>
      <c r="H94" s="72"/>
      <c r="I94" s="22"/>
      <c r="J94" s="91"/>
      <c r="K94" s="92"/>
    </row>
    <row r="95" spans="2:11" ht="20.100000000000001" customHeight="1" x14ac:dyDescent="0.3">
      <c r="B95" s="18"/>
      <c r="C95" s="61"/>
      <c r="D95" s="63"/>
      <c r="E95" s="67"/>
      <c r="F95" s="70"/>
      <c r="G95" s="20"/>
      <c r="H95" s="72"/>
      <c r="I95" s="22"/>
      <c r="J95" s="91"/>
      <c r="K95" s="92"/>
    </row>
    <row r="96" spans="2:11" ht="20.100000000000001" customHeight="1" x14ac:dyDescent="0.3">
      <c r="B96" s="18"/>
      <c r="C96" s="61"/>
      <c r="D96" s="63"/>
      <c r="E96" s="67"/>
      <c r="F96" s="70"/>
      <c r="G96" s="20"/>
      <c r="H96" s="72"/>
      <c r="I96" s="22"/>
      <c r="J96" s="91"/>
      <c r="K96" s="92"/>
    </row>
    <row r="97" spans="2:11" ht="20.100000000000001" customHeight="1" x14ac:dyDescent="0.3">
      <c r="B97" s="18"/>
      <c r="C97" s="61"/>
      <c r="D97" s="63"/>
      <c r="E97" s="67"/>
      <c r="F97" s="70"/>
      <c r="G97" s="20"/>
      <c r="H97" s="72"/>
      <c r="I97" s="22"/>
      <c r="J97" s="91"/>
      <c r="K97" s="92"/>
    </row>
    <row r="98" spans="2:11" ht="20.100000000000001" customHeight="1" x14ac:dyDescent="0.3">
      <c r="B98" s="18"/>
      <c r="C98" s="61"/>
      <c r="D98" s="63"/>
      <c r="E98" s="67"/>
      <c r="F98" s="70"/>
      <c r="G98" s="20"/>
      <c r="H98" s="72"/>
      <c r="I98" s="22"/>
      <c r="J98" s="91"/>
      <c r="K98" s="92"/>
    </row>
    <row r="99" spans="2:11" ht="20.100000000000001" customHeight="1" x14ac:dyDescent="0.3">
      <c r="B99" s="18"/>
      <c r="C99" s="61"/>
      <c r="D99" s="63"/>
      <c r="E99" s="67"/>
      <c r="F99" s="70"/>
      <c r="G99" s="20"/>
      <c r="H99" s="72"/>
      <c r="I99" s="22"/>
      <c r="J99" s="91"/>
      <c r="K99" s="92"/>
    </row>
    <row r="100" spans="2:11" ht="20.100000000000001" customHeight="1" x14ac:dyDescent="0.3">
      <c r="B100" s="19"/>
      <c r="C100" s="64"/>
      <c r="D100" s="65"/>
      <c r="E100" s="68"/>
      <c r="F100" s="71"/>
      <c r="G100" s="21"/>
      <c r="H100" s="73"/>
      <c r="I100" s="23"/>
      <c r="J100" s="93"/>
      <c r="K100" s="94"/>
    </row>
  </sheetData>
  <mergeCells count="53">
    <mergeCell ref="J96:K96"/>
    <mergeCell ref="J97:K97"/>
    <mergeCell ref="J98:K98"/>
    <mergeCell ref="J99:K99"/>
    <mergeCell ref="J100:K100"/>
    <mergeCell ref="J95:K95"/>
    <mergeCell ref="J36:K36"/>
    <mergeCell ref="J37:K37"/>
    <mergeCell ref="J38:K38"/>
    <mergeCell ref="J81:K81"/>
    <mergeCell ref="J88:K88"/>
    <mergeCell ref="J89:K89"/>
    <mergeCell ref="J90:K90"/>
    <mergeCell ref="J91:K91"/>
    <mergeCell ref="J92:K92"/>
    <mergeCell ref="J93:K93"/>
    <mergeCell ref="J94:K94"/>
    <mergeCell ref="N19:N20"/>
    <mergeCell ref="O19:O20"/>
    <mergeCell ref="J35:K35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23:K23"/>
    <mergeCell ref="J16:K16"/>
    <mergeCell ref="J17:K17"/>
    <mergeCell ref="J18:K18"/>
    <mergeCell ref="J19:K19"/>
    <mergeCell ref="M19:M20"/>
    <mergeCell ref="J21:K21"/>
    <mergeCell ref="J22:K22"/>
    <mergeCell ref="J8:K8"/>
    <mergeCell ref="B2:E2"/>
    <mergeCell ref="J4:K4"/>
    <mergeCell ref="J5:K5"/>
    <mergeCell ref="J6:K6"/>
    <mergeCell ref="J7:K7"/>
    <mergeCell ref="J20:K20"/>
    <mergeCell ref="J9:K9"/>
    <mergeCell ref="J10:K10"/>
    <mergeCell ref="J11:K11"/>
    <mergeCell ref="J12:K12"/>
    <mergeCell ref="J13:K13"/>
    <mergeCell ref="J14:K14"/>
    <mergeCell ref="J15:K15"/>
  </mergeCells>
  <phoneticPr fontId="5" type="noConversion"/>
  <dataValidations count="3">
    <dataValidation type="list" allowBlank="1" showInputMessage="1" showErrorMessage="1" sqref="D5:D100" xr:uid="{00000000-0002-0000-0300-000000000000}">
      <formula1>INDIRECT(C5)</formula1>
    </dataValidation>
    <dataValidation type="list" allowBlank="1" showInputMessage="1" showErrorMessage="1" sqref="F5:F100" xr:uid="{00000000-0002-0000-0300-000001000000}">
      <formula1>지출구분</formula1>
    </dataValidation>
    <dataValidation type="list" allowBlank="1" showInputMessage="1" showErrorMessage="1" sqref="H5:H100" xr:uid="{00000000-0002-0000-0300-000002000000}">
      <formula1>수입구분</formula1>
    </dataValidation>
  </dataValidations>
  <pageMargins left="0.69986110925674438" right="0.69986110925674438" top="0.75" bottom="0.75" header="0.30000001192092896" footer="0.30000001192092896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3000000}">
          <x14:formula1>
            <xm:f>항목!$B$3:$N$3</xm:f>
          </x14:formula1>
          <xm:sqref>C5:C100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AA100"/>
  <sheetViews>
    <sheetView zoomScale="80" zoomScaleNormal="80" zoomScaleSheetLayoutView="75" workbookViewId="0">
      <selection activeCell="K2" sqref="K2"/>
    </sheetView>
  </sheetViews>
  <sheetFormatPr defaultColWidth="9" defaultRowHeight="16.5" x14ac:dyDescent="0.3"/>
  <cols>
    <col min="1" max="1" width="1.625" customWidth="1"/>
    <col min="2" max="2" width="11" customWidth="1"/>
    <col min="3" max="4" width="10.625" customWidth="1"/>
    <col min="5" max="5" width="34.625" customWidth="1"/>
    <col min="6" max="11" width="12.625" customWidth="1"/>
    <col min="12" max="12" width="3.375" customWidth="1"/>
    <col min="13" max="13" width="17.625" customWidth="1"/>
    <col min="14" max="14" width="15.75" customWidth="1"/>
    <col min="15" max="15" width="7.625" customWidth="1"/>
  </cols>
  <sheetData>
    <row r="1" spans="2:27" ht="9" customHeight="1" x14ac:dyDescent="0.3"/>
    <row r="2" spans="2:27" ht="43.5" customHeight="1" x14ac:dyDescent="0.3">
      <c r="B2" s="99" t="s">
        <v>0</v>
      </c>
      <c r="C2" s="100"/>
      <c r="D2" s="100"/>
      <c r="E2" s="101"/>
      <c r="F2" s="24" t="s">
        <v>9</v>
      </c>
      <c r="G2" s="26">
        <f>SUM(G5:G100)</f>
        <v>0</v>
      </c>
      <c r="H2" s="25" t="s">
        <v>7</v>
      </c>
      <c r="I2" s="27">
        <f>SUM(I5:I100)</f>
        <v>0</v>
      </c>
      <c r="J2" s="24" t="s">
        <v>85</v>
      </c>
      <c r="K2" s="30">
        <f>'03월'!K2 + (I2 - G2)</f>
        <v>2090000</v>
      </c>
    </row>
    <row r="3" spans="2:27" ht="4.5" customHeight="1" x14ac:dyDescent="0.3">
      <c r="B3" s="41"/>
      <c r="C3" s="41"/>
      <c r="D3" s="41"/>
      <c r="E3" s="41"/>
      <c r="F3" s="42"/>
      <c r="G3" s="43"/>
      <c r="H3" s="42"/>
      <c r="I3" s="43"/>
      <c r="J3" s="44"/>
      <c r="K3" s="45"/>
    </row>
    <row r="4" spans="2:27" ht="34.5" customHeight="1" x14ac:dyDescent="0.3">
      <c r="B4" s="49" t="s">
        <v>63</v>
      </c>
      <c r="C4" s="50" t="s">
        <v>71</v>
      </c>
      <c r="D4" s="51" t="s">
        <v>61</v>
      </c>
      <c r="E4" s="52" t="s">
        <v>10</v>
      </c>
      <c r="F4" s="53" t="s">
        <v>24</v>
      </c>
      <c r="G4" s="52" t="s">
        <v>62</v>
      </c>
      <c r="H4" s="53" t="s">
        <v>6</v>
      </c>
      <c r="I4" s="52" t="s">
        <v>62</v>
      </c>
      <c r="J4" s="102" t="s">
        <v>59</v>
      </c>
      <c r="K4" s="103"/>
      <c r="M4" s="31" t="s">
        <v>20</v>
      </c>
      <c r="N4" s="6" t="s">
        <v>65</v>
      </c>
      <c r="O4" s="6" t="s">
        <v>60</v>
      </c>
    </row>
    <row r="5" spans="2:27" ht="20.100000000000001" customHeight="1" x14ac:dyDescent="0.3">
      <c r="B5" s="46"/>
      <c r="C5" s="60"/>
      <c r="D5" s="62"/>
      <c r="E5" s="66" t="s">
        <v>69</v>
      </c>
      <c r="F5" s="69"/>
      <c r="G5" s="47" t="s">
        <v>69</v>
      </c>
      <c r="H5" s="59"/>
      <c r="I5" s="48"/>
      <c r="J5" s="104" t="s">
        <v>69</v>
      </c>
      <c r="K5" s="105"/>
      <c r="M5" s="34" t="str">
        <f>항목!C3</f>
        <v>주거비</v>
      </c>
      <c r="N5" s="35">
        <f t="shared" ref="N5:N16" si="0">SUMIF($C$5:$C$100,M5,$G$5:$G$100)</f>
        <v>0</v>
      </c>
      <c r="O5" s="55" t="e">
        <f t="shared" ref="O5:O17" si="1">SUM(N5/$N$17)</f>
        <v>#DIV/0!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  <c r="X5" t="s">
        <v>69</v>
      </c>
      <c r="Y5" t="s">
        <v>69</v>
      </c>
      <c r="Z5" t="s">
        <v>69</v>
      </c>
      <c r="AA5" t="s">
        <v>69</v>
      </c>
    </row>
    <row r="6" spans="2:27" ht="20.100000000000001" customHeight="1" x14ac:dyDescent="0.3">
      <c r="B6" s="18"/>
      <c r="C6" s="61"/>
      <c r="D6" s="63"/>
      <c r="E6" s="67" t="s">
        <v>69</v>
      </c>
      <c r="F6" s="70"/>
      <c r="G6" s="20"/>
      <c r="H6" s="72"/>
      <c r="I6" s="22" t="s">
        <v>69</v>
      </c>
      <c r="J6" s="91"/>
      <c r="K6" s="92"/>
      <c r="M6" s="34" t="str">
        <f>항목!D3</f>
        <v>통신비</v>
      </c>
      <c r="N6" s="35">
        <f t="shared" si="0"/>
        <v>0</v>
      </c>
      <c r="O6" s="55" t="e">
        <f t="shared" si="1"/>
        <v>#DIV/0!</v>
      </c>
    </row>
    <row r="7" spans="2:27" ht="20.100000000000001" customHeight="1" x14ac:dyDescent="0.3">
      <c r="B7" s="18"/>
      <c r="C7" s="61"/>
      <c r="D7" s="63"/>
      <c r="E7" s="67"/>
      <c r="F7" s="70"/>
      <c r="G7" s="20"/>
      <c r="H7" s="72"/>
      <c r="I7" s="22"/>
      <c r="J7" s="91"/>
      <c r="K7" s="92"/>
      <c r="M7" s="34" t="str">
        <f>항목!E3</f>
        <v>차량유지비교통비</v>
      </c>
      <c r="N7" s="35">
        <f t="shared" si="0"/>
        <v>0</v>
      </c>
      <c r="O7" s="55" t="e">
        <f t="shared" si="1"/>
        <v>#DIV/0!</v>
      </c>
    </row>
    <row r="8" spans="2:27" ht="20.100000000000001" customHeight="1" x14ac:dyDescent="0.3">
      <c r="B8" s="18"/>
      <c r="C8" s="61"/>
      <c r="D8" s="63"/>
      <c r="E8" s="67"/>
      <c r="F8" s="70"/>
      <c r="G8" s="20"/>
      <c r="H8" s="72"/>
      <c r="I8" s="22"/>
      <c r="J8" s="91"/>
      <c r="K8" s="92"/>
      <c r="M8" s="34" t="str">
        <f>항목!F3</f>
        <v>식비</v>
      </c>
      <c r="N8" s="35">
        <f t="shared" si="0"/>
        <v>0</v>
      </c>
      <c r="O8" s="55" t="e">
        <f t="shared" si="1"/>
        <v>#DIV/0!</v>
      </c>
    </row>
    <row r="9" spans="2:27" ht="20.100000000000001" customHeight="1" x14ac:dyDescent="0.3">
      <c r="B9" s="18"/>
      <c r="C9" s="61"/>
      <c r="D9" s="63"/>
      <c r="E9" s="67"/>
      <c r="F9" s="70"/>
      <c r="G9" s="20"/>
      <c r="H9" s="72"/>
      <c r="I9" s="22"/>
      <c r="J9" s="91"/>
      <c r="K9" s="92"/>
      <c r="M9" s="34" t="str">
        <f>항목!G3</f>
        <v>의류잡화</v>
      </c>
      <c r="N9" s="35">
        <f t="shared" si="0"/>
        <v>0</v>
      </c>
      <c r="O9" s="55" t="e">
        <f t="shared" si="1"/>
        <v>#DIV/0!</v>
      </c>
    </row>
    <row r="10" spans="2:27" ht="20.100000000000001" customHeight="1" x14ac:dyDescent="0.3">
      <c r="B10" s="18"/>
      <c r="C10" s="61"/>
      <c r="D10" s="63"/>
      <c r="E10" s="67"/>
      <c r="F10" s="70"/>
      <c r="G10" s="20"/>
      <c r="H10" s="72"/>
      <c r="I10" s="22"/>
      <c r="J10" s="91"/>
      <c r="K10" s="92"/>
      <c r="M10" s="34" t="str">
        <f>항목!H3</f>
        <v>생활용품</v>
      </c>
      <c r="N10" s="35">
        <f t="shared" si="0"/>
        <v>0</v>
      </c>
      <c r="O10" s="55" t="e">
        <f t="shared" si="1"/>
        <v>#DIV/0!</v>
      </c>
      <c r="R10" t="s">
        <v>69</v>
      </c>
    </row>
    <row r="11" spans="2:27" ht="20.100000000000001" customHeight="1" x14ac:dyDescent="0.3">
      <c r="B11" s="18"/>
      <c r="C11" s="61"/>
      <c r="D11" s="63"/>
      <c r="E11" s="67"/>
      <c r="F11" s="70"/>
      <c r="G11" s="20"/>
      <c r="H11" s="72"/>
      <c r="I11" s="22"/>
      <c r="J11" s="91"/>
      <c r="K11" s="92"/>
      <c r="M11" s="34" t="str">
        <f>항목!I3</f>
        <v>의료비</v>
      </c>
      <c r="N11" s="35">
        <f t="shared" si="0"/>
        <v>0</v>
      </c>
      <c r="O11" s="55" t="e">
        <f t="shared" si="1"/>
        <v>#DIV/0!</v>
      </c>
    </row>
    <row r="12" spans="2:27" ht="20.100000000000001" customHeight="1" x14ac:dyDescent="0.3">
      <c r="B12" s="18"/>
      <c r="C12" s="61"/>
      <c r="D12" s="63"/>
      <c r="E12" s="67"/>
      <c r="F12" s="70"/>
      <c r="G12" s="20"/>
      <c r="H12" s="72"/>
      <c r="I12" s="22"/>
      <c r="J12" s="91"/>
      <c r="K12" s="92"/>
      <c r="M12" s="34" t="str">
        <f>항목!J3</f>
        <v>교육비</v>
      </c>
      <c r="N12" s="35">
        <f t="shared" si="0"/>
        <v>0</v>
      </c>
      <c r="O12" s="55" t="e">
        <f t="shared" si="1"/>
        <v>#DIV/0!</v>
      </c>
    </row>
    <row r="13" spans="2:27" ht="20.100000000000001" customHeight="1" x14ac:dyDescent="0.3">
      <c r="B13" s="18"/>
      <c r="C13" s="61"/>
      <c r="D13" s="63"/>
      <c r="E13" s="67"/>
      <c r="F13" s="70"/>
      <c r="G13" s="20"/>
      <c r="H13" s="72"/>
      <c r="I13" s="22"/>
      <c r="J13" s="91"/>
      <c r="K13" s="92"/>
      <c r="M13" s="34" t="str">
        <f>항목!K3</f>
        <v>용돈</v>
      </c>
      <c r="N13" s="35">
        <f t="shared" si="0"/>
        <v>0</v>
      </c>
      <c r="O13" s="55" t="e">
        <f t="shared" si="1"/>
        <v>#DIV/0!</v>
      </c>
    </row>
    <row r="14" spans="2:27" ht="20.100000000000001" customHeight="1" x14ac:dyDescent="0.3">
      <c r="B14" s="18"/>
      <c r="C14" s="61"/>
      <c r="D14" s="63"/>
      <c r="E14" s="67"/>
      <c r="F14" s="70"/>
      <c r="G14" s="20"/>
      <c r="H14" s="72"/>
      <c r="I14" s="22"/>
      <c r="J14" s="91"/>
      <c r="K14" s="92"/>
      <c r="M14" s="34" t="str">
        <f>항목!L3</f>
        <v>경조교제비</v>
      </c>
      <c r="N14" s="35">
        <f t="shared" si="0"/>
        <v>0</v>
      </c>
      <c r="O14" s="55" t="e">
        <f t="shared" si="1"/>
        <v>#DIV/0!</v>
      </c>
      <c r="S14" t="s">
        <v>69</v>
      </c>
    </row>
    <row r="15" spans="2:27" ht="20.100000000000001" customHeight="1" x14ac:dyDescent="0.3">
      <c r="B15" s="18"/>
      <c r="C15" s="61"/>
      <c r="D15" s="63"/>
      <c r="E15" s="67"/>
      <c r="F15" s="70"/>
      <c r="G15" s="20"/>
      <c r="H15" s="72"/>
      <c r="I15" s="22"/>
      <c r="J15" s="91"/>
      <c r="K15" s="92"/>
      <c r="M15" s="34" t="str">
        <f>항목!M3</f>
        <v>문화생활비</v>
      </c>
      <c r="N15" s="35">
        <f t="shared" si="0"/>
        <v>0</v>
      </c>
      <c r="O15" s="55" t="e">
        <f t="shared" si="1"/>
        <v>#DIV/0!</v>
      </c>
    </row>
    <row r="16" spans="2:27" ht="20.100000000000001" customHeight="1" x14ac:dyDescent="0.3">
      <c r="B16" s="18"/>
      <c r="C16" s="61"/>
      <c r="D16" s="63"/>
      <c r="E16" s="67"/>
      <c r="F16" s="70"/>
      <c r="G16" s="20"/>
      <c r="H16" s="72"/>
      <c r="I16" s="22"/>
      <c r="J16" s="91"/>
      <c r="K16" s="92"/>
      <c r="M16" s="36" t="str">
        <f>항목!N3</f>
        <v>예비비</v>
      </c>
      <c r="N16" s="37">
        <f t="shared" si="0"/>
        <v>0</v>
      </c>
      <c r="O16" s="56" t="e">
        <f t="shared" si="1"/>
        <v>#DIV/0!</v>
      </c>
    </row>
    <row r="17" spans="2:15" ht="20.100000000000001" customHeight="1" x14ac:dyDescent="0.3">
      <c r="B17" s="18"/>
      <c r="C17" s="61"/>
      <c r="D17" s="63"/>
      <c r="E17" s="67"/>
      <c r="F17" s="70"/>
      <c r="G17" s="20"/>
      <c r="H17" s="72"/>
      <c r="I17" s="22"/>
      <c r="J17" s="91"/>
      <c r="K17" s="92"/>
      <c r="M17" s="38" t="s">
        <v>9</v>
      </c>
      <c r="N17" s="39">
        <f>SUM(N5:N16)</f>
        <v>0</v>
      </c>
      <c r="O17" s="57" t="e">
        <f t="shared" si="1"/>
        <v>#DIV/0!</v>
      </c>
    </row>
    <row r="18" spans="2:15" ht="20.100000000000001" customHeight="1" x14ac:dyDescent="0.3">
      <c r="B18" s="18"/>
      <c r="C18" s="61"/>
      <c r="D18" s="63"/>
      <c r="E18" s="67"/>
      <c r="F18" s="70"/>
      <c r="G18" s="20"/>
      <c r="H18" s="72"/>
      <c r="I18" s="22"/>
      <c r="J18" s="91"/>
      <c r="K18" s="92"/>
    </row>
    <row r="19" spans="2:15" ht="20.100000000000001" customHeight="1" x14ac:dyDescent="0.3">
      <c r="B19" s="18"/>
      <c r="C19" s="61"/>
      <c r="D19" s="63"/>
      <c r="E19" s="67"/>
      <c r="F19" s="70"/>
      <c r="G19" s="20"/>
      <c r="H19" s="72"/>
      <c r="I19" s="22"/>
      <c r="J19" s="91"/>
      <c r="K19" s="92"/>
      <c r="M19" s="95" t="s">
        <v>23</v>
      </c>
      <c r="N19" s="97" t="s">
        <v>65</v>
      </c>
      <c r="O19" s="97" t="s">
        <v>60</v>
      </c>
    </row>
    <row r="20" spans="2:15" ht="20.100000000000001" customHeight="1" x14ac:dyDescent="0.3">
      <c r="B20" s="18"/>
      <c r="C20" s="61"/>
      <c r="D20" s="63"/>
      <c r="E20" s="67"/>
      <c r="F20" s="70"/>
      <c r="G20" s="20"/>
      <c r="H20" s="72"/>
      <c r="I20" s="22"/>
      <c r="J20" s="91"/>
      <c r="K20" s="92"/>
      <c r="M20" s="96"/>
      <c r="N20" s="98"/>
      <c r="O20" s="98"/>
    </row>
    <row r="21" spans="2:15" ht="20.100000000000001" customHeight="1" x14ac:dyDescent="0.3">
      <c r="B21" s="18"/>
      <c r="C21" s="61"/>
      <c r="D21" s="63"/>
      <c r="E21" s="67"/>
      <c r="F21" s="70"/>
      <c r="G21" s="20"/>
      <c r="H21" s="72"/>
      <c r="I21" s="22"/>
      <c r="J21" s="91"/>
      <c r="K21" s="92"/>
      <c r="M21" s="32" t="str">
        <f>항목!B4</f>
        <v>계 회비</v>
      </c>
      <c r="N21" s="33">
        <f>SUMIF('04월'!$D$5:$D$100,M21,'04월'!$I$5:$I$100)</f>
        <v>0</v>
      </c>
      <c r="O21" s="54" t="e">
        <f t="shared" ref="O21:O29" si="2">SUM(N21/$N$29)</f>
        <v>#DIV/0!</v>
      </c>
    </row>
    <row r="22" spans="2:15" ht="20.100000000000001" customHeight="1" x14ac:dyDescent="0.3">
      <c r="B22" s="18"/>
      <c r="C22" s="61"/>
      <c r="D22" s="63"/>
      <c r="E22" s="67"/>
      <c r="F22" s="70"/>
      <c r="G22" s="20"/>
      <c r="H22" s="72"/>
      <c r="I22" s="22"/>
      <c r="J22" s="91"/>
      <c r="K22" s="92"/>
      <c r="M22" s="34" t="str">
        <f>항목!B5</f>
        <v>찬조금</v>
      </c>
      <c r="N22" s="35">
        <f>SUMIF('04월'!$D$5:$D$100,M22,'04월'!$I$5:$I$100)</f>
        <v>0</v>
      </c>
      <c r="O22" s="55" t="e">
        <f t="shared" si="2"/>
        <v>#DIV/0!</v>
      </c>
    </row>
    <row r="23" spans="2:15" ht="20.100000000000001" customHeight="1" x14ac:dyDescent="0.3">
      <c r="B23" s="18"/>
      <c r="C23" s="61"/>
      <c r="D23" s="63"/>
      <c r="E23" s="67"/>
      <c r="F23" s="70"/>
      <c r="G23" s="20"/>
      <c r="H23" s="72"/>
      <c r="I23" s="22"/>
      <c r="J23" s="91"/>
      <c r="K23" s="92"/>
      <c r="M23" s="34" t="str">
        <f>항목!B6</f>
        <v>가입비</v>
      </c>
      <c r="N23" s="35">
        <f>SUMIF('04월'!$D$5:$D$100,M23,'04월'!$I$5:$I$100)</f>
        <v>0</v>
      </c>
      <c r="O23" s="55" t="e">
        <f t="shared" si="2"/>
        <v>#DIV/0!</v>
      </c>
    </row>
    <row r="24" spans="2:15" ht="20.100000000000001" customHeight="1" x14ac:dyDescent="0.3">
      <c r="B24" s="18"/>
      <c r="C24" s="61"/>
      <c r="D24" s="63"/>
      <c r="E24" s="67"/>
      <c r="F24" s="70"/>
      <c r="G24" s="20"/>
      <c r="H24" s="72"/>
      <c r="I24" s="22"/>
      <c r="J24" s="91"/>
      <c r="K24" s="92"/>
      <c r="M24" s="34" t="str">
        <f>항목!B7</f>
        <v>이자</v>
      </c>
      <c r="N24" s="35">
        <f>SUMIF('04월'!$D$5:$D$100,M24,'04월'!$I$5:$I$100)</f>
        <v>0</v>
      </c>
      <c r="O24" s="55" t="e">
        <f t="shared" si="2"/>
        <v>#DIV/0!</v>
      </c>
    </row>
    <row r="25" spans="2:15" ht="20.100000000000001" customHeight="1" x14ac:dyDescent="0.3">
      <c r="B25" s="18"/>
      <c r="C25" s="61"/>
      <c r="D25" s="63"/>
      <c r="E25" s="67"/>
      <c r="F25" s="70"/>
      <c r="G25" s="20"/>
      <c r="H25" s="72"/>
      <c r="I25" s="22"/>
      <c r="J25" s="91"/>
      <c r="K25" s="92"/>
      <c r="M25" s="34" t="str">
        <f>항목!B8</f>
        <v>기타수입</v>
      </c>
      <c r="N25" s="35">
        <f>SUMIF('04월'!$D$5:$D$100,M25,'04월'!$I$5:$I$100)</f>
        <v>0</v>
      </c>
      <c r="O25" s="55" t="e">
        <f t="shared" si="2"/>
        <v>#DIV/0!</v>
      </c>
    </row>
    <row r="26" spans="2:15" ht="20.100000000000001" customHeight="1" x14ac:dyDescent="0.3">
      <c r="B26" s="18"/>
      <c r="C26" s="61"/>
      <c r="D26" s="63"/>
      <c r="E26" s="67"/>
      <c r="F26" s="70"/>
      <c r="G26" s="20"/>
      <c r="H26" s="72"/>
      <c r="I26" s="22"/>
      <c r="J26" s="91"/>
      <c r="K26" s="92"/>
      <c r="M26" s="34">
        <f>항목!B9</f>
        <v>0</v>
      </c>
      <c r="N26" s="35">
        <f>SUMIF('04월'!$D$5:$D$100,M26,'04월'!$I$5:$I$100)</f>
        <v>0</v>
      </c>
      <c r="O26" s="55" t="e">
        <f t="shared" si="2"/>
        <v>#DIV/0!</v>
      </c>
    </row>
    <row r="27" spans="2:15" ht="20.100000000000001" customHeight="1" x14ac:dyDescent="0.3">
      <c r="B27" s="18"/>
      <c r="C27" s="61"/>
      <c r="D27" s="63"/>
      <c r="E27" s="67"/>
      <c r="F27" s="70"/>
      <c r="G27" s="20"/>
      <c r="H27" s="72"/>
      <c r="I27" s="22"/>
      <c r="J27" s="91"/>
      <c r="K27" s="92"/>
      <c r="M27" s="36">
        <f>항목!B10</f>
        <v>0</v>
      </c>
      <c r="N27" s="37">
        <f>SUMIF('04월'!$D$5:$D$100,M27,'04월'!$I$5:$I$100)</f>
        <v>0</v>
      </c>
      <c r="O27" s="58" t="e">
        <f t="shared" si="2"/>
        <v>#DIV/0!</v>
      </c>
    </row>
    <row r="28" spans="2:15" ht="20.100000000000001" customHeight="1" x14ac:dyDescent="0.3">
      <c r="B28" s="18"/>
      <c r="C28" s="61"/>
      <c r="D28" s="63"/>
      <c r="E28" s="67"/>
      <c r="F28" s="70"/>
      <c r="G28" s="20"/>
      <c r="H28" s="72"/>
      <c r="I28" s="22"/>
      <c r="J28" s="91"/>
      <c r="K28" s="92"/>
      <c r="M28" s="76">
        <f>항목!B11</f>
        <v>0</v>
      </c>
      <c r="N28" s="77">
        <f>SUMIF('04월'!$D$5:$D$100,M28,'04월'!$I$5:$I$100)</f>
        <v>0</v>
      </c>
      <c r="O28" s="56" t="e">
        <f t="shared" si="2"/>
        <v>#DIV/0!</v>
      </c>
    </row>
    <row r="29" spans="2:15" ht="20.100000000000001" customHeight="1" x14ac:dyDescent="0.3">
      <c r="B29" s="18"/>
      <c r="C29" s="61"/>
      <c r="D29" s="63"/>
      <c r="E29" s="67"/>
      <c r="F29" s="70"/>
      <c r="G29" s="20"/>
      <c r="H29" s="72"/>
      <c r="I29" s="22"/>
      <c r="J29" s="91"/>
      <c r="K29" s="92"/>
      <c r="M29" s="38" t="s">
        <v>7</v>
      </c>
      <c r="N29" s="39">
        <f>SUM(N21:N27)</f>
        <v>0</v>
      </c>
      <c r="O29" s="57" t="e">
        <f t="shared" si="2"/>
        <v>#DIV/0!</v>
      </c>
    </row>
    <row r="30" spans="2:15" ht="20.100000000000001" customHeight="1" x14ac:dyDescent="0.3">
      <c r="B30" s="18"/>
      <c r="C30" s="61"/>
      <c r="D30" s="63"/>
      <c r="E30" s="67"/>
      <c r="F30" s="70"/>
      <c r="G30" s="20"/>
      <c r="H30" s="72"/>
      <c r="I30" s="22"/>
      <c r="J30" s="91"/>
      <c r="K30" s="92"/>
    </row>
    <row r="31" spans="2:15" ht="20.100000000000001" customHeight="1" x14ac:dyDescent="0.3">
      <c r="B31" s="18"/>
      <c r="C31" s="61"/>
      <c r="D31" s="63"/>
      <c r="E31" s="67"/>
      <c r="F31" s="70"/>
      <c r="G31" s="20"/>
      <c r="H31" s="72"/>
      <c r="I31" s="22"/>
      <c r="J31" s="91"/>
      <c r="K31" s="92"/>
    </row>
    <row r="32" spans="2:15" ht="20.100000000000001" customHeight="1" x14ac:dyDescent="0.3">
      <c r="B32" s="18"/>
      <c r="C32" s="61"/>
      <c r="D32" s="63"/>
      <c r="E32" s="67"/>
      <c r="F32" s="70"/>
      <c r="G32" s="20"/>
      <c r="H32" s="72"/>
      <c r="I32" s="22"/>
      <c r="J32" s="91"/>
      <c r="K32" s="92"/>
    </row>
    <row r="33" spans="2:11" ht="20.100000000000001" customHeight="1" x14ac:dyDescent="0.3">
      <c r="B33" s="18"/>
      <c r="C33" s="61"/>
      <c r="D33" s="63"/>
      <c r="E33" s="67"/>
      <c r="F33" s="70"/>
      <c r="G33" s="20"/>
      <c r="H33" s="72"/>
      <c r="I33" s="22"/>
      <c r="J33" s="91"/>
      <c r="K33" s="92"/>
    </row>
    <row r="34" spans="2:11" ht="20.100000000000001" customHeight="1" x14ac:dyDescent="0.3">
      <c r="B34" s="18"/>
      <c r="C34" s="61"/>
      <c r="D34" s="63"/>
      <c r="E34" s="67"/>
      <c r="F34" s="70"/>
      <c r="G34" s="20"/>
      <c r="H34" s="72"/>
      <c r="I34" s="22"/>
      <c r="J34" s="91"/>
      <c r="K34" s="92"/>
    </row>
    <row r="35" spans="2:11" ht="20.100000000000001" customHeight="1" x14ac:dyDescent="0.3">
      <c r="B35" s="18"/>
      <c r="C35" s="61"/>
      <c r="D35" s="63"/>
      <c r="E35" s="67"/>
      <c r="F35" s="70"/>
      <c r="G35" s="20"/>
      <c r="H35" s="72"/>
      <c r="I35" s="22"/>
      <c r="J35" s="91"/>
      <c r="K35" s="92"/>
    </row>
    <row r="36" spans="2:11" ht="20.100000000000001" customHeight="1" x14ac:dyDescent="0.3">
      <c r="B36" s="18"/>
      <c r="C36" s="61"/>
      <c r="D36" s="63"/>
      <c r="E36" s="67"/>
      <c r="F36" s="70"/>
      <c r="G36" s="20"/>
      <c r="H36" s="72"/>
      <c r="I36" s="22"/>
      <c r="J36" s="91"/>
      <c r="K36" s="92"/>
    </row>
    <row r="37" spans="2:11" ht="20.100000000000001" customHeight="1" x14ac:dyDescent="0.3">
      <c r="B37" s="18"/>
      <c r="C37" s="61"/>
      <c r="D37" s="63"/>
      <c r="E37" s="67"/>
      <c r="F37" s="70"/>
      <c r="G37" s="20"/>
      <c r="H37" s="72"/>
      <c r="I37" s="22"/>
      <c r="J37" s="91"/>
      <c r="K37" s="92"/>
    </row>
    <row r="38" spans="2:11" ht="20.100000000000001" customHeight="1" x14ac:dyDescent="0.3">
      <c r="B38" s="18"/>
      <c r="C38" s="61"/>
      <c r="D38" s="63"/>
      <c r="E38" s="67"/>
      <c r="F38" s="70"/>
      <c r="G38" s="20"/>
      <c r="H38" s="72"/>
      <c r="I38" s="22"/>
      <c r="J38" s="91"/>
      <c r="K38" s="92"/>
    </row>
    <row r="39" spans="2:11" ht="20.100000000000001" customHeight="1" x14ac:dyDescent="0.3">
      <c r="B39" s="18"/>
      <c r="C39" s="61"/>
      <c r="D39" s="63"/>
      <c r="E39" s="67"/>
      <c r="F39" s="70"/>
      <c r="G39" s="20"/>
      <c r="H39" s="72"/>
      <c r="I39" s="22"/>
      <c r="J39" s="74"/>
      <c r="K39" s="75"/>
    </row>
    <row r="40" spans="2:11" ht="20.100000000000001" customHeight="1" x14ac:dyDescent="0.3">
      <c r="B40" s="18"/>
      <c r="C40" s="61"/>
      <c r="D40" s="63"/>
      <c r="E40" s="67"/>
      <c r="F40" s="70"/>
      <c r="G40" s="20"/>
      <c r="H40" s="72"/>
      <c r="I40" s="22"/>
      <c r="J40" s="74"/>
      <c r="K40" s="75"/>
    </row>
    <row r="41" spans="2:11" ht="20.100000000000001" customHeight="1" x14ac:dyDescent="0.3">
      <c r="B41" s="18"/>
      <c r="C41" s="61"/>
      <c r="D41" s="63"/>
      <c r="E41" s="67"/>
      <c r="F41" s="70"/>
      <c r="G41" s="20"/>
      <c r="H41" s="72"/>
      <c r="I41" s="22"/>
      <c r="J41" s="74"/>
      <c r="K41" s="75"/>
    </row>
    <row r="42" spans="2:11" ht="20.100000000000001" customHeight="1" x14ac:dyDescent="0.3">
      <c r="B42" s="18"/>
      <c r="C42" s="61"/>
      <c r="D42" s="63"/>
      <c r="E42" s="67"/>
      <c r="F42" s="70"/>
      <c r="G42" s="20"/>
      <c r="H42" s="72"/>
      <c r="I42" s="22"/>
      <c r="J42" s="74"/>
      <c r="K42" s="75"/>
    </row>
    <row r="43" spans="2:11" ht="20.100000000000001" customHeight="1" x14ac:dyDescent="0.3">
      <c r="B43" s="18"/>
      <c r="C43" s="61"/>
      <c r="D43" s="63"/>
      <c r="E43" s="67"/>
      <c r="F43" s="70"/>
      <c r="G43" s="20"/>
      <c r="H43" s="72"/>
      <c r="I43" s="22"/>
      <c r="J43" s="74"/>
      <c r="K43" s="75"/>
    </row>
    <row r="44" spans="2:11" ht="20.100000000000001" customHeight="1" x14ac:dyDescent="0.3">
      <c r="B44" s="18"/>
      <c r="C44" s="61"/>
      <c r="D44" s="63"/>
      <c r="E44" s="67"/>
      <c r="F44" s="70"/>
      <c r="G44" s="20"/>
      <c r="H44" s="72"/>
      <c r="I44" s="22"/>
      <c r="J44" s="74"/>
      <c r="K44" s="75"/>
    </row>
    <row r="45" spans="2:11" ht="20.100000000000001" customHeight="1" x14ac:dyDescent="0.3">
      <c r="B45" s="18"/>
      <c r="C45" s="61"/>
      <c r="D45" s="63"/>
      <c r="E45" s="67"/>
      <c r="F45" s="70"/>
      <c r="G45" s="20"/>
      <c r="H45" s="72"/>
      <c r="I45" s="22"/>
      <c r="J45" s="74"/>
      <c r="K45" s="75"/>
    </row>
    <row r="46" spans="2:11" ht="20.100000000000001" customHeight="1" x14ac:dyDescent="0.3">
      <c r="B46" s="18"/>
      <c r="C46" s="61"/>
      <c r="D46" s="63"/>
      <c r="E46" s="67"/>
      <c r="F46" s="70"/>
      <c r="G46" s="20"/>
      <c r="H46" s="72"/>
      <c r="I46" s="22"/>
      <c r="J46" s="74"/>
      <c r="K46" s="75"/>
    </row>
    <row r="47" spans="2:11" ht="20.100000000000001" customHeight="1" x14ac:dyDescent="0.3">
      <c r="B47" s="18"/>
      <c r="C47" s="61"/>
      <c r="D47" s="63"/>
      <c r="E47" s="67"/>
      <c r="F47" s="70"/>
      <c r="G47" s="20"/>
      <c r="H47" s="72"/>
      <c r="I47" s="22"/>
      <c r="J47" s="74"/>
      <c r="K47" s="75"/>
    </row>
    <row r="48" spans="2:11" ht="20.100000000000001" customHeight="1" x14ac:dyDescent="0.3">
      <c r="B48" s="18"/>
      <c r="C48" s="61"/>
      <c r="D48" s="63"/>
      <c r="E48" s="67"/>
      <c r="F48" s="70"/>
      <c r="G48" s="20"/>
      <c r="H48" s="72"/>
      <c r="I48" s="22"/>
      <c r="J48" s="74"/>
      <c r="K48" s="75"/>
    </row>
    <row r="49" spans="2:11" ht="20.100000000000001" customHeight="1" x14ac:dyDescent="0.3">
      <c r="B49" s="18"/>
      <c r="C49" s="61"/>
      <c r="D49" s="63"/>
      <c r="E49" s="67"/>
      <c r="F49" s="70"/>
      <c r="G49" s="20"/>
      <c r="H49" s="72"/>
      <c r="I49" s="22"/>
      <c r="J49" s="74"/>
      <c r="K49" s="75"/>
    </row>
    <row r="50" spans="2:11" ht="20.100000000000001" customHeight="1" x14ac:dyDescent="0.3">
      <c r="B50" s="18"/>
      <c r="C50" s="61"/>
      <c r="D50" s="63"/>
      <c r="E50" s="67"/>
      <c r="F50" s="70"/>
      <c r="G50" s="20"/>
      <c r="H50" s="72"/>
      <c r="I50" s="22"/>
      <c r="J50" s="74"/>
      <c r="K50" s="75"/>
    </row>
    <row r="51" spans="2:11" ht="20.100000000000001" customHeight="1" x14ac:dyDescent="0.3">
      <c r="B51" s="18"/>
      <c r="C51" s="61"/>
      <c r="D51" s="63"/>
      <c r="E51" s="67"/>
      <c r="F51" s="70"/>
      <c r="G51" s="20"/>
      <c r="H51" s="72"/>
      <c r="I51" s="22"/>
      <c r="J51" s="74"/>
      <c r="K51" s="75"/>
    </row>
    <row r="52" spans="2:11" ht="20.100000000000001" customHeight="1" x14ac:dyDescent="0.3">
      <c r="B52" s="18"/>
      <c r="C52" s="61"/>
      <c r="D52" s="63"/>
      <c r="E52" s="67"/>
      <c r="F52" s="70"/>
      <c r="G52" s="20"/>
      <c r="H52" s="72"/>
      <c r="I52" s="22"/>
      <c r="J52" s="74"/>
      <c r="K52" s="75"/>
    </row>
    <row r="53" spans="2:11" ht="20.100000000000001" customHeight="1" x14ac:dyDescent="0.3">
      <c r="B53" s="18"/>
      <c r="C53" s="61"/>
      <c r="D53" s="63"/>
      <c r="E53" s="67"/>
      <c r="F53" s="70"/>
      <c r="G53" s="20"/>
      <c r="H53" s="72"/>
      <c r="I53" s="22"/>
      <c r="J53" s="74"/>
      <c r="K53" s="75"/>
    </row>
    <row r="54" spans="2:11" ht="20.100000000000001" customHeight="1" x14ac:dyDescent="0.3">
      <c r="B54" s="18"/>
      <c r="C54" s="61"/>
      <c r="D54" s="63"/>
      <c r="E54" s="67"/>
      <c r="F54" s="70"/>
      <c r="G54" s="20"/>
      <c r="H54" s="72"/>
      <c r="I54" s="22"/>
      <c r="J54" s="74"/>
      <c r="K54" s="75"/>
    </row>
    <row r="55" spans="2:11" ht="20.100000000000001" customHeight="1" x14ac:dyDescent="0.3">
      <c r="B55" s="18"/>
      <c r="C55" s="61"/>
      <c r="D55" s="63"/>
      <c r="E55" s="67"/>
      <c r="F55" s="70"/>
      <c r="G55" s="20"/>
      <c r="H55" s="72"/>
      <c r="I55" s="22"/>
      <c r="J55" s="74"/>
      <c r="K55" s="75"/>
    </row>
    <row r="56" spans="2:11" ht="20.100000000000001" customHeight="1" x14ac:dyDescent="0.3">
      <c r="B56" s="18"/>
      <c r="C56" s="61"/>
      <c r="D56" s="63"/>
      <c r="E56" s="67"/>
      <c r="F56" s="70"/>
      <c r="G56" s="20"/>
      <c r="H56" s="72"/>
      <c r="I56" s="22"/>
      <c r="J56" s="74"/>
      <c r="K56" s="75"/>
    </row>
    <row r="57" spans="2:11" ht="20.100000000000001" customHeight="1" x14ac:dyDescent="0.3">
      <c r="B57" s="18"/>
      <c r="C57" s="61"/>
      <c r="D57" s="63"/>
      <c r="E57" s="67"/>
      <c r="F57" s="70"/>
      <c r="G57" s="20"/>
      <c r="H57" s="72"/>
      <c r="I57" s="22"/>
      <c r="J57" s="74"/>
      <c r="K57" s="75"/>
    </row>
    <row r="58" spans="2:11" ht="20.100000000000001" customHeight="1" x14ac:dyDescent="0.3">
      <c r="B58" s="18"/>
      <c r="C58" s="61"/>
      <c r="D58" s="63"/>
      <c r="E58" s="67"/>
      <c r="F58" s="70"/>
      <c r="G58" s="20"/>
      <c r="H58" s="72"/>
      <c r="I58" s="22"/>
      <c r="J58" s="74"/>
      <c r="K58" s="75"/>
    </row>
    <row r="59" spans="2:11" ht="20.100000000000001" customHeight="1" x14ac:dyDescent="0.3">
      <c r="B59" s="18"/>
      <c r="C59" s="61"/>
      <c r="D59" s="63"/>
      <c r="E59" s="67"/>
      <c r="F59" s="70"/>
      <c r="G59" s="20"/>
      <c r="H59" s="72"/>
      <c r="I59" s="22"/>
      <c r="J59" s="74"/>
      <c r="K59" s="75"/>
    </row>
    <row r="60" spans="2:11" ht="20.100000000000001" customHeight="1" x14ac:dyDescent="0.3">
      <c r="B60" s="18"/>
      <c r="C60" s="61"/>
      <c r="D60" s="63"/>
      <c r="E60" s="67"/>
      <c r="F60" s="70"/>
      <c r="G60" s="20"/>
      <c r="H60" s="72"/>
      <c r="I60" s="22"/>
      <c r="J60" s="74"/>
      <c r="K60" s="75"/>
    </row>
    <row r="61" spans="2:11" ht="20.100000000000001" customHeight="1" x14ac:dyDescent="0.3">
      <c r="B61" s="18"/>
      <c r="C61" s="61"/>
      <c r="D61" s="63"/>
      <c r="E61" s="67"/>
      <c r="F61" s="70"/>
      <c r="G61" s="20"/>
      <c r="H61" s="72"/>
      <c r="I61" s="22"/>
      <c r="J61" s="74"/>
      <c r="K61" s="75"/>
    </row>
    <row r="62" spans="2:11" ht="20.100000000000001" customHeight="1" x14ac:dyDescent="0.3">
      <c r="B62" s="18"/>
      <c r="C62" s="61"/>
      <c r="D62" s="63"/>
      <c r="E62" s="67"/>
      <c r="F62" s="70"/>
      <c r="G62" s="20"/>
      <c r="H62" s="72"/>
      <c r="I62" s="22"/>
      <c r="J62" s="74"/>
      <c r="K62" s="75"/>
    </row>
    <row r="63" spans="2:11" ht="20.100000000000001" customHeight="1" x14ac:dyDescent="0.3">
      <c r="B63" s="18"/>
      <c r="C63" s="61"/>
      <c r="D63" s="63"/>
      <c r="E63" s="67"/>
      <c r="F63" s="70"/>
      <c r="G63" s="20"/>
      <c r="H63" s="72"/>
      <c r="I63" s="22"/>
      <c r="J63" s="74"/>
      <c r="K63" s="75"/>
    </row>
    <row r="64" spans="2:11" ht="20.100000000000001" customHeight="1" x14ac:dyDescent="0.3">
      <c r="B64" s="18"/>
      <c r="C64" s="61"/>
      <c r="D64" s="63"/>
      <c r="E64" s="67"/>
      <c r="F64" s="70"/>
      <c r="G64" s="20"/>
      <c r="H64" s="72"/>
      <c r="I64" s="22"/>
      <c r="J64" s="74"/>
      <c r="K64" s="75"/>
    </row>
    <row r="65" spans="2:11" ht="20.100000000000001" customHeight="1" x14ac:dyDescent="0.3">
      <c r="B65" s="18"/>
      <c r="C65" s="61"/>
      <c r="D65" s="63"/>
      <c r="E65" s="67"/>
      <c r="F65" s="70"/>
      <c r="G65" s="20"/>
      <c r="H65" s="72"/>
      <c r="I65" s="22"/>
      <c r="J65" s="74"/>
      <c r="K65" s="75"/>
    </row>
    <row r="66" spans="2:11" ht="20.100000000000001" customHeight="1" x14ac:dyDescent="0.3">
      <c r="B66" s="18"/>
      <c r="C66" s="61"/>
      <c r="D66" s="63"/>
      <c r="E66" s="67"/>
      <c r="F66" s="70"/>
      <c r="G66" s="20"/>
      <c r="H66" s="72"/>
      <c r="I66" s="22"/>
      <c r="J66" s="74"/>
      <c r="K66" s="75"/>
    </row>
    <row r="67" spans="2:11" ht="20.100000000000001" customHeight="1" x14ac:dyDescent="0.3">
      <c r="B67" s="18"/>
      <c r="C67" s="61"/>
      <c r="D67" s="63"/>
      <c r="E67" s="67"/>
      <c r="F67" s="70"/>
      <c r="G67" s="20"/>
      <c r="H67" s="72"/>
      <c r="I67" s="22"/>
      <c r="J67" s="74"/>
      <c r="K67" s="75"/>
    </row>
    <row r="68" spans="2:11" ht="20.100000000000001" customHeight="1" x14ac:dyDescent="0.3">
      <c r="B68" s="18"/>
      <c r="C68" s="61"/>
      <c r="D68" s="63"/>
      <c r="E68" s="67"/>
      <c r="F68" s="70"/>
      <c r="G68" s="20"/>
      <c r="H68" s="72"/>
      <c r="I68" s="22"/>
      <c r="J68" s="74"/>
      <c r="K68" s="75"/>
    </row>
    <row r="69" spans="2:11" ht="20.100000000000001" customHeight="1" x14ac:dyDescent="0.3">
      <c r="B69" s="18"/>
      <c r="C69" s="61"/>
      <c r="D69" s="63"/>
      <c r="E69" s="67"/>
      <c r="F69" s="70"/>
      <c r="G69" s="20"/>
      <c r="H69" s="72"/>
      <c r="I69" s="22"/>
      <c r="J69" s="74"/>
      <c r="K69" s="75"/>
    </row>
    <row r="70" spans="2:11" ht="20.100000000000001" customHeight="1" x14ac:dyDescent="0.3">
      <c r="B70" s="18"/>
      <c r="C70" s="61"/>
      <c r="D70" s="63"/>
      <c r="E70" s="67"/>
      <c r="F70" s="70"/>
      <c r="G70" s="20"/>
      <c r="H70" s="72"/>
      <c r="I70" s="22"/>
      <c r="J70" s="74"/>
      <c r="K70" s="75"/>
    </row>
    <row r="71" spans="2:11" ht="20.100000000000001" customHeight="1" x14ac:dyDescent="0.3">
      <c r="B71" s="18"/>
      <c r="C71" s="61"/>
      <c r="D71" s="63"/>
      <c r="E71" s="67"/>
      <c r="F71" s="70"/>
      <c r="G71" s="20"/>
      <c r="H71" s="72"/>
      <c r="I71" s="22"/>
      <c r="J71" s="74"/>
      <c r="K71" s="75"/>
    </row>
    <row r="72" spans="2:11" ht="20.100000000000001" customHeight="1" x14ac:dyDescent="0.3">
      <c r="B72" s="18"/>
      <c r="C72" s="61"/>
      <c r="D72" s="63"/>
      <c r="E72" s="67"/>
      <c r="F72" s="70"/>
      <c r="G72" s="20"/>
      <c r="H72" s="72"/>
      <c r="I72" s="22"/>
      <c r="J72" s="74"/>
      <c r="K72" s="75"/>
    </row>
    <row r="73" spans="2:11" ht="20.100000000000001" customHeight="1" x14ac:dyDescent="0.3">
      <c r="B73" s="18"/>
      <c r="C73" s="61"/>
      <c r="D73" s="63"/>
      <c r="E73" s="67"/>
      <c r="F73" s="70"/>
      <c r="G73" s="20"/>
      <c r="H73" s="72"/>
      <c r="I73" s="22"/>
      <c r="J73" s="74"/>
      <c r="K73" s="75"/>
    </row>
    <row r="74" spans="2:11" ht="20.100000000000001" customHeight="1" x14ac:dyDescent="0.3">
      <c r="B74" s="18"/>
      <c r="C74" s="61"/>
      <c r="D74" s="63"/>
      <c r="E74" s="67"/>
      <c r="F74" s="70"/>
      <c r="G74" s="20"/>
      <c r="H74" s="72"/>
      <c r="I74" s="22"/>
      <c r="J74" s="74"/>
      <c r="K74" s="75"/>
    </row>
    <row r="75" spans="2:11" ht="20.100000000000001" customHeight="1" x14ac:dyDescent="0.3">
      <c r="B75" s="18"/>
      <c r="C75" s="61"/>
      <c r="D75" s="63"/>
      <c r="E75" s="67"/>
      <c r="F75" s="70"/>
      <c r="G75" s="20"/>
      <c r="H75" s="72"/>
      <c r="I75" s="22"/>
      <c r="J75" s="74"/>
      <c r="K75" s="75"/>
    </row>
    <row r="76" spans="2:11" ht="20.100000000000001" customHeight="1" x14ac:dyDescent="0.3">
      <c r="B76" s="18"/>
      <c r="C76" s="61"/>
      <c r="D76" s="63"/>
      <c r="E76" s="67"/>
      <c r="F76" s="70"/>
      <c r="G76" s="20"/>
      <c r="H76" s="72"/>
      <c r="I76" s="22"/>
      <c r="J76" s="74"/>
      <c r="K76" s="75"/>
    </row>
    <row r="77" spans="2:11" ht="20.100000000000001" customHeight="1" x14ac:dyDescent="0.3">
      <c r="B77" s="18"/>
      <c r="C77" s="61"/>
      <c r="D77" s="63"/>
      <c r="E77" s="67"/>
      <c r="F77" s="70"/>
      <c r="G77" s="20"/>
      <c r="H77" s="72"/>
      <c r="I77" s="22"/>
      <c r="J77" s="74"/>
      <c r="K77" s="75"/>
    </row>
    <row r="78" spans="2:11" ht="20.100000000000001" customHeight="1" x14ac:dyDescent="0.3">
      <c r="B78" s="18"/>
      <c r="C78" s="61"/>
      <c r="D78" s="63"/>
      <c r="E78" s="67"/>
      <c r="F78" s="70"/>
      <c r="G78" s="20"/>
      <c r="H78" s="72"/>
      <c r="I78" s="22"/>
      <c r="J78" s="74"/>
      <c r="K78" s="75"/>
    </row>
    <row r="79" spans="2:11" ht="20.100000000000001" customHeight="1" x14ac:dyDescent="0.3">
      <c r="B79" s="18"/>
      <c r="C79" s="61"/>
      <c r="D79" s="63"/>
      <c r="E79" s="67"/>
      <c r="F79" s="70"/>
      <c r="G79" s="20"/>
      <c r="H79" s="72"/>
      <c r="I79" s="22"/>
      <c r="J79" s="74"/>
      <c r="K79" s="75"/>
    </row>
    <row r="80" spans="2:11" ht="20.100000000000001" customHeight="1" x14ac:dyDescent="0.3">
      <c r="B80" s="18"/>
      <c r="C80" s="61"/>
      <c r="D80" s="63"/>
      <c r="E80" s="67"/>
      <c r="F80" s="70"/>
      <c r="G80" s="20"/>
      <c r="H80" s="72"/>
      <c r="I80" s="22"/>
      <c r="J80" s="74"/>
      <c r="K80" s="75"/>
    </row>
    <row r="81" spans="2:11" ht="20.100000000000001" customHeight="1" x14ac:dyDescent="0.3">
      <c r="B81" s="18"/>
      <c r="C81" s="61"/>
      <c r="D81" s="63"/>
      <c r="E81" s="67"/>
      <c r="F81" s="70"/>
      <c r="G81" s="20"/>
      <c r="H81" s="72"/>
      <c r="I81" s="22"/>
      <c r="J81" s="91"/>
      <c r="K81" s="92"/>
    </row>
    <row r="82" spans="2:11" ht="20.100000000000001" customHeight="1" x14ac:dyDescent="0.3">
      <c r="B82" s="18"/>
      <c r="C82" s="61"/>
      <c r="D82" s="63"/>
      <c r="E82" s="67"/>
      <c r="F82" s="70"/>
      <c r="G82" s="20"/>
      <c r="H82" s="72"/>
      <c r="I82" s="22"/>
      <c r="J82" s="74"/>
      <c r="K82" s="75"/>
    </row>
    <row r="83" spans="2:11" ht="20.100000000000001" customHeight="1" x14ac:dyDescent="0.3">
      <c r="B83" s="18"/>
      <c r="C83" s="61"/>
      <c r="D83" s="63"/>
      <c r="E83" s="67"/>
      <c r="F83" s="70"/>
      <c r="G83" s="20"/>
      <c r="H83" s="72"/>
      <c r="I83" s="22"/>
      <c r="J83" s="74"/>
      <c r="K83" s="75"/>
    </row>
    <row r="84" spans="2:11" ht="20.100000000000001" customHeight="1" x14ac:dyDescent="0.3">
      <c r="B84" s="18"/>
      <c r="C84" s="61"/>
      <c r="D84" s="63"/>
      <c r="E84" s="67"/>
      <c r="F84" s="70"/>
      <c r="G84" s="20"/>
      <c r="H84" s="72"/>
      <c r="I84" s="22"/>
      <c r="J84" s="74"/>
      <c r="K84" s="75"/>
    </row>
    <row r="85" spans="2:11" ht="20.100000000000001" customHeight="1" x14ac:dyDescent="0.3">
      <c r="B85" s="18"/>
      <c r="C85" s="61"/>
      <c r="D85" s="63"/>
      <c r="E85" s="67"/>
      <c r="F85" s="70"/>
      <c r="G85" s="20"/>
      <c r="H85" s="72"/>
      <c r="I85" s="22"/>
      <c r="J85" s="74"/>
      <c r="K85" s="75"/>
    </row>
    <row r="86" spans="2:11" ht="20.100000000000001" customHeight="1" x14ac:dyDescent="0.3">
      <c r="B86" s="18"/>
      <c r="C86" s="61"/>
      <c r="D86" s="63"/>
      <c r="E86" s="67"/>
      <c r="F86" s="70"/>
      <c r="G86" s="20"/>
      <c r="H86" s="72"/>
      <c r="I86" s="22"/>
      <c r="J86" s="74"/>
      <c r="K86" s="75"/>
    </row>
    <row r="87" spans="2:11" ht="20.100000000000001" customHeight="1" x14ac:dyDescent="0.3">
      <c r="B87" s="18"/>
      <c r="C87" s="61"/>
      <c r="D87" s="63"/>
      <c r="E87" s="67"/>
      <c r="F87" s="70"/>
      <c r="G87" s="20"/>
      <c r="H87" s="72"/>
      <c r="I87" s="22"/>
      <c r="J87" s="74"/>
      <c r="K87" s="75"/>
    </row>
    <row r="88" spans="2:11" ht="20.100000000000001" customHeight="1" x14ac:dyDescent="0.3">
      <c r="B88" s="18"/>
      <c r="C88" s="61"/>
      <c r="D88" s="63"/>
      <c r="E88" s="67"/>
      <c r="F88" s="70"/>
      <c r="G88" s="20"/>
      <c r="H88" s="72"/>
      <c r="I88" s="22"/>
      <c r="J88" s="91"/>
      <c r="K88" s="92"/>
    </row>
    <row r="89" spans="2:11" ht="20.100000000000001" customHeight="1" x14ac:dyDescent="0.3">
      <c r="B89" s="18"/>
      <c r="C89" s="61"/>
      <c r="D89" s="63"/>
      <c r="E89" s="67"/>
      <c r="F89" s="70"/>
      <c r="G89" s="20"/>
      <c r="H89" s="72"/>
      <c r="I89" s="22"/>
      <c r="J89" s="91"/>
      <c r="K89" s="92"/>
    </row>
    <row r="90" spans="2:11" ht="20.100000000000001" customHeight="1" x14ac:dyDescent="0.3">
      <c r="B90" s="18"/>
      <c r="C90" s="61"/>
      <c r="D90" s="63"/>
      <c r="E90" s="67"/>
      <c r="F90" s="70"/>
      <c r="G90" s="20"/>
      <c r="H90" s="72"/>
      <c r="I90" s="22"/>
      <c r="J90" s="91"/>
      <c r="K90" s="92"/>
    </row>
    <row r="91" spans="2:11" ht="20.100000000000001" customHeight="1" x14ac:dyDescent="0.3">
      <c r="B91" s="18"/>
      <c r="C91" s="61"/>
      <c r="D91" s="63"/>
      <c r="E91" s="67"/>
      <c r="F91" s="70"/>
      <c r="G91" s="20"/>
      <c r="H91" s="72"/>
      <c r="I91" s="22"/>
      <c r="J91" s="91"/>
      <c r="K91" s="92"/>
    </row>
    <row r="92" spans="2:11" ht="20.100000000000001" customHeight="1" x14ac:dyDescent="0.3">
      <c r="B92" s="18"/>
      <c r="C92" s="61"/>
      <c r="D92" s="63"/>
      <c r="E92" s="67"/>
      <c r="F92" s="70"/>
      <c r="G92" s="20"/>
      <c r="H92" s="72"/>
      <c r="I92" s="22"/>
      <c r="J92" s="91"/>
      <c r="K92" s="92"/>
    </row>
    <row r="93" spans="2:11" ht="20.100000000000001" customHeight="1" x14ac:dyDescent="0.3">
      <c r="B93" s="18"/>
      <c r="C93" s="61"/>
      <c r="D93" s="63"/>
      <c r="E93" s="67"/>
      <c r="F93" s="70"/>
      <c r="G93" s="20"/>
      <c r="H93" s="72"/>
      <c r="I93" s="22"/>
      <c r="J93" s="91"/>
      <c r="K93" s="92"/>
    </row>
    <row r="94" spans="2:11" ht="20.100000000000001" customHeight="1" x14ac:dyDescent="0.3">
      <c r="B94" s="18"/>
      <c r="C94" s="61"/>
      <c r="D94" s="63"/>
      <c r="E94" s="67"/>
      <c r="F94" s="70"/>
      <c r="G94" s="20"/>
      <c r="H94" s="72"/>
      <c r="I94" s="22"/>
      <c r="J94" s="91"/>
      <c r="K94" s="92"/>
    </row>
    <row r="95" spans="2:11" ht="20.100000000000001" customHeight="1" x14ac:dyDescent="0.3">
      <c r="B95" s="18"/>
      <c r="C95" s="61"/>
      <c r="D95" s="63"/>
      <c r="E95" s="67"/>
      <c r="F95" s="70"/>
      <c r="G95" s="20"/>
      <c r="H95" s="72"/>
      <c r="I95" s="22"/>
      <c r="J95" s="91"/>
      <c r="K95" s="92"/>
    </row>
    <row r="96" spans="2:11" ht="20.100000000000001" customHeight="1" x14ac:dyDescent="0.3">
      <c r="B96" s="18"/>
      <c r="C96" s="61"/>
      <c r="D96" s="63"/>
      <c r="E96" s="67"/>
      <c r="F96" s="70"/>
      <c r="G96" s="20"/>
      <c r="H96" s="72"/>
      <c r="I96" s="22"/>
      <c r="J96" s="91"/>
      <c r="K96" s="92"/>
    </row>
    <row r="97" spans="2:11" ht="20.100000000000001" customHeight="1" x14ac:dyDescent="0.3">
      <c r="B97" s="18"/>
      <c r="C97" s="61"/>
      <c r="D97" s="63"/>
      <c r="E97" s="67"/>
      <c r="F97" s="70"/>
      <c r="G97" s="20"/>
      <c r="H97" s="72"/>
      <c r="I97" s="22"/>
      <c r="J97" s="91"/>
      <c r="K97" s="92"/>
    </row>
    <row r="98" spans="2:11" ht="20.100000000000001" customHeight="1" x14ac:dyDescent="0.3">
      <c r="B98" s="18"/>
      <c r="C98" s="61"/>
      <c r="D98" s="63"/>
      <c r="E98" s="67"/>
      <c r="F98" s="70"/>
      <c r="G98" s="20"/>
      <c r="H98" s="72"/>
      <c r="I98" s="22"/>
      <c r="J98" s="91"/>
      <c r="K98" s="92"/>
    </row>
    <row r="99" spans="2:11" ht="20.100000000000001" customHeight="1" x14ac:dyDescent="0.3">
      <c r="B99" s="18"/>
      <c r="C99" s="61"/>
      <c r="D99" s="63"/>
      <c r="E99" s="67"/>
      <c r="F99" s="70"/>
      <c r="G99" s="20"/>
      <c r="H99" s="72"/>
      <c r="I99" s="22"/>
      <c r="J99" s="91"/>
      <c r="K99" s="92"/>
    </row>
    <row r="100" spans="2:11" ht="20.100000000000001" customHeight="1" x14ac:dyDescent="0.3">
      <c r="B100" s="19"/>
      <c r="C100" s="64"/>
      <c r="D100" s="65"/>
      <c r="E100" s="68"/>
      <c r="F100" s="71"/>
      <c r="G100" s="21"/>
      <c r="H100" s="73"/>
      <c r="I100" s="23"/>
      <c r="J100" s="93"/>
      <c r="K100" s="94"/>
    </row>
  </sheetData>
  <mergeCells count="53">
    <mergeCell ref="J96:K96"/>
    <mergeCell ref="J97:K97"/>
    <mergeCell ref="J98:K98"/>
    <mergeCell ref="J99:K99"/>
    <mergeCell ref="J100:K100"/>
    <mergeCell ref="J95:K95"/>
    <mergeCell ref="J36:K36"/>
    <mergeCell ref="J37:K37"/>
    <mergeCell ref="J38:K38"/>
    <mergeCell ref="J81:K81"/>
    <mergeCell ref="J88:K88"/>
    <mergeCell ref="J89:K89"/>
    <mergeCell ref="J90:K90"/>
    <mergeCell ref="J91:K91"/>
    <mergeCell ref="J92:K92"/>
    <mergeCell ref="J93:K93"/>
    <mergeCell ref="J94:K94"/>
    <mergeCell ref="N19:N20"/>
    <mergeCell ref="O19:O20"/>
    <mergeCell ref="J35:K35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23:K23"/>
    <mergeCell ref="J16:K16"/>
    <mergeCell ref="J17:K17"/>
    <mergeCell ref="J18:K18"/>
    <mergeCell ref="J19:K19"/>
    <mergeCell ref="M19:M20"/>
    <mergeCell ref="J21:K21"/>
    <mergeCell ref="J22:K22"/>
    <mergeCell ref="J8:K8"/>
    <mergeCell ref="B2:E2"/>
    <mergeCell ref="J4:K4"/>
    <mergeCell ref="J5:K5"/>
    <mergeCell ref="J6:K6"/>
    <mergeCell ref="J7:K7"/>
    <mergeCell ref="J20:K20"/>
    <mergeCell ref="J9:K9"/>
    <mergeCell ref="J10:K10"/>
    <mergeCell ref="J11:K11"/>
    <mergeCell ref="J12:K12"/>
    <mergeCell ref="J13:K13"/>
    <mergeCell ref="J14:K14"/>
    <mergeCell ref="J15:K15"/>
  </mergeCells>
  <phoneticPr fontId="5" type="noConversion"/>
  <dataValidations count="3">
    <dataValidation type="list" allowBlank="1" showInputMessage="1" showErrorMessage="1" sqref="H5:H100" xr:uid="{00000000-0002-0000-0400-000000000000}">
      <formula1>수입구분</formula1>
    </dataValidation>
    <dataValidation type="list" allowBlank="1" showInputMessage="1" showErrorMessage="1" sqref="F5:F100" xr:uid="{00000000-0002-0000-0400-000001000000}">
      <formula1>지출구분</formula1>
    </dataValidation>
    <dataValidation type="list" allowBlank="1" showInputMessage="1" showErrorMessage="1" sqref="D5:D100" xr:uid="{00000000-0002-0000-0400-000002000000}">
      <formula1>INDIRECT(C5)</formula1>
    </dataValidation>
  </dataValidations>
  <pageMargins left="0.69986110925674438" right="0.69986110925674438" top="0.75" bottom="0.75" header="0.30000001192092896" footer="0.30000001192092896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3000000}">
          <x14:formula1>
            <xm:f>항목!$B$3:$N$3</xm:f>
          </x14:formula1>
          <xm:sqref>C5:C100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1:AA100"/>
  <sheetViews>
    <sheetView zoomScale="80" zoomScaleNormal="80" zoomScaleSheetLayoutView="75" workbookViewId="0">
      <selection activeCell="K2" sqref="K2"/>
    </sheetView>
  </sheetViews>
  <sheetFormatPr defaultColWidth="9" defaultRowHeight="16.5" x14ac:dyDescent="0.3"/>
  <cols>
    <col min="1" max="1" width="1.625" customWidth="1"/>
    <col min="2" max="2" width="11" customWidth="1"/>
    <col min="3" max="4" width="10.625" customWidth="1"/>
    <col min="5" max="5" width="34.625" customWidth="1"/>
    <col min="6" max="11" width="12.625" customWidth="1"/>
    <col min="12" max="12" width="3.375" customWidth="1"/>
    <col min="13" max="13" width="17.625" customWidth="1"/>
    <col min="14" max="14" width="15.75" customWidth="1"/>
    <col min="15" max="15" width="7.625" customWidth="1"/>
  </cols>
  <sheetData>
    <row r="1" spans="2:27" ht="9" customHeight="1" x14ac:dyDescent="0.3"/>
    <row r="2" spans="2:27" ht="43.5" customHeight="1" x14ac:dyDescent="0.3">
      <c r="B2" s="99" t="s">
        <v>1</v>
      </c>
      <c r="C2" s="100"/>
      <c r="D2" s="100"/>
      <c r="E2" s="101"/>
      <c r="F2" s="24" t="s">
        <v>9</v>
      </c>
      <c r="G2" s="26">
        <f>SUM(G5:G100)</f>
        <v>0</v>
      </c>
      <c r="H2" s="25" t="s">
        <v>7</v>
      </c>
      <c r="I2" s="27">
        <f>SUM(I5:I100)</f>
        <v>0</v>
      </c>
      <c r="J2" s="24" t="s">
        <v>85</v>
      </c>
      <c r="K2" s="30">
        <f>'04월'!K2 + (I2 - G2)</f>
        <v>2090000</v>
      </c>
    </row>
    <row r="3" spans="2:27" ht="4.5" customHeight="1" x14ac:dyDescent="0.3">
      <c r="B3" s="41"/>
      <c r="C3" s="41"/>
      <c r="D3" s="41"/>
      <c r="E3" s="41"/>
      <c r="F3" s="42"/>
      <c r="G3" s="43"/>
      <c r="H3" s="42"/>
      <c r="I3" s="43"/>
      <c r="J3" s="44"/>
      <c r="K3" s="45"/>
    </row>
    <row r="4" spans="2:27" ht="34.5" customHeight="1" x14ac:dyDescent="0.3">
      <c r="B4" s="49" t="s">
        <v>63</v>
      </c>
      <c r="C4" s="50" t="s">
        <v>71</v>
      </c>
      <c r="D4" s="51" t="s">
        <v>61</v>
      </c>
      <c r="E4" s="52" t="s">
        <v>10</v>
      </c>
      <c r="F4" s="53" t="s">
        <v>24</v>
      </c>
      <c r="G4" s="52" t="s">
        <v>62</v>
      </c>
      <c r="H4" s="53" t="s">
        <v>6</v>
      </c>
      <c r="I4" s="52" t="s">
        <v>62</v>
      </c>
      <c r="J4" s="102" t="s">
        <v>59</v>
      </c>
      <c r="K4" s="103"/>
      <c r="M4" s="31" t="s">
        <v>20</v>
      </c>
      <c r="N4" s="6" t="s">
        <v>65</v>
      </c>
      <c r="O4" s="6" t="s">
        <v>60</v>
      </c>
    </row>
    <row r="5" spans="2:27" ht="20.100000000000001" customHeight="1" x14ac:dyDescent="0.3">
      <c r="B5" s="46"/>
      <c r="C5" s="60"/>
      <c r="D5" s="62"/>
      <c r="E5" s="66" t="s">
        <v>69</v>
      </c>
      <c r="F5" s="69"/>
      <c r="G5" s="47" t="s">
        <v>69</v>
      </c>
      <c r="H5" s="59"/>
      <c r="I5" s="48"/>
      <c r="J5" s="104" t="s">
        <v>69</v>
      </c>
      <c r="K5" s="105"/>
      <c r="M5" s="34" t="str">
        <f>항목!C3</f>
        <v>주거비</v>
      </c>
      <c r="N5" s="35">
        <f t="shared" ref="N5:N16" si="0">SUMIF($C$5:$C$100,M5,$G$5:$G$100)</f>
        <v>0</v>
      </c>
      <c r="O5" s="55" t="e">
        <f t="shared" ref="O5:O17" si="1">SUM(N5/$N$17)</f>
        <v>#DIV/0!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  <c r="X5" t="s">
        <v>69</v>
      </c>
      <c r="Y5" t="s">
        <v>69</v>
      </c>
      <c r="Z5" t="s">
        <v>69</v>
      </c>
      <c r="AA5" t="s">
        <v>69</v>
      </c>
    </row>
    <row r="6" spans="2:27" ht="20.100000000000001" customHeight="1" x14ac:dyDescent="0.3">
      <c r="B6" s="18"/>
      <c r="C6" s="61"/>
      <c r="D6" s="63"/>
      <c r="E6" s="67" t="s">
        <v>69</v>
      </c>
      <c r="F6" s="70"/>
      <c r="G6" s="20"/>
      <c r="H6" s="72"/>
      <c r="I6" s="22" t="s">
        <v>69</v>
      </c>
      <c r="J6" s="91"/>
      <c r="K6" s="92"/>
      <c r="M6" s="34" t="str">
        <f>항목!D3</f>
        <v>통신비</v>
      </c>
      <c r="N6" s="35">
        <f t="shared" si="0"/>
        <v>0</v>
      </c>
      <c r="O6" s="55" t="e">
        <f t="shared" si="1"/>
        <v>#DIV/0!</v>
      </c>
    </row>
    <row r="7" spans="2:27" ht="20.100000000000001" customHeight="1" x14ac:dyDescent="0.3">
      <c r="B7" s="18"/>
      <c r="C7" s="61"/>
      <c r="D7" s="63"/>
      <c r="E7" s="67"/>
      <c r="F7" s="70"/>
      <c r="G7" s="20"/>
      <c r="H7" s="72"/>
      <c r="I7" s="22"/>
      <c r="J7" s="91"/>
      <c r="K7" s="92"/>
      <c r="M7" s="34" t="str">
        <f>항목!E3</f>
        <v>차량유지비교통비</v>
      </c>
      <c r="N7" s="35">
        <f t="shared" si="0"/>
        <v>0</v>
      </c>
      <c r="O7" s="55" t="e">
        <f t="shared" si="1"/>
        <v>#DIV/0!</v>
      </c>
    </row>
    <row r="8" spans="2:27" ht="20.100000000000001" customHeight="1" x14ac:dyDescent="0.3">
      <c r="B8" s="18"/>
      <c r="C8" s="61"/>
      <c r="D8" s="63"/>
      <c r="E8" s="67"/>
      <c r="F8" s="70"/>
      <c r="G8" s="20"/>
      <c r="H8" s="72"/>
      <c r="I8" s="22"/>
      <c r="J8" s="91"/>
      <c r="K8" s="92"/>
      <c r="M8" s="34" t="str">
        <f>항목!F3</f>
        <v>식비</v>
      </c>
      <c r="N8" s="35">
        <f t="shared" si="0"/>
        <v>0</v>
      </c>
      <c r="O8" s="55" t="e">
        <f t="shared" si="1"/>
        <v>#DIV/0!</v>
      </c>
    </row>
    <row r="9" spans="2:27" ht="20.100000000000001" customHeight="1" x14ac:dyDescent="0.3">
      <c r="B9" s="18"/>
      <c r="C9" s="61"/>
      <c r="D9" s="63"/>
      <c r="E9" s="67"/>
      <c r="F9" s="70"/>
      <c r="G9" s="20"/>
      <c r="H9" s="72"/>
      <c r="I9" s="22"/>
      <c r="J9" s="91"/>
      <c r="K9" s="92"/>
      <c r="M9" s="34" t="str">
        <f>항목!G3</f>
        <v>의류잡화</v>
      </c>
      <c r="N9" s="35">
        <f t="shared" si="0"/>
        <v>0</v>
      </c>
      <c r="O9" s="55" t="e">
        <f t="shared" si="1"/>
        <v>#DIV/0!</v>
      </c>
    </row>
    <row r="10" spans="2:27" ht="20.100000000000001" customHeight="1" x14ac:dyDescent="0.3">
      <c r="B10" s="18"/>
      <c r="C10" s="61"/>
      <c r="D10" s="63"/>
      <c r="E10" s="67"/>
      <c r="F10" s="70"/>
      <c r="G10" s="20"/>
      <c r="H10" s="72"/>
      <c r="I10" s="22"/>
      <c r="J10" s="91"/>
      <c r="K10" s="92"/>
      <c r="M10" s="34" t="str">
        <f>항목!H3</f>
        <v>생활용품</v>
      </c>
      <c r="N10" s="35">
        <f t="shared" si="0"/>
        <v>0</v>
      </c>
      <c r="O10" s="55" t="e">
        <f t="shared" si="1"/>
        <v>#DIV/0!</v>
      </c>
      <c r="R10" t="s">
        <v>69</v>
      </c>
    </row>
    <row r="11" spans="2:27" ht="20.100000000000001" customHeight="1" x14ac:dyDescent="0.3">
      <c r="B11" s="18"/>
      <c r="C11" s="61"/>
      <c r="D11" s="63"/>
      <c r="E11" s="67"/>
      <c r="F11" s="70"/>
      <c r="G11" s="20"/>
      <c r="H11" s="72"/>
      <c r="I11" s="22"/>
      <c r="J11" s="91"/>
      <c r="K11" s="92"/>
      <c r="M11" s="34" t="str">
        <f>항목!I3</f>
        <v>의료비</v>
      </c>
      <c r="N11" s="35">
        <f t="shared" si="0"/>
        <v>0</v>
      </c>
      <c r="O11" s="55" t="e">
        <f t="shared" si="1"/>
        <v>#DIV/0!</v>
      </c>
    </row>
    <row r="12" spans="2:27" ht="20.100000000000001" customHeight="1" x14ac:dyDescent="0.3">
      <c r="B12" s="18"/>
      <c r="C12" s="61"/>
      <c r="D12" s="63"/>
      <c r="E12" s="67"/>
      <c r="F12" s="70"/>
      <c r="G12" s="20"/>
      <c r="H12" s="72"/>
      <c r="I12" s="22"/>
      <c r="J12" s="91"/>
      <c r="K12" s="92"/>
      <c r="M12" s="34" t="str">
        <f>항목!J3</f>
        <v>교육비</v>
      </c>
      <c r="N12" s="35">
        <f t="shared" si="0"/>
        <v>0</v>
      </c>
      <c r="O12" s="55" t="e">
        <f t="shared" si="1"/>
        <v>#DIV/0!</v>
      </c>
    </row>
    <row r="13" spans="2:27" ht="20.100000000000001" customHeight="1" x14ac:dyDescent="0.3">
      <c r="B13" s="18"/>
      <c r="C13" s="61"/>
      <c r="D13" s="63"/>
      <c r="E13" s="67"/>
      <c r="F13" s="70"/>
      <c r="G13" s="20"/>
      <c r="H13" s="72"/>
      <c r="I13" s="22"/>
      <c r="J13" s="91"/>
      <c r="K13" s="92"/>
      <c r="M13" s="34" t="str">
        <f>항목!K3</f>
        <v>용돈</v>
      </c>
      <c r="N13" s="35">
        <f t="shared" si="0"/>
        <v>0</v>
      </c>
      <c r="O13" s="55" t="e">
        <f t="shared" si="1"/>
        <v>#DIV/0!</v>
      </c>
    </row>
    <row r="14" spans="2:27" ht="20.100000000000001" customHeight="1" x14ac:dyDescent="0.3">
      <c r="B14" s="18"/>
      <c r="C14" s="61"/>
      <c r="D14" s="63"/>
      <c r="E14" s="67"/>
      <c r="F14" s="70"/>
      <c r="G14" s="20"/>
      <c r="H14" s="72"/>
      <c r="I14" s="22"/>
      <c r="J14" s="91"/>
      <c r="K14" s="92"/>
      <c r="M14" s="34" t="str">
        <f>항목!L3</f>
        <v>경조교제비</v>
      </c>
      <c r="N14" s="35">
        <f t="shared" si="0"/>
        <v>0</v>
      </c>
      <c r="O14" s="55" t="e">
        <f t="shared" si="1"/>
        <v>#DIV/0!</v>
      </c>
      <c r="S14" t="s">
        <v>69</v>
      </c>
    </row>
    <row r="15" spans="2:27" ht="20.100000000000001" customHeight="1" x14ac:dyDescent="0.3">
      <c r="B15" s="18"/>
      <c r="C15" s="61"/>
      <c r="D15" s="63"/>
      <c r="E15" s="67"/>
      <c r="F15" s="70"/>
      <c r="G15" s="20"/>
      <c r="H15" s="72"/>
      <c r="I15" s="22"/>
      <c r="J15" s="91"/>
      <c r="K15" s="92"/>
      <c r="M15" s="34" t="str">
        <f>항목!M3</f>
        <v>문화생활비</v>
      </c>
      <c r="N15" s="35">
        <f t="shared" si="0"/>
        <v>0</v>
      </c>
      <c r="O15" s="55" t="e">
        <f t="shared" si="1"/>
        <v>#DIV/0!</v>
      </c>
    </row>
    <row r="16" spans="2:27" ht="20.100000000000001" customHeight="1" x14ac:dyDescent="0.3">
      <c r="B16" s="18"/>
      <c r="C16" s="61"/>
      <c r="D16" s="63"/>
      <c r="E16" s="67"/>
      <c r="F16" s="70"/>
      <c r="G16" s="20"/>
      <c r="H16" s="72"/>
      <c r="I16" s="22"/>
      <c r="J16" s="91"/>
      <c r="K16" s="92"/>
      <c r="M16" s="36" t="str">
        <f>항목!N3</f>
        <v>예비비</v>
      </c>
      <c r="N16" s="37">
        <f t="shared" si="0"/>
        <v>0</v>
      </c>
      <c r="O16" s="56" t="e">
        <f t="shared" si="1"/>
        <v>#DIV/0!</v>
      </c>
    </row>
    <row r="17" spans="2:15" ht="20.100000000000001" customHeight="1" x14ac:dyDescent="0.3">
      <c r="B17" s="18"/>
      <c r="C17" s="61"/>
      <c r="D17" s="63"/>
      <c r="E17" s="67"/>
      <c r="F17" s="70"/>
      <c r="G17" s="20"/>
      <c r="H17" s="72"/>
      <c r="I17" s="22"/>
      <c r="J17" s="91"/>
      <c r="K17" s="92"/>
      <c r="M17" s="38" t="s">
        <v>9</v>
      </c>
      <c r="N17" s="39">
        <f>SUM(N5:N16)</f>
        <v>0</v>
      </c>
      <c r="O17" s="57" t="e">
        <f t="shared" si="1"/>
        <v>#DIV/0!</v>
      </c>
    </row>
    <row r="18" spans="2:15" ht="20.100000000000001" customHeight="1" x14ac:dyDescent="0.3">
      <c r="B18" s="18"/>
      <c r="C18" s="61"/>
      <c r="D18" s="63"/>
      <c r="E18" s="67"/>
      <c r="F18" s="70"/>
      <c r="G18" s="20"/>
      <c r="H18" s="72"/>
      <c r="I18" s="22"/>
      <c r="J18" s="91"/>
      <c r="K18" s="92"/>
    </row>
    <row r="19" spans="2:15" ht="20.100000000000001" customHeight="1" x14ac:dyDescent="0.3">
      <c r="B19" s="18"/>
      <c r="C19" s="61"/>
      <c r="D19" s="63"/>
      <c r="E19" s="67"/>
      <c r="F19" s="70"/>
      <c r="G19" s="20"/>
      <c r="H19" s="72"/>
      <c r="I19" s="22"/>
      <c r="J19" s="91"/>
      <c r="K19" s="92"/>
      <c r="M19" s="95" t="s">
        <v>23</v>
      </c>
      <c r="N19" s="97" t="s">
        <v>65</v>
      </c>
      <c r="O19" s="97" t="s">
        <v>60</v>
      </c>
    </row>
    <row r="20" spans="2:15" ht="20.100000000000001" customHeight="1" x14ac:dyDescent="0.3">
      <c r="B20" s="18"/>
      <c r="C20" s="61"/>
      <c r="D20" s="63"/>
      <c r="E20" s="67"/>
      <c r="F20" s="70"/>
      <c r="G20" s="20"/>
      <c r="H20" s="72"/>
      <c r="I20" s="22"/>
      <c r="J20" s="91"/>
      <c r="K20" s="92"/>
      <c r="M20" s="96"/>
      <c r="N20" s="98"/>
      <c r="O20" s="98"/>
    </row>
    <row r="21" spans="2:15" ht="20.100000000000001" customHeight="1" x14ac:dyDescent="0.3">
      <c r="B21" s="18"/>
      <c r="C21" s="61"/>
      <c r="D21" s="63"/>
      <c r="E21" s="67"/>
      <c r="F21" s="70"/>
      <c r="G21" s="20"/>
      <c r="H21" s="72"/>
      <c r="I21" s="22"/>
      <c r="J21" s="91"/>
      <c r="K21" s="92"/>
      <c r="M21" s="32" t="str">
        <f>항목!B4</f>
        <v>계 회비</v>
      </c>
      <c r="N21" s="33">
        <f>SUMIF('05월'!$D$5:$D$100,M21,'05월'!$I$5:$I$100)</f>
        <v>0</v>
      </c>
      <c r="O21" s="54" t="e">
        <f t="shared" ref="O21:O29" si="2">SUM(N21/$N$29)</f>
        <v>#DIV/0!</v>
      </c>
    </row>
    <row r="22" spans="2:15" ht="20.100000000000001" customHeight="1" x14ac:dyDescent="0.3">
      <c r="B22" s="18"/>
      <c r="C22" s="61"/>
      <c r="D22" s="63"/>
      <c r="E22" s="67"/>
      <c r="F22" s="70"/>
      <c r="G22" s="20"/>
      <c r="H22" s="72"/>
      <c r="I22" s="22"/>
      <c r="J22" s="91"/>
      <c r="K22" s="92"/>
      <c r="M22" s="34" t="str">
        <f>항목!B5</f>
        <v>찬조금</v>
      </c>
      <c r="N22" s="35">
        <f>SUMIF('05월'!$D$5:$D$100,M22,'05월'!$I$5:$I$100)</f>
        <v>0</v>
      </c>
      <c r="O22" s="55" t="e">
        <f t="shared" si="2"/>
        <v>#DIV/0!</v>
      </c>
    </row>
    <row r="23" spans="2:15" ht="20.100000000000001" customHeight="1" x14ac:dyDescent="0.3">
      <c r="B23" s="18"/>
      <c r="C23" s="61"/>
      <c r="D23" s="63"/>
      <c r="E23" s="67"/>
      <c r="F23" s="70"/>
      <c r="G23" s="20"/>
      <c r="H23" s="72"/>
      <c r="I23" s="22"/>
      <c r="J23" s="91"/>
      <c r="K23" s="92"/>
      <c r="M23" s="34" t="str">
        <f>항목!B6</f>
        <v>가입비</v>
      </c>
      <c r="N23" s="35">
        <f>SUMIF('05월'!$D$5:$D$100,M23,'05월'!$I$5:$I$100)</f>
        <v>0</v>
      </c>
      <c r="O23" s="55" t="e">
        <f t="shared" si="2"/>
        <v>#DIV/0!</v>
      </c>
    </row>
    <row r="24" spans="2:15" ht="20.100000000000001" customHeight="1" x14ac:dyDescent="0.3">
      <c r="B24" s="18"/>
      <c r="C24" s="61"/>
      <c r="D24" s="63"/>
      <c r="E24" s="67"/>
      <c r="F24" s="70"/>
      <c r="G24" s="20"/>
      <c r="H24" s="72"/>
      <c r="I24" s="22"/>
      <c r="J24" s="91"/>
      <c r="K24" s="92"/>
      <c r="M24" s="34" t="str">
        <f>항목!B7</f>
        <v>이자</v>
      </c>
      <c r="N24" s="35">
        <f>SUMIF('05월'!$D$5:$D$100,M24,'05월'!$I$5:$I$100)</f>
        <v>0</v>
      </c>
      <c r="O24" s="55" t="e">
        <f t="shared" si="2"/>
        <v>#DIV/0!</v>
      </c>
    </row>
    <row r="25" spans="2:15" ht="20.100000000000001" customHeight="1" x14ac:dyDescent="0.3">
      <c r="B25" s="18"/>
      <c r="C25" s="61"/>
      <c r="D25" s="63"/>
      <c r="E25" s="67"/>
      <c r="F25" s="70"/>
      <c r="G25" s="20"/>
      <c r="H25" s="72"/>
      <c r="I25" s="22"/>
      <c r="J25" s="91"/>
      <c r="K25" s="92"/>
      <c r="M25" s="34" t="str">
        <f>항목!B8</f>
        <v>기타수입</v>
      </c>
      <c r="N25" s="35">
        <f>SUMIF('05월'!$D$5:$D$100,M25,'05월'!$I$5:$I$100)</f>
        <v>0</v>
      </c>
      <c r="O25" s="55" t="e">
        <f t="shared" si="2"/>
        <v>#DIV/0!</v>
      </c>
    </row>
    <row r="26" spans="2:15" ht="20.100000000000001" customHeight="1" x14ac:dyDescent="0.3">
      <c r="B26" s="18"/>
      <c r="C26" s="61"/>
      <c r="D26" s="63"/>
      <c r="E26" s="67"/>
      <c r="F26" s="70"/>
      <c r="G26" s="20"/>
      <c r="H26" s="72"/>
      <c r="I26" s="22"/>
      <c r="J26" s="91"/>
      <c r="K26" s="92"/>
      <c r="M26" s="34">
        <f>항목!B9</f>
        <v>0</v>
      </c>
      <c r="N26" s="35">
        <f>SUMIF('05월'!$D$5:$D$100,M26,'05월'!$I$5:$I$100)</f>
        <v>0</v>
      </c>
      <c r="O26" s="55" t="e">
        <f t="shared" si="2"/>
        <v>#DIV/0!</v>
      </c>
    </row>
    <row r="27" spans="2:15" ht="20.100000000000001" customHeight="1" x14ac:dyDescent="0.3">
      <c r="B27" s="18"/>
      <c r="C27" s="61"/>
      <c r="D27" s="63"/>
      <c r="E27" s="67"/>
      <c r="F27" s="70"/>
      <c r="G27" s="20"/>
      <c r="H27" s="72"/>
      <c r="I27" s="22"/>
      <c r="J27" s="91"/>
      <c r="K27" s="92"/>
      <c r="M27" s="36">
        <f>항목!B10</f>
        <v>0</v>
      </c>
      <c r="N27" s="37">
        <f>SUMIF('05월'!$D$5:$D$100,M27,'05월'!$I$5:$I$100)</f>
        <v>0</v>
      </c>
      <c r="O27" s="58" t="e">
        <f t="shared" si="2"/>
        <v>#DIV/0!</v>
      </c>
    </row>
    <row r="28" spans="2:15" ht="20.100000000000001" customHeight="1" x14ac:dyDescent="0.3">
      <c r="B28" s="18"/>
      <c r="C28" s="61"/>
      <c r="D28" s="63"/>
      <c r="E28" s="67"/>
      <c r="F28" s="70"/>
      <c r="G28" s="20"/>
      <c r="H28" s="72"/>
      <c r="I28" s="22"/>
      <c r="J28" s="91"/>
      <c r="K28" s="92"/>
      <c r="M28" s="76">
        <f>항목!B11</f>
        <v>0</v>
      </c>
      <c r="N28" s="77">
        <f>SUMIF('05월'!$D$5:$D$100,M28,'05월'!$I$5:$I$100)</f>
        <v>0</v>
      </c>
      <c r="O28" s="56" t="e">
        <f t="shared" si="2"/>
        <v>#DIV/0!</v>
      </c>
    </row>
    <row r="29" spans="2:15" ht="20.100000000000001" customHeight="1" x14ac:dyDescent="0.3">
      <c r="B29" s="18"/>
      <c r="C29" s="61"/>
      <c r="D29" s="63"/>
      <c r="E29" s="67"/>
      <c r="F29" s="70"/>
      <c r="G29" s="20"/>
      <c r="H29" s="72"/>
      <c r="I29" s="22"/>
      <c r="J29" s="91"/>
      <c r="K29" s="92"/>
      <c r="M29" s="38" t="s">
        <v>7</v>
      </c>
      <c r="N29" s="39">
        <f>SUM(N21:N27)</f>
        <v>0</v>
      </c>
      <c r="O29" s="57" t="e">
        <f t="shared" si="2"/>
        <v>#DIV/0!</v>
      </c>
    </row>
    <row r="30" spans="2:15" ht="20.100000000000001" customHeight="1" x14ac:dyDescent="0.3">
      <c r="B30" s="18"/>
      <c r="C30" s="61"/>
      <c r="D30" s="63"/>
      <c r="E30" s="67"/>
      <c r="F30" s="70"/>
      <c r="G30" s="20"/>
      <c r="H30" s="72"/>
      <c r="I30" s="22"/>
      <c r="J30" s="91"/>
      <c r="K30" s="92"/>
    </row>
    <row r="31" spans="2:15" ht="20.100000000000001" customHeight="1" x14ac:dyDescent="0.3">
      <c r="B31" s="18"/>
      <c r="C31" s="61"/>
      <c r="D31" s="63"/>
      <c r="E31" s="67"/>
      <c r="F31" s="70"/>
      <c r="G31" s="20"/>
      <c r="H31" s="72"/>
      <c r="I31" s="22"/>
      <c r="J31" s="91"/>
      <c r="K31" s="92"/>
    </row>
    <row r="32" spans="2:15" ht="20.100000000000001" customHeight="1" x14ac:dyDescent="0.3">
      <c r="B32" s="18"/>
      <c r="C32" s="61"/>
      <c r="D32" s="63"/>
      <c r="E32" s="67"/>
      <c r="F32" s="70"/>
      <c r="G32" s="20"/>
      <c r="H32" s="72"/>
      <c r="I32" s="22"/>
      <c r="J32" s="91"/>
      <c r="K32" s="92"/>
    </row>
    <row r="33" spans="2:11" ht="20.100000000000001" customHeight="1" x14ac:dyDescent="0.3">
      <c r="B33" s="18"/>
      <c r="C33" s="61"/>
      <c r="D33" s="63"/>
      <c r="E33" s="67"/>
      <c r="F33" s="70"/>
      <c r="G33" s="20"/>
      <c r="H33" s="72"/>
      <c r="I33" s="22"/>
      <c r="J33" s="91"/>
      <c r="K33" s="92"/>
    </row>
    <row r="34" spans="2:11" ht="20.100000000000001" customHeight="1" x14ac:dyDescent="0.3">
      <c r="B34" s="18"/>
      <c r="C34" s="61"/>
      <c r="D34" s="63"/>
      <c r="E34" s="67"/>
      <c r="F34" s="70"/>
      <c r="G34" s="20"/>
      <c r="H34" s="72"/>
      <c r="I34" s="22"/>
      <c r="J34" s="91"/>
      <c r="K34" s="92"/>
    </row>
    <row r="35" spans="2:11" ht="20.100000000000001" customHeight="1" x14ac:dyDescent="0.3">
      <c r="B35" s="18"/>
      <c r="C35" s="61"/>
      <c r="D35" s="63"/>
      <c r="E35" s="67"/>
      <c r="F35" s="70"/>
      <c r="G35" s="20"/>
      <c r="H35" s="72"/>
      <c r="I35" s="22"/>
      <c r="J35" s="91"/>
      <c r="K35" s="92"/>
    </row>
    <row r="36" spans="2:11" ht="20.100000000000001" customHeight="1" x14ac:dyDescent="0.3">
      <c r="B36" s="18"/>
      <c r="C36" s="61"/>
      <c r="D36" s="63"/>
      <c r="E36" s="67"/>
      <c r="F36" s="70"/>
      <c r="G36" s="20"/>
      <c r="H36" s="72"/>
      <c r="I36" s="22"/>
      <c r="J36" s="91"/>
      <c r="K36" s="92"/>
    </row>
    <row r="37" spans="2:11" ht="20.100000000000001" customHeight="1" x14ac:dyDescent="0.3">
      <c r="B37" s="18"/>
      <c r="C37" s="61"/>
      <c r="D37" s="63"/>
      <c r="E37" s="67"/>
      <c r="F37" s="70"/>
      <c r="G37" s="20"/>
      <c r="H37" s="72"/>
      <c r="I37" s="22"/>
      <c r="J37" s="91"/>
      <c r="K37" s="92"/>
    </row>
    <row r="38" spans="2:11" ht="20.100000000000001" customHeight="1" x14ac:dyDescent="0.3">
      <c r="B38" s="18"/>
      <c r="C38" s="61"/>
      <c r="D38" s="63"/>
      <c r="E38" s="67"/>
      <c r="F38" s="70"/>
      <c r="G38" s="20"/>
      <c r="H38" s="72"/>
      <c r="I38" s="22"/>
      <c r="J38" s="91"/>
      <c r="K38" s="92"/>
    </row>
    <row r="39" spans="2:11" ht="20.100000000000001" customHeight="1" x14ac:dyDescent="0.3">
      <c r="B39" s="18"/>
      <c r="C39" s="61"/>
      <c r="D39" s="63"/>
      <c r="E39" s="67"/>
      <c r="F39" s="70"/>
      <c r="G39" s="20"/>
      <c r="H39" s="72"/>
      <c r="I39" s="22"/>
      <c r="J39" s="74"/>
      <c r="K39" s="75"/>
    </row>
    <row r="40" spans="2:11" ht="20.100000000000001" customHeight="1" x14ac:dyDescent="0.3">
      <c r="B40" s="18"/>
      <c r="C40" s="61"/>
      <c r="D40" s="63"/>
      <c r="E40" s="67"/>
      <c r="F40" s="70"/>
      <c r="G40" s="20"/>
      <c r="H40" s="72"/>
      <c r="I40" s="22"/>
      <c r="J40" s="74"/>
      <c r="K40" s="75"/>
    </row>
    <row r="41" spans="2:11" ht="20.100000000000001" customHeight="1" x14ac:dyDescent="0.3">
      <c r="B41" s="18"/>
      <c r="C41" s="61"/>
      <c r="D41" s="63"/>
      <c r="E41" s="67"/>
      <c r="F41" s="70"/>
      <c r="G41" s="20"/>
      <c r="H41" s="72"/>
      <c r="I41" s="22"/>
      <c r="J41" s="74"/>
      <c r="K41" s="75"/>
    </row>
    <row r="42" spans="2:11" ht="20.100000000000001" customHeight="1" x14ac:dyDescent="0.3">
      <c r="B42" s="18"/>
      <c r="C42" s="61"/>
      <c r="D42" s="63"/>
      <c r="E42" s="67"/>
      <c r="F42" s="70"/>
      <c r="G42" s="20"/>
      <c r="H42" s="72"/>
      <c r="I42" s="22"/>
      <c r="J42" s="74"/>
      <c r="K42" s="75"/>
    </row>
    <row r="43" spans="2:11" ht="20.100000000000001" customHeight="1" x14ac:dyDescent="0.3">
      <c r="B43" s="18"/>
      <c r="C43" s="61"/>
      <c r="D43" s="63"/>
      <c r="E43" s="67"/>
      <c r="F43" s="70"/>
      <c r="G43" s="20"/>
      <c r="H43" s="72"/>
      <c r="I43" s="22"/>
      <c r="J43" s="74"/>
      <c r="K43" s="75"/>
    </row>
    <row r="44" spans="2:11" ht="20.100000000000001" customHeight="1" x14ac:dyDescent="0.3">
      <c r="B44" s="18"/>
      <c r="C44" s="61"/>
      <c r="D44" s="63"/>
      <c r="E44" s="67"/>
      <c r="F44" s="70"/>
      <c r="G44" s="20"/>
      <c r="H44" s="72"/>
      <c r="I44" s="22"/>
      <c r="J44" s="74"/>
      <c r="K44" s="75"/>
    </row>
    <row r="45" spans="2:11" ht="20.100000000000001" customHeight="1" x14ac:dyDescent="0.3">
      <c r="B45" s="18"/>
      <c r="C45" s="61"/>
      <c r="D45" s="63"/>
      <c r="E45" s="67"/>
      <c r="F45" s="70"/>
      <c r="G45" s="20"/>
      <c r="H45" s="72"/>
      <c r="I45" s="22"/>
      <c r="J45" s="74"/>
      <c r="K45" s="75"/>
    </row>
    <row r="46" spans="2:11" ht="20.100000000000001" customHeight="1" x14ac:dyDescent="0.3">
      <c r="B46" s="18"/>
      <c r="C46" s="61"/>
      <c r="D46" s="63"/>
      <c r="E46" s="67"/>
      <c r="F46" s="70"/>
      <c r="G46" s="20"/>
      <c r="H46" s="72"/>
      <c r="I46" s="22"/>
      <c r="J46" s="74"/>
      <c r="K46" s="75"/>
    </row>
    <row r="47" spans="2:11" ht="20.100000000000001" customHeight="1" x14ac:dyDescent="0.3">
      <c r="B47" s="18"/>
      <c r="C47" s="61"/>
      <c r="D47" s="63"/>
      <c r="E47" s="67"/>
      <c r="F47" s="70"/>
      <c r="G47" s="20"/>
      <c r="H47" s="72"/>
      <c r="I47" s="22"/>
      <c r="J47" s="74"/>
      <c r="K47" s="75"/>
    </row>
    <row r="48" spans="2:11" ht="20.100000000000001" customHeight="1" x14ac:dyDescent="0.3">
      <c r="B48" s="18"/>
      <c r="C48" s="61"/>
      <c r="D48" s="63"/>
      <c r="E48" s="67"/>
      <c r="F48" s="70"/>
      <c r="G48" s="20"/>
      <c r="H48" s="72"/>
      <c r="I48" s="22"/>
      <c r="J48" s="74"/>
      <c r="K48" s="75"/>
    </row>
    <row r="49" spans="2:11" ht="20.100000000000001" customHeight="1" x14ac:dyDescent="0.3">
      <c r="B49" s="18"/>
      <c r="C49" s="61"/>
      <c r="D49" s="63"/>
      <c r="E49" s="67"/>
      <c r="F49" s="70"/>
      <c r="G49" s="20"/>
      <c r="H49" s="72"/>
      <c r="I49" s="22"/>
      <c r="J49" s="74"/>
      <c r="K49" s="75"/>
    </row>
    <row r="50" spans="2:11" ht="20.100000000000001" customHeight="1" x14ac:dyDescent="0.3">
      <c r="B50" s="18"/>
      <c r="C50" s="61"/>
      <c r="D50" s="63"/>
      <c r="E50" s="67"/>
      <c r="F50" s="70"/>
      <c r="G50" s="20"/>
      <c r="H50" s="72"/>
      <c r="I50" s="22"/>
      <c r="J50" s="74"/>
      <c r="K50" s="75"/>
    </row>
    <row r="51" spans="2:11" ht="20.100000000000001" customHeight="1" x14ac:dyDescent="0.3">
      <c r="B51" s="18"/>
      <c r="C51" s="61"/>
      <c r="D51" s="63"/>
      <c r="E51" s="67"/>
      <c r="F51" s="70"/>
      <c r="G51" s="20"/>
      <c r="H51" s="72"/>
      <c r="I51" s="22"/>
      <c r="J51" s="74"/>
      <c r="K51" s="75"/>
    </row>
    <row r="52" spans="2:11" ht="20.100000000000001" customHeight="1" x14ac:dyDescent="0.3">
      <c r="B52" s="18"/>
      <c r="C52" s="61"/>
      <c r="D52" s="63"/>
      <c r="E52" s="67"/>
      <c r="F52" s="70"/>
      <c r="G52" s="20"/>
      <c r="H52" s="72"/>
      <c r="I52" s="22"/>
      <c r="J52" s="74"/>
      <c r="K52" s="75"/>
    </row>
    <row r="53" spans="2:11" ht="20.100000000000001" customHeight="1" x14ac:dyDescent="0.3">
      <c r="B53" s="18"/>
      <c r="C53" s="61"/>
      <c r="D53" s="63"/>
      <c r="E53" s="67"/>
      <c r="F53" s="70"/>
      <c r="G53" s="20"/>
      <c r="H53" s="72"/>
      <c r="I53" s="22"/>
      <c r="J53" s="74"/>
      <c r="K53" s="75"/>
    </row>
    <row r="54" spans="2:11" ht="20.100000000000001" customHeight="1" x14ac:dyDescent="0.3">
      <c r="B54" s="18"/>
      <c r="C54" s="61"/>
      <c r="D54" s="63"/>
      <c r="E54" s="67"/>
      <c r="F54" s="70"/>
      <c r="G54" s="20"/>
      <c r="H54" s="72"/>
      <c r="I54" s="22"/>
      <c r="J54" s="74"/>
      <c r="K54" s="75"/>
    </row>
    <row r="55" spans="2:11" ht="20.100000000000001" customHeight="1" x14ac:dyDescent="0.3">
      <c r="B55" s="18"/>
      <c r="C55" s="61"/>
      <c r="D55" s="63"/>
      <c r="E55" s="67"/>
      <c r="F55" s="70"/>
      <c r="G55" s="20"/>
      <c r="H55" s="72"/>
      <c r="I55" s="22"/>
      <c r="J55" s="74"/>
      <c r="K55" s="75"/>
    </row>
    <row r="56" spans="2:11" ht="20.100000000000001" customHeight="1" x14ac:dyDescent="0.3">
      <c r="B56" s="18"/>
      <c r="C56" s="61"/>
      <c r="D56" s="63"/>
      <c r="E56" s="67"/>
      <c r="F56" s="70"/>
      <c r="G56" s="20"/>
      <c r="H56" s="72"/>
      <c r="I56" s="22"/>
      <c r="J56" s="74"/>
      <c r="K56" s="75"/>
    </row>
    <row r="57" spans="2:11" ht="20.100000000000001" customHeight="1" x14ac:dyDescent="0.3">
      <c r="B57" s="18"/>
      <c r="C57" s="61"/>
      <c r="D57" s="63"/>
      <c r="E57" s="67"/>
      <c r="F57" s="70"/>
      <c r="G57" s="20"/>
      <c r="H57" s="72"/>
      <c r="I57" s="22"/>
      <c r="J57" s="74"/>
      <c r="K57" s="75"/>
    </row>
    <row r="58" spans="2:11" ht="20.100000000000001" customHeight="1" x14ac:dyDescent="0.3">
      <c r="B58" s="18"/>
      <c r="C58" s="61"/>
      <c r="D58" s="63"/>
      <c r="E58" s="67"/>
      <c r="F58" s="70"/>
      <c r="G58" s="20"/>
      <c r="H58" s="72"/>
      <c r="I58" s="22"/>
      <c r="J58" s="74"/>
      <c r="K58" s="75"/>
    </row>
    <row r="59" spans="2:11" ht="20.100000000000001" customHeight="1" x14ac:dyDescent="0.3">
      <c r="B59" s="18"/>
      <c r="C59" s="61"/>
      <c r="D59" s="63"/>
      <c r="E59" s="67"/>
      <c r="F59" s="70"/>
      <c r="G59" s="20"/>
      <c r="H59" s="72"/>
      <c r="I59" s="22"/>
      <c r="J59" s="74"/>
      <c r="K59" s="75"/>
    </row>
    <row r="60" spans="2:11" ht="20.100000000000001" customHeight="1" x14ac:dyDescent="0.3">
      <c r="B60" s="18"/>
      <c r="C60" s="61"/>
      <c r="D60" s="63"/>
      <c r="E60" s="67"/>
      <c r="F60" s="70"/>
      <c r="G60" s="20"/>
      <c r="H60" s="72"/>
      <c r="I60" s="22"/>
      <c r="J60" s="74"/>
      <c r="K60" s="75"/>
    </row>
    <row r="61" spans="2:11" ht="20.100000000000001" customHeight="1" x14ac:dyDescent="0.3">
      <c r="B61" s="18"/>
      <c r="C61" s="61"/>
      <c r="D61" s="63"/>
      <c r="E61" s="67"/>
      <c r="F61" s="70"/>
      <c r="G61" s="20"/>
      <c r="H61" s="72"/>
      <c r="I61" s="22"/>
      <c r="J61" s="74"/>
      <c r="K61" s="75"/>
    </row>
    <row r="62" spans="2:11" ht="20.100000000000001" customHeight="1" x14ac:dyDescent="0.3">
      <c r="B62" s="18"/>
      <c r="C62" s="61"/>
      <c r="D62" s="63"/>
      <c r="E62" s="67"/>
      <c r="F62" s="70"/>
      <c r="G62" s="20"/>
      <c r="H62" s="72"/>
      <c r="I62" s="22"/>
      <c r="J62" s="74"/>
      <c r="K62" s="75"/>
    </row>
    <row r="63" spans="2:11" ht="20.100000000000001" customHeight="1" x14ac:dyDescent="0.3">
      <c r="B63" s="18"/>
      <c r="C63" s="61"/>
      <c r="D63" s="63"/>
      <c r="E63" s="67"/>
      <c r="F63" s="70"/>
      <c r="G63" s="20"/>
      <c r="H63" s="72"/>
      <c r="I63" s="22"/>
      <c r="J63" s="74"/>
      <c r="K63" s="75"/>
    </row>
    <row r="64" spans="2:11" ht="20.100000000000001" customHeight="1" x14ac:dyDescent="0.3">
      <c r="B64" s="18"/>
      <c r="C64" s="61"/>
      <c r="D64" s="63"/>
      <c r="E64" s="67"/>
      <c r="F64" s="70"/>
      <c r="G64" s="20"/>
      <c r="H64" s="72"/>
      <c r="I64" s="22"/>
      <c r="J64" s="74"/>
      <c r="K64" s="75"/>
    </row>
    <row r="65" spans="2:11" ht="20.100000000000001" customHeight="1" x14ac:dyDescent="0.3">
      <c r="B65" s="18"/>
      <c r="C65" s="61"/>
      <c r="D65" s="63"/>
      <c r="E65" s="67"/>
      <c r="F65" s="70"/>
      <c r="G65" s="20"/>
      <c r="H65" s="72"/>
      <c r="I65" s="22"/>
      <c r="J65" s="74"/>
      <c r="K65" s="75"/>
    </row>
    <row r="66" spans="2:11" ht="20.100000000000001" customHeight="1" x14ac:dyDescent="0.3">
      <c r="B66" s="18"/>
      <c r="C66" s="61"/>
      <c r="D66" s="63"/>
      <c r="E66" s="67"/>
      <c r="F66" s="70"/>
      <c r="G66" s="20"/>
      <c r="H66" s="72"/>
      <c r="I66" s="22"/>
      <c r="J66" s="74"/>
      <c r="K66" s="75"/>
    </row>
    <row r="67" spans="2:11" ht="20.100000000000001" customHeight="1" x14ac:dyDescent="0.3">
      <c r="B67" s="18"/>
      <c r="C67" s="61"/>
      <c r="D67" s="63"/>
      <c r="E67" s="67"/>
      <c r="F67" s="70"/>
      <c r="G67" s="20"/>
      <c r="H67" s="72"/>
      <c r="I67" s="22"/>
      <c r="J67" s="74"/>
      <c r="K67" s="75"/>
    </row>
    <row r="68" spans="2:11" ht="20.100000000000001" customHeight="1" x14ac:dyDescent="0.3">
      <c r="B68" s="18"/>
      <c r="C68" s="61"/>
      <c r="D68" s="63"/>
      <c r="E68" s="67"/>
      <c r="F68" s="70"/>
      <c r="G68" s="20"/>
      <c r="H68" s="72"/>
      <c r="I68" s="22"/>
      <c r="J68" s="74"/>
      <c r="K68" s="75"/>
    </row>
    <row r="69" spans="2:11" ht="20.100000000000001" customHeight="1" x14ac:dyDescent="0.3">
      <c r="B69" s="18"/>
      <c r="C69" s="61"/>
      <c r="D69" s="63"/>
      <c r="E69" s="67"/>
      <c r="F69" s="70"/>
      <c r="G69" s="20"/>
      <c r="H69" s="72"/>
      <c r="I69" s="22"/>
      <c r="J69" s="74"/>
      <c r="K69" s="75"/>
    </row>
    <row r="70" spans="2:11" ht="20.100000000000001" customHeight="1" x14ac:dyDescent="0.3">
      <c r="B70" s="18"/>
      <c r="C70" s="61"/>
      <c r="D70" s="63"/>
      <c r="E70" s="67"/>
      <c r="F70" s="70"/>
      <c r="G70" s="20"/>
      <c r="H70" s="72"/>
      <c r="I70" s="22"/>
      <c r="J70" s="74"/>
      <c r="K70" s="75"/>
    </row>
    <row r="71" spans="2:11" ht="20.100000000000001" customHeight="1" x14ac:dyDescent="0.3">
      <c r="B71" s="18"/>
      <c r="C71" s="61"/>
      <c r="D71" s="63"/>
      <c r="E71" s="67"/>
      <c r="F71" s="70"/>
      <c r="G71" s="20"/>
      <c r="H71" s="72"/>
      <c r="I71" s="22"/>
      <c r="J71" s="74"/>
      <c r="K71" s="75"/>
    </row>
    <row r="72" spans="2:11" ht="20.100000000000001" customHeight="1" x14ac:dyDescent="0.3">
      <c r="B72" s="18"/>
      <c r="C72" s="61"/>
      <c r="D72" s="63"/>
      <c r="E72" s="67"/>
      <c r="F72" s="70"/>
      <c r="G72" s="20"/>
      <c r="H72" s="72"/>
      <c r="I72" s="22"/>
      <c r="J72" s="74"/>
      <c r="K72" s="75"/>
    </row>
    <row r="73" spans="2:11" ht="20.100000000000001" customHeight="1" x14ac:dyDescent="0.3">
      <c r="B73" s="18"/>
      <c r="C73" s="61"/>
      <c r="D73" s="63"/>
      <c r="E73" s="67"/>
      <c r="F73" s="70"/>
      <c r="G73" s="20"/>
      <c r="H73" s="72"/>
      <c r="I73" s="22"/>
      <c r="J73" s="74"/>
      <c r="K73" s="75"/>
    </row>
    <row r="74" spans="2:11" ht="20.100000000000001" customHeight="1" x14ac:dyDescent="0.3">
      <c r="B74" s="18"/>
      <c r="C74" s="61"/>
      <c r="D74" s="63"/>
      <c r="E74" s="67"/>
      <c r="F74" s="70"/>
      <c r="G74" s="20"/>
      <c r="H74" s="72"/>
      <c r="I74" s="22"/>
      <c r="J74" s="74"/>
      <c r="K74" s="75"/>
    </row>
    <row r="75" spans="2:11" ht="20.100000000000001" customHeight="1" x14ac:dyDescent="0.3">
      <c r="B75" s="18"/>
      <c r="C75" s="61"/>
      <c r="D75" s="63"/>
      <c r="E75" s="67"/>
      <c r="F75" s="70"/>
      <c r="G75" s="20"/>
      <c r="H75" s="72"/>
      <c r="I75" s="22"/>
      <c r="J75" s="74"/>
      <c r="K75" s="75"/>
    </row>
    <row r="76" spans="2:11" ht="20.100000000000001" customHeight="1" x14ac:dyDescent="0.3">
      <c r="B76" s="18"/>
      <c r="C76" s="61"/>
      <c r="D76" s="63"/>
      <c r="E76" s="67"/>
      <c r="F76" s="70"/>
      <c r="G76" s="20"/>
      <c r="H76" s="72"/>
      <c r="I76" s="22"/>
      <c r="J76" s="74"/>
      <c r="K76" s="75"/>
    </row>
    <row r="77" spans="2:11" ht="20.100000000000001" customHeight="1" x14ac:dyDescent="0.3">
      <c r="B77" s="18"/>
      <c r="C77" s="61"/>
      <c r="D77" s="63"/>
      <c r="E77" s="67"/>
      <c r="F77" s="70"/>
      <c r="G77" s="20"/>
      <c r="H77" s="72"/>
      <c r="I77" s="22"/>
      <c r="J77" s="74"/>
      <c r="K77" s="75"/>
    </row>
    <row r="78" spans="2:11" ht="20.100000000000001" customHeight="1" x14ac:dyDescent="0.3">
      <c r="B78" s="18"/>
      <c r="C78" s="61"/>
      <c r="D78" s="63"/>
      <c r="E78" s="67"/>
      <c r="F78" s="70"/>
      <c r="G78" s="20"/>
      <c r="H78" s="72"/>
      <c r="I78" s="22"/>
      <c r="J78" s="74"/>
      <c r="K78" s="75"/>
    </row>
    <row r="79" spans="2:11" ht="20.100000000000001" customHeight="1" x14ac:dyDescent="0.3">
      <c r="B79" s="18"/>
      <c r="C79" s="61"/>
      <c r="D79" s="63"/>
      <c r="E79" s="67"/>
      <c r="F79" s="70"/>
      <c r="G79" s="20"/>
      <c r="H79" s="72"/>
      <c r="I79" s="22"/>
      <c r="J79" s="74"/>
      <c r="K79" s="75"/>
    </row>
    <row r="80" spans="2:11" ht="20.100000000000001" customHeight="1" x14ac:dyDescent="0.3">
      <c r="B80" s="18"/>
      <c r="C80" s="61"/>
      <c r="D80" s="63"/>
      <c r="E80" s="67"/>
      <c r="F80" s="70"/>
      <c r="G80" s="20"/>
      <c r="H80" s="72"/>
      <c r="I80" s="22"/>
      <c r="J80" s="74"/>
      <c r="K80" s="75"/>
    </row>
    <row r="81" spans="2:11" ht="20.100000000000001" customHeight="1" x14ac:dyDescent="0.3">
      <c r="B81" s="18"/>
      <c r="C81" s="61"/>
      <c r="D81" s="63"/>
      <c r="E81" s="67"/>
      <c r="F81" s="70"/>
      <c r="G81" s="20"/>
      <c r="H81" s="72"/>
      <c r="I81" s="22"/>
      <c r="J81" s="91"/>
      <c r="K81" s="92"/>
    </row>
    <row r="82" spans="2:11" ht="20.100000000000001" customHeight="1" x14ac:dyDescent="0.3">
      <c r="B82" s="18"/>
      <c r="C82" s="61"/>
      <c r="D82" s="63"/>
      <c r="E82" s="67"/>
      <c r="F82" s="70"/>
      <c r="G82" s="20"/>
      <c r="H82" s="72"/>
      <c r="I82" s="22"/>
      <c r="J82" s="74"/>
      <c r="K82" s="75"/>
    </row>
    <row r="83" spans="2:11" ht="20.100000000000001" customHeight="1" x14ac:dyDescent="0.3">
      <c r="B83" s="18"/>
      <c r="C83" s="61"/>
      <c r="D83" s="63"/>
      <c r="E83" s="67"/>
      <c r="F83" s="70"/>
      <c r="G83" s="20"/>
      <c r="H83" s="72"/>
      <c r="I83" s="22"/>
      <c r="J83" s="74"/>
      <c r="K83" s="75"/>
    </row>
    <row r="84" spans="2:11" ht="20.100000000000001" customHeight="1" x14ac:dyDescent="0.3">
      <c r="B84" s="18"/>
      <c r="C84" s="61"/>
      <c r="D84" s="63"/>
      <c r="E84" s="67"/>
      <c r="F84" s="70"/>
      <c r="G84" s="20"/>
      <c r="H84" s="72"/>
      <c r="I84" s="22"/>
      <c r="J84" s="74"/>
      <c r="K84" s="75"/>
    </row>
    <row r="85" spans="2:11" ht="20.100000000000001" customHeight="1" x14ac:dyDescent="0.3">
      <c r="B85" s="18"/>
      <c r="C85" s="61"/>
      <c r="D85" s="63"/>
      <c r="E85" s="67"/>
      <c r="F85" s="70"/>
      <c r="G85" s="20"/>
      <c r="H85" s="72"/>
      <c r="I85" s="22"/>
      <c r="J85" s="74"/>
      <c r="K85" s="75"/>
    </row>
    <row r="86" spans="2:11" ht="20.100000000000001" customHeight="1" x14ac:dyDescent="0.3">
      <c r="B86" s="18"/>
      <c r="C86" s="61"/>
      <c r="D86" s="63"/>
      <c r="E86" s="67"/>
      <c r="F86" s="70"/>
      <c r="G86" s="20"/>
      <c r="H86" s="72"/>
      <c r="I86" s="22"/>
      <c r="J86" s="74"/>
      <c r="K86" s="75"/>
    </row>
    <row r="87" spans="2:11" ht="20.100000000000001" customHeight="1" x14ac:dyDescent="0.3">
      <c r="B87" s="18"/>
      <c r="C87" s="61"/>
      <c r="D87" s="63"/>
      <c r="E87" s="67"/>
      <c r="F87" s="70"/>
      <c r="G87" s="20"/>
      <c r="H87" s="72"/>
      <c r="I87" s="22"/>
      <c r="J87" s="74"/>
      <c r="K87" s="75"/>
    </row>
    <row r="88" spans="2:11" ht="20.100000000000001" customHeight="1" x14ac:dyDescent="0.3">
      <c r="B88" s="18"/>
      <c r="C88" s="61"/>
      <c r="D88" s="63"/>
      <c r="E88" s="67"/>
      <c r="F88" s="70"/>
      <c r="G88" s="20"/>
      <c r="H88" s="72"/>
      <c r="I88" s="22"/>
      <c r="J88" s="91"/>
      <c r="K88" s="92"/>
    </row>
    <row r="89" spans="2:11" ht="20.100000000000001" customHeight="1" x14ac:dyDescent="0.3">
      <c r="B89" s="18"/>
      <c r="C89" s="61"/>
      <c r="D89" s="63"/>
      <c r="E89" s="67"/>
      <c r="F89" s="70"/>
      <c r="G89" s="20"/>
      <c r="H89" s="72"/>
      <c r="I89" s="22"/>
      <c r="J89" s="91"/>
      <c r="K89" s="92"/>
    </row>
    <row r="90" spans="2:11" ht="20.100000000000001" customHeight="1" x14ac:dyDescent="0.3">
      <c r="B90" s="18"/>
      <c r="C90" s="61"/>
      <c r="D90" s="63"/>
      <c r="E90" s="67"/>
      <c r="F90" s="70"/>
      <c r="G90" s="20"/>
      <c r="H90" s="72"/>
      <c r="I90" s="22"/>
      <c r="J90" s="91"/>
      <c r="K90" s="92"/>
    </row>
    <row r="91" spans="2:11" ht="20.100000000000001" customHeight="1" x14ac:dyDescent="0.3">
      <c r="B91" s="18"/>
      <c r="C91" s="61"/>
      <c r="D91" s="63"/>
      <c r="E91" s="67"/>
      <c r="F91" s="70"/>
      <c r="G91" s="20"/>
      <c r="H91" s="72"/>
      <c r="I91" s="22"/>
      <c r="J91" s="91"/>
      <c r="K91" s="92"/>
    </row>
    <row r="92" spans="2:11" ht="20.100000000000001" customHeight="1" x14ac:dyDescent="0.3">
      <c r="B92" s="18"/>
      <c r="C92" s="61"/>
      <c r="D92" s="63"/>
      <c r="E92" s="67"/>
      <c r="F92" s="70"/>
      <c r="G92" s="20"/>
      <c r="H92" s="72"/>
      <c r="I92" s="22"/>
      <c r="J92" s="91"/>
      <c r="K92" s="92"/>
    </row>
    <row r="93" spans="2:11" ht="20.100000000000001" customHeight="1" x14ac:dyDescent="0.3">
      <c r="B93" s="18"/>
      <c r="C93" s="61"/>
      <c r="D93" s="63"/>
      <c r="E93" s="67"/>
      <c r="F93" s="70"/>
      <c r="G93" s="20"/>
      <c r="H93" s="72"/>
      <c r="I93" s="22"/>
      <c r="J93" s="91"/>
      <c r="K93" s="92"/>
    </row>
    <row r="94" spans="2:11" ht="20.100000000000001" customHeight="1" x14ac:dyDescent="0.3">
      <c r="B94" s="18"/>
      <c r="C94" s="61"/>
      <c r="D94" s="63"/>
      <c r="E94" s="67"/>
      <c r="F94" s="70"/>
      <c r="G94" s="20"/>
      <c r="H94" s="72"/>
      <c r="I94" s="22"/>
      <c r="J94" s="91"/>
      <c r="K94" s="92"/>
    </row>
    <row r="95" spans="2:11" ht="20.100000000000001" customHeight="1" x14ac:dyDescent="0.3">
      <c r="B95" s="18"/>
      <c r="C95" s="61"/>
      <c r="D95" s="63"/>
      <c r="E95" s="67"/>
      <c r="F95" s="70"/>
      <c r="G95" s="20"/>
      <c r="H95" s="72"/>
      <c r="I95" s="22"/>
      <c r="J95" s="91"/>
      <c r="K95" s="92"/>
    </row>
    <row r="96" spans="2:11" ht="20.100000000000001" customHeight="1" x14ac:dyDescent="0.3">
      <c r="B96" s="18"/>
      <c r="C96" s="61"/>
      <c r="D96" s="63"/>
      <c r="E96" s="67"/>
      <c r="F96" s="70"/>
      <c r="G96" s="20"/>
      <c r="H96" s="72"/>
      <c r="I96" s="22"/>
      <c r="J96" s="91"/>
      <c r="K96" s="92"/>
    </row>
    <row r="97" spans="2:11" ht="20.100000000000001" customHeight="1" x14ac:dyDescent="0.3">
      <c r="B97" s="18"/>
      <c r="C97" s="61"/>
      <c r="D97" s="63"/>
      <c r="E97" s="67"/>
      <c r="F97" s="70"/>
      <c r="G97" s="20"/>
      <c r="H97" s="72"/>
      <c r="I97" s="22"/>
      <c r="J97" s="91"/>
      <c r="K97" s="92"/>
    </row>
    <row r="98" spans="2:11" ht="20.100000000000001" customHeight="1" x14ac:dyDescent="0.3">
      <c r="B98" s="18"/>
      <c r="C98" s="61"/>
      <c r="D98" s="63"/>
      <c r="E98" s="67"/>
      <c r="F98" s="70"/>
      <c r="G98" s="20"/>
      <c r="H98" s="72"/>
      <c r="I98" s="22"/>
      <c r="J98" s="91"/>
      <c r="K98" s="92"/>
    </row>
    <row r="99" spans="2:11" ht="20.100000000000001" customHeight="1" x14ac:dyDescent="0.3">
      <c r="B99" s="18"/>
      <c r="C99" s="61"/>
      <c r="D99" s="63"/>
      <c r="E99" s="67"/>
      <c r="F99" s="70"/>
      <c r="G99" s="20"/>
      <c r="H99" s="72"/>
      <c r="I99" s="22"/>
      <c r="J99" s="91"/>
      <c r="K99" s="92"/>
    </row>
    <row r="100" spans="2:11" ht="20.100000000000001" customHeight="1" x14ac:dyDescent="0.3">
      <c r="B100" s="19"/>
      <c r="C100" s="64"/>
      <c r="D100" s="65"/>
      <c r="E100" s="68"/>
      <c r="F100" s="71"/>
      <c r="G100" s="21"/>
      <c r="H100" s="73"/>
      <c r="I100" s="23"/>
      <c r="J100" s="93"/>
      <c r="K100" s="94"/>
    </row>
  </sheetData>
  <mergeCells count="53">
    <mergeCell ref="J96:K96"/>
    <mergeCell ref="J97:K97"/>
    <mergeCell ref="J98:K98"/>
    <mergeCell ref="J99:K99"/>
    <mergeCell ref="J100:K100"/>
    <mergeCell ref="J95:K95"/>
    <mergeCell ref="J36:K36"/>
    <mergeCell ref="J37:K37"/>
    <mergeCell ref="J38:K38"/>
    <mergeCell ref="J81:K81"/>
    <mergeCell ref="J88:K88"/>
    <mergeCell ref="J89:K89"/>
    <mergeCell ref="J90:K90"/>
    <mergeCell ref="J91:K91"/>
    <mergeCell ref="J92:K92"/>
    <mergeCell ref="J93:K93"/>
    <mergeCell ref="J94:K94"/>
    <mergeCell ref="N19:N20"/>
    <mergeCell ref="O19:O20"/>
    <mergeCell ref="J35:K35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23:K23"/>
    <mergeCell ref="J16:K16"/>
    <mergeCell ref="J17:K17"/>
    <mergeCell ref="J18:K18"/>
    <mergeCell ref="J19:K19"/>
    <mergeCell ref="M19:M20"/>
    <mergeCell ref="J21:K21"/>
    <mergeCell ref="J22:K22"/>
    <mergeCell ref="J8:K8"/>
    <mergeCell ref="B2:E2"/>
    <mergeCell ref="J4:K4"/>
    <mergeCell ref="J5:K5"/>
    <mergeCell ref="J6:K6"/>
    <mergeCell ref="J7:K7"/>
    <mergeCell ref="J20:K20"/>
    <mergeCell ref="J9:K9"/>
    <mergeCell ref="J10:K10"/>
    <mergeCell ref="J11:K11"/>
    <mergeCell ref="J12:K12"/>
    <mergeCell ref="J13:K13"/>
    <mergeCell ref="J14:K14"/>
    <mergeCell ref="J15:K15"/>
  </mergeCells>
  <phoneticPr fontId="5" type="noConversion"/>
  <dataValidations count="3">
    <dataValidation type="list" allowBlank="1" showInputMessage="1" showErrorMessage="1" sqref="H5:H100" xr:uid="{00000000-0002-0000-0500-000000000000}">
      <formula1>수입구분</formula1>
    </dataValidation>
    <dataValidation type="list" allowBlank="1" showInputMessage="1" showErrorMessage="1" sqref="F5:F100" xr:uid="{00000000-0002-0000-0500-000001000000}">
      <formula1>지출구분</formula1>
    </dataValidation>
    <dataValidation type="list" allowBlank="1" showInputMessage="1" showErrorMessage="1" sqref="D5:D100" xr:uid="{00000000-0002-0000-0500-000002000000}">
      <formula1>INDIRECT(C5)</formula1>
    </dataValidation>
  </dataValidations>
  <pageMargins left="0.69986110925674438" right="0.69986110925674438" top="0.75" bottom="0.75" header="0.30000001192092896" footer="0.30000001192092896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3000000}">
          <x14:formula1>
            <xm:f>항목!$B$3:$N$3</xm:f>
          </x14:formula1>
          <xm:sqref>C5:C100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A100"/>
  <sheetViews>
    <sheetView zoomScale="80" zoomScaleNormal="80" zoomScaleSheetLayoutView="75" workbookViewId="0">
      <selection activeCell="K2" sqref="K2"/>
    </sheetView>
  </sheetViews>
  <sheetFormatPr defaultColWidth="9" defaultRowHeight="16.5" x14ac:dyDescent="0.3"/>
  <cols>
    <col min="1" max="1" width="1.625" customWidth="1"/>
    <col min="2" max="2" width="11" customWidth="1"/>
    <col min="3" max="4" width="10.625" customWidth="1"/>
    <col min="5" max="5" width="34.625" customWidth="1"/>
    <col min="6" max="11" width="12.625" customWidth="1"/>
    <col min="12" max="12" width="3.375" customWidth="1"/>
    <col min="13" max="13" width="17.625" customWidth="1"/>
    <col min="14" max="14" width="15.75" customWidth="1"/>
    <col min="15" max="15" width="7.625" customWidth="1"/>
  </cols>
  <sheetData>
    <row r="1" spans="2:27" ht="9" customHeight="1" x14ac:dyDescent="0.3"/>
    <row r="2" spans="2:27" ht="43.5" customHeight="1" x14ac:dyDescent="0.3">
      <c r="B2" s="99" t="s">
        <v>104</v>
      </c>
      <c r="C2" s="100"/>
      <c r="D2" s="100"/>
      <c r="E2" s="101"/>
      <c r="F2" s="24" t="s">
        <v>9</v>
      </c>
      <c r="G2" s="26">
        <f>SUM(G5:G100)</f>
        <v>0</v>
      </c>
      <c r="H2" s="25" t="s">
        <v>7</v>
      </c>
      <c r="I2" s="27">
        <f>SUM(I5:I100)</f>
        <v>0</v>
      </c>
      <c r="J2" s="24" t="s">
        <v>85</v>
      </c>
      <c r="K2" s="30">
        <f>'05월'!K2 + (I2 - G2)</f>
        <v>2090000</v>
      </c>
    </row>
    <row r="3" spans="2:27" ht="4.5" customHeight="1" x14ac:dyDescent="0.3">
      <c r="B3" s="41"/>
      <c r="C3" s="41"/>
      <c r="D3" s="41"/>
      <c r="E3" s="41"/>
      <c r="F3" s="42"/>
      <c r="G3" s="43"/>
      <c r="H3" s="42"/>
      <c r="I3" s="43"/>
      <c r="J3" s="44"/>
      <c r="K3" s="45"/>
    </row>
    <row r="4" spans="2:27" ht="34.5" customHeight="1" x14ac:dyDescent="0.3">
      <c r="B4" s="49" t="s">
        <v>63</v>
      </c>
      <c r="C4" s="50" t="s">
        <v>71</v>
      </c>
      <c r="D4" s="51" t="s">
        <v>61</v>
      </c>
      <c r="E4" s="52" t="s">
        <v>10</v>
      </c>
      <c r="F4" s="53" t="s">
        <v>24</v>
      </c>
      <c r="G4" s="52" t="s">
        <v>62</v>
      </c>
      <c r="H4" s="53" t="s">
        <v>6</v>
      </c>
      <c r="I4" s="52" t="s">
        <v>62</v>
      </c>
      <c r="J4" s="102" t="s">
        <v>59</v>
      </c>
      <c r="K4" s="103"/>
      <c r="M4" s="31" t="s">
        <v>20</v>
      </c>
      <c r="N4" s="6" t="s">
        <v>65</v>
      </c>
      <c r="O4" s="6" t="s">
        <v>60</v>
      </c>
    </row>
    <row r="5" spans="2:27" ht="20.100000000000001" customHeight="1" x14ac:dyDescent="0.3">
      <c r="B5" s="46"/>
      <c r="C5" s="60"/>
      <c r="D5" s="62"/>
      <c r="E5" s="66" t="s">
        <v>69</v>
      </c>
      <c r="F5" s="69"/>
      <c r="G5" s="47" t="s">
        <v>69</v>
      </c>
      <c r="H5" s="59"/>
      <c r="I5" s="48"/>
      <c r="J5" s="104" t="s">
        <v>69</v>
      </c>
      <c r="K5" s="105"/>
      <c r="M5" s="34" t="str">
        <f>항목!C3</f>
        <v>주거비</v>
      </c>
      <c r="N5" s="35">
        <f t="shared" ref="N5:N16" si="0">SUMIF($C$5:$C$100,M5,$G$5:$G$100)</f>
        <v>0</v>
      </c>
      <c r="O5" s="55" t="e">
        <f t="shared" ref="O5:O17" si="1">SUM(N5/$N$17)</f>
        <v>#DIV/0!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  <c r="X5" t="s">
        <v>69</v>
      </c>
      <c r="Y5" t="s">
        <v>69</v>
      </c>
      <c r="Z5" t="s">
        <v>69</v>
      </c>
      <c r="AA5" t="s">
        <v>69</v>
      </c>
    </row>
    <row r="6" spans="2:27" ht="20.100000000000001" customHeight="1" x14ac:dyDescent="0.3">
      <c r="B6" s="18"/>
      <c r="C6" s="61"/>
      <c r="D6" s="63"/>
      <c r="E6" s="67" t="s">
        <v>69</v>
      </c>
      <c r="F6" s="70"/>
      <c r="G6" s="20"/>
      <c r="H6" s="72"/>
      <c r="I6" s="22" t="s">
        <v>69</v>
      </c>
      <c r="J6" s="91"/>
      <c r="K6" s="92"/>
      <c r="M6" s="34" t="str">
        <f>항목!D3</f>
        <v>통신비</v>
      </c>
      <c r="N6" s="35">
        <f t="shared" si="0"/>
        <v>0</v>
      </c>
      <c r="O6" s="55" t="e">
        <f t="shared" si="1"/>
        <v>#DIV/0!</v>
      </c>
    </row>
    <row r="7" spans="2:27" ht="20.100000000000001" customHeight="1" x14ac:dyDescent="0.3">
      <c r="B7" s="18"/>
      <c r="C7" s="61"/>
      <c r="D7" s="63"/>
      <c r="E7" s="67"/>
      <c r="F7" s="70"/>
      <c r="G7" s="20"/>
      <c r="H7" s="72"/>
      <c r="I7" s="22"/>
      <c r="J7" s="91"/>
      <c r="K7" s="92"/>
      <c r="M7" s="34" t="str">
        <f>항목!E3</f>
        <v>차량유지비교통비</v>
      </c>
      <c r="N7" s="35">
        <f t="shared" si="0"/>
        <v>0</v>
      </c>
      <c r="O7" s="55" t="e">
        <f t="shared" si="1"/>
        <v>#DIV/0!</v>
      </c>
    </row>
    <row r="8" spans="2:27" ht="20.100000000000001" customHeight="1" x14ac:dyDescent="0.3">
      <c r="B8" s="18"/>
      <c r="C8" s="61"/>
      <c r="D8" s="63"/>
      <c r="E8" s="67"/>
      <c r="F8" s="70"/>
      <c r="G8" s="20"/>
      <c r="H8" s="72"/>
      <c r="I8" s="22"/>
      <c r="J8" s="91"/>
      <c r="K8" s="92"/>
      <c r="M8" s="34" t="str">
        <f>항목!F3</f>
        <v>식비</v>
      </c>
      <c r="N8" s="35">
        <f t="shared" si="0"/>
        <v>0</v>
      </c>
      <c r="O8" s="55" t="e">
        <f t="shared" si="1"/>
        <v>#DIV/0!</v>
      </c>
    </row>
    <row r="9" spans="2:27" ht="20.100000000000001" customHeight="1" x14ac:dyDescent="0.3">
      <c r="B9" s="18"/>
      <c r="C9" s="61"/>
      <c r="D9" s="63"/>
      <c r="E9" s="67"/>
      <c r="F9" s="70"/>
      <c r="G9" s="20"/>
      <c r="H9" s="72"/>
      <c r="I9" s="22"/>
      <c r="J9" s="91"/>
      <c r="K9" s="92"/>
      <c r="M9" s="34" t="str">
        <f>항목!G3</f>
        <v>의류잡화</v>
      </c>
      <c r="N9" s="35">
        <f t="shared" si="0"/>
        <v>0</v>
      </c>
      <c r="O9" s="55" t="e">
        <f t="shared" si="1"/>
        <v>#DIV/0!</v>
      </c>
    </row>
    <row r="10" spans="2:27" ht="20.100000000000001" customHeight="1" x14ac:dyDescent="0.3">
      <c r="B10" s="18"/>
      <c r="C10" s="61"/>
      <c r="D10" s="63"/>
      <c r="E10" s="67"/>
      <c r="F10" s="70"/>
      <c r="G10" s="20"/>
      <c r="H10" s="72"/>
      <c r="I10" s="22"/>
      <c r="J10" s="91"/>
      <c r="K10" s="92"/>
      <c r="M10" s="34" t="str">
        <f>항목!H3</f>
        <v>생활용품</v>
      </c>
      <c r="N10" s="35">
        <f t="shared" si="0"/>
        <v>0</v>
      </c>
      <c r="O10" s="55" t="e">
        <f t="shared" si="1"/>
        <v>#DIV/0!</v>
      </c>
      <c r="R10" t="s">
        <v>69</v>
      </c>
    </row>
    <row r="11" spans="2:27" ht="20.100000000000001" customHeight="1" x14ac:dyDescent="0.3">
      <c r="B11" s="18"/>
      <c r="C11" s="61"/>
      <c r="D11" s="63"/>
      <c r="E11" s="67"/>
      <c r="F11" s="70"/>
      <c r="G11" s="20"/>
      <c r="H11" s="72"/>
      <c r="I11" s="22"/>
      <c r="J11" s="91"/>
      <c r="K11" s="92"/>
      <c r="M11" s="34" t="str">
        <f>항목!I3</f>
        <v>의료비</v>
      </c>
      <c r="N11" s="35">
        <f t="shared" si="0"/>
        <v>0</v>
      </c>
      <c r="O11" s="55" t="e">
        <f t="shared" si="1"/>
        <v>#DIV/0!</v>
      </c>
    </row>
    <row r="12" spans="2:27" ht="20.100000000000001" customHeight="1" x14ac:dyDescent="0.3">
      <c r="B12" s="18"/>
      <c r="C12" s="61"/>
      <c r="D12" s="63"/>
      <c r="E12" s="67"/>
      <c r="F12" s="70"/>
      <c r="G12" s="20"/>
      <c r="H12" s="72"/>
      <c r="I12" s="22"/>
      <c r="J12" s="91"/>
      <c r="K12" s="92"/>
      <c r="M12" s="34" t="str">
        <f>항목!J3</f>
        <v>교육비</v>
      </c>
      <c r="N12" s="35">
        <f t="shared" si="0"/>
        <v>0</v>
      </c>
      <c r="O12" s="55" t="e">
        <f t="shared" si="1"/>
        <v>#DIV/0!</v>
      </c>
    </row>
    <row r="13" spans="2:27" ht="20.100000000000001" customHeight="1" x14ac:dyDescent="0.3">
      <c r="B13" s="18"/>
      <c r="C13" s="61"/>
      <c r="D13" s="63"/>
      <c r="E13" s="67"/>
      <c r="F13" s="70"/>
      <c r="G13" s="20"/>
      <c r="H13" s="72"/>
      <c r="I13" s="22"/>
      <c r="J13" s="91"/>
      <c r="K13" s="92"/>
      <c r="M13" s="34" t="str">
        <f>항목!K3</f>
        <v>용돈</v>
      </c>
      <c r="N13" s="35">
        <f t="shared" si="0"/>
        <v>0</v>
      </c>
      <c r="O13" s="55" t="e">
        <f t="shared" si="1"/>
        <v>#DIV/0!</v>
      </c>
    </row>
    <row r="14" spans="2:27" ht="20.100000000000001" customHeight="1" x14ac:dyDescent="0.3">
      <c r="B14" s="18"/>
      <c r="C14" s="61"/>
      <c r="D14" s="63"/>
      <c r="E14" s="67"/>
      <c r="F14" s="70"/>
      <c r="G14" s="20"/>
      <c r="H14" s="72"/>
      <c r="I14" s="22"/>
      <c r="J14" s="91"/>
      <c r="K14" s="92"/>
      <c r="M14" s="34" t="str">
        <f>항목!L3</f>
        <v>경조교제비</v>
      </c>
      <c r="N14" s="35">
        <f t="shared" si="0"/>
        <v>0</v>
      </c>
      <c r="O14" s="55" t="e">
        <f t="shared" si="1"/>
        <v>#DIV/0!</v>
      </c>
      <c r="S14" t="s">
        <v>69</v>
      </c>
    </row>
    <row r="15" spans="2:27" ht="20.100000000000001" customHeight="1" x14ac:dyDescent="0.3">
      <c r="B15" s="18"/>
      <c r="C15" s="61"/>
      <c r="D15" s="63"/>
      <c r="E15" s="67"/>
      <c r="F15" s="70"/>
      <c r="G15" s="20"/>
      <c r="H15" s="72"/>
      <c r="I15" s="22"/>
      <c r="J15" s="91"/>
      <c r="K15" s="92"/>
      <c r="M15" s="34" t="str">
        <f>항목!M3</f>
        <v>문화생활비</v>
      </c>
      <c r="N15" s="35">
        <f t="shared" si="0"/>
        <v>0</v>
      </c>
      <c r="O15" s="55" t="e">
        <f t="shared" si="1"/>
        <v>#DIV/0!</v>
      </c>
    </row>
    <row r="16" spans="2:27" ht="20.100000000000001" customHeight="1" x14ac:dyDescent="0.3">
      <c r="B16" s="18"/>
      <c r="C16" s="61"/>
      <c r="D16" s="63"/>
      <c r="E16" s="67"/>
      <c r="F16" s="70"/>
      <c r="G16" s="20"/>
      <c r="H16" s="72"/>
      <c r="I16" s="22"/>
      <c r="J16" s="91"/>
      <c r="K16" s="92"/>
      <c r="M16" s="36" t="str">
        <f>항목!N3</f>
        <v>예비비</v>
      </c>
      <c r="N16" s="37">
        <f t="shared" si="0"/>
        <v>0</v>
      </c>
      <c r="O16" s="56" t="e">
        <f t="shared" si="1"/>
        <v>#DIV/0!</v>
      </c>
    </row>
    <row r="17" spans="2:15" ht="20.100000000000001" customHeight="1" x14ac:dyDescent="0.3">
      <c r="B17" s="18"/>
      <c r="C17" s="61"/>
      <c r="D17" s="63"/>
      <c r="E17" s="67"/>
      <c r="F17" s="70"/>
      <c r="G17" s="20"/>
      <c r="H17" s="72"/>
      <c r="I17" s="22"/>
      <c r="J17" s="91"/>
      <c r="K17" s="92"/>
      <c r="M17" s="38" t="s">
        <v>9</v>
      </c>
      <c r="N17" s="39">
        <f>SUM(N5:N16)</f>
        <v>0</v>
      </c>
      <c r="O17" s="57" t="e">
        <f t="shared" si="1"/>
        <v>#DIV/0!</v>
      </c>
    </row>
    <row r="18" spans="2:15" ht="20.100000000000001" customHeight="1" x14ac:dyDescent="0.3">
      <c r="B18" s="18"/>
      <c r="C18" s="61"/>
      <c r="D18" s="63"/>
      <c r="E18" s="67"/>
      <c r="F18" s="70"/>
      <c r="G18" s="20"/>
      <c r="H18" s="72"/>
      <c r="I18" s="22"/>
      <c r="J18" s="91"/>
      <c r="K18" s="92"/>
    </row>
    <row r="19" spans="2:15" ht="20.100000000000001" customHeight="1" x14ac:dyDescent="0.3">
      <c r="B19" s="18"/>
      <c r="C19" s="61"/>
      <c r="D19" s="63"/>
      <c r="E19" s="67"/>
      <c r="F19" s="70"/>
      <c r="G19" s="20"/>
      <c r="H19" s="72"/>
      <c r="I19" s="22"/>
      <c r="J19" s="91"/>
      <c r="K19" s="92"/>
      <c r="M19" s="95" t="s">
        <v>23</v>
      </c>
      <c r="N19" s="97" t="s">
        <v>65</v>
      </c>
      <c r="O19" s="97" t="s">
        <v>60</v>
      </c>
    </row>
    <row r="20" spans="2:15" ht="20.100000000000001" customHeight="1" x14ac:dyDescent="0.3">
      <c r="B20" s="18"/>
      <c r="C20" s="61"/>
      <c r="D20" s="63"/>
      <c r="E20" s="67"/>
      <c r="F20" s="70"/>
      <c r="G20" s="20"/>
      <c r="H20" s="72"/>
      <c r="I20" s="22"/>
      <c r="J20" s="91"/>
      <c r="K20" s="92"/>
      <c r="M20" s="96"/>
      <c r="N20" s="98"/>
      <c r="O20" s="98"/>
    </row>
    <row r="21" spans="2:15" ht="20.100000000000001" customHeight="1" x14ac:dyDescent="0.3">
      <c r="B21" s="18"/>
      <c r="C21" s="61"/>
      <c r="D21" s="63"/>
      <c r="E21" s="67"/>
      <c r="F21" s="70"/>
      <c r="G21" s="20"/>
      <c r="H21" s="72"/>
      <c r="I21" s="22"/>
      <c r="J21" s="91"/>
      <c r="K21" s="92"/>
      <c r="M21" s="32" t="str">
        <f>항목!B4</f>
        <v>계 회비</v>
      </c>
      <c r="N21" s="33">
        <f>SUMIF('06월'!$D$5:$D$100,M21,'06월'!$I$5:$I$100)</f>
        <v>0</v>
      </c>
      <c r="O21" s="54" t="e">
        <f t="shared" ref="O21:O29" si="2">SUM(N21/$N$29)</f>
        <v>#DIV/0!</v>
      </c>
    </row>
    <row r="22" spans="2:15" ht="20.100000000000001" customHeight="1" x14ac:dyDescent="0.3">
      <c r="B22" s="18"/>
      <c r="C22" s="61"/>
      <c r="D22" s="63"/>
      <c r="E22" s="67"/>
      <c r="F22" s="70"/>
      <c r="G22" s="20"/>
      <c r="H22" s="72"/>
      <c r="I22" s="22"/>
      <c r="J22" s="91"/>
      <c r="K22" s="92"/>
      <c r="M22" s="34" t="str">
        <f>항목!B5</f>
        <v>찬조금</v>
      </c>
      <c r="N22" s="35">
        <f>SUMIF('06월'!$D$5:$D$100,M22,'06월'!$I$5:$I$100)</f>
        <v>0</v>
      </c>
      <c r="O22" s="55" t="e">
        <f t="shared" si="2"/>
        <v>#DIV/0!</v>
      </c>
    </row>
    <row r="23" spans="2:15" ht="20.100000000000001" customHeight="1" x14ac:dyDescent="0.3">
      <c r="B23" s="18"/>
      <c r="C23" s="61"/>
      <c r="D23" s="63"/>
      <c r="E23" s="67"/>
      <c r="F23" s="70"/>
      <c r="G23" s="20"/>
      <c r="H23" s="72"/>
      <c r="I23" s="22"/>
      <c r="J23" s="91"/>
      <c r="K23" s="92"/>
      <c r="M23" s="34" t="str">
        <f>항목!B6</f>
        <v>가입비</v>
      </c>
      <c r="N23" s="35">
        <f>SUMIF('06월'!$D$5:$D$100,M23,'06월'!$I$5:$I$100)</f>
        <v>0</v>
      </c>
      <c r="O23" s="55" t="e">
        <f t="shared" si="2"/>
        <v>#DIV/0!</v>
      </c>
    </row>
    <row r="24" spans="2:15" ht="20.100000000000001" customHeight="1" x14ac:dyDescent="0.3">
      <c r="B24" s="18"/>
      <c r="C24" s="61"/>
      <c r="D24" s="63"/>
      <c r="E24" s="67"/>
      <c r="F24" s="70"/>
      <c r="G24" s="20"/>
      <c r="H24" s="72"/>
      <c r="I24" s="22"/>
      <c r="J24" s="91"/>
      <c r="K24" s="92"/>
      <c r="M24" s="34" t="str">
        <f>항목!B7</f>
        <v>이자</v>
      </c>
      <c r="N24" s="35">
        <f>SUMIF('06월'!$D$5:$D$100,M24,'06월'!$I$5:$I$100)</f>
        <v>0</v>
      </c>
      <c r="O24" s="55" t="e">
        <f t="shared" si="2"/>
        <v>#DIV/0!</v>
      </c>
    </row>
    <row r="25" spans="2:15" ht="20.100000000000001" customHeight="1" x14ac:dyDescent="0.3">
      <c r="B25" s="18"/>
      <c r="C25" s="61"/>
      <c r="D25" s="63"/>
      <c r="E25" s="67"/>
      <c r="F25" s="70"/>
      <c r="G25" s="20"/>
      <c r="H25" s="72"/>
      <c r="I25" s="22"/>
      <c r="J25" s="91"/>
      <c r="K25" s="92"/>
      <c r="M25" s="34" t="str">
        <f>항목!B8</f>
        <v>기타수입</v>
      </c>
      <c r="N25" s="35">
        <f>SUMIF('06월'!$D$5:$D$100,M25,'06월'!$I$5:$I$100)</f>
        <v>0</v>
      </c>
      <c r="O25" s="55" t="e">
        <f t="shared" si="2"/>
        <v>#DIV/0!</v>
      </c>
    </row>
    <row r="26" spans="2:15" ht="20.100000000000001" customHeight="1" x14ac:dyDescent="0.3">
      <c r="B26" s="18"/>
      <c r="C26" s="61"/>
      <c r="D26" s="63"/>
      <c r="E26" s="67"/>
      <c r="F26" s="70"/>
      <c r="G26" s="20"/>
      <c r="H26" s="72"/>
      <c r="I26" s="22"/>
      <c r="J26" s="91"/>
      <c r="K26" s="92"/>
      <c r="M26" s="34">
        <f>항목!B9</f>
        <v>0</v>
      </c>
      <c r="N26" s="35">
        <f>SUMIF('06월'!$D$5:$D$100,M26,'06월'!$I$5:$I$100)</f>
        <v>0</v>
      </c>
      <c r="O26" s="55" t="e">
        <f t="shared" si="2"/>
        <v>#DIV/0!</v>
      </c>
    </row>
    <row r="27" spans="2:15" ht="20.100000000000001" customHeight="1" x14ac:dyDescent="0.3">
      <c r="B27" s="18"/>
      <c r="C27" s="61"/>
      <c r="D27" s="63"/>
      <c r="E27" s="67"/>
      <c r="F27" s="70"/>
      <c r="G27" s="20"/>
      <c r="H27" s="72"/>
      <c r="I27" s="22"/>
      <c r="J27" s="91"/>
      <c r="K27" s="92"/>
      <c r="M27" s="36">
        <f>항목!B10</f>
        <v>0</v>
      </c>
      <c r="N27" s="37">
        <f>SUMIF('06월'!$D$5:$D$100,M27,'06월'!$I$5:$I$100)</f>
        <v>0</v>
      </c>
      <c r="O27" s="58" t="e">
        <f t="shared" si="2"/>
        <v>#DIV/0!</v>
      </c>
    </row>
    <row r="28" spans="2:15" ht="20.100000000000001" customHeight="1" x14ac:dyDescent="0.3">
      <c r="B28" s="18"/>
      <c r="C28" s="61"/>
      <c r="D28" s="63"/>
      <c r="E28" s="67"/>
      <c r="F28" s="70"/>
      <c r="G28" s="20"/>
      <c r="H28" s="72"/>
      <c r="I28" s="22"/>
      <c r="J28" s="91"/>
      <c r="K28" s="92"/>
      <c r="M28" s="76">
        <f>항목!B11</f>
        <v>0</v>
      </c>
      <c r="N28" s="77">
        <f>SUMIF('06월'!$D$5:$D$100,M28,'06월'!$I$5:$I$100)</f>
        <v>0</v>
      </c>
      <c r="O28" s="56" t="e">
        <f t="shared" si="2"/>
        <v>#DIV/0!</v>
      </c>
    </row>
    <row r="29" spans="2:15" ht="20.100000000000001" customHeight="1" x14ac:dyDescent="0.3">
      <c r="B29" s="18"/>
      <c r="C29" s="61"/>
      <c r="D29" s="63"/>
      <c r="E29" s="67"/>
      <c r="F29" s="70"/>
      <c r="G29" s="20"/>
      <c r="H29" s="72"/>
      <c r="I29" s="22"/>
      <c r="J29" s="91"/>
      <c r="K29" s="92"/>
      <c r="M29" s="38" t="s">
        <v>7</v>
      </c>
      <c r="N29" s="39">
        <f>SUM(N21:N27)</f>
        <v>0</v>
      </c>
      <c r="O29" s="57" t="e">
        <f t="shared" si="2"/>
        <v>#DIV/0!</v>
      </c>
    </row>
    <row r="30" spans="2:15" ht="20.100000000000001" customHeight="1" x14ac:dyDescent="0.3">
      <c r="B30" s="18"/>
      <c r="C30" s="61"/>
      <c r="D30" s="63"/>
      <c r="E30" s="67"/>
      <c r="F30" s="70"/>
      <c r="G30" s="20"/>
      <c r="H30" s="72"/>
      <c r="I30" s="22"/>
      <c r="J30" s="91"/>
      <c r="K30" s="92"/>
    </row>
    <row r="31" spans="2:15" ht="20.100000000000001" customHeight="1" x14ac:dyDescent="0.3">
      <c r="B31" s="18"/>
      <c r="C31" s="61"/>
      <c r="D31" s="63"/>
      <c r="E31" s="67"/>
      <c r="F31" s="70"/>
      <c r="G31" s="20"/>
      <c r="H31" s="72"/>
      <c r="I31" s="22"/>
      <c r="J31" s="91"/>
      <c r="K31" s="92"/>
    </row>
    <row r="32" spans="2:15" ht="20.100000000000001" customHeight="1" x14ac:dyDescent="0.3">
      <c r="B32" s="18"/>
      <c r="C32" s="61"/>
      <c r="D32" s="63"/>
      <c r="E32" s="67"/>
      <c r="F32" s="70"/>
      <c r="G32" s="20"/>
      <c r="H32" s="72"/>
      <c r="I32" s="22"/>
      <c r="J32" s="91"/>
      <c r="K32" s="92"/>
    </row>
    <row r="33" spans="2:11" ht="20.100000000000001" customHeight="1" x14ac:dyDescent="0.3">
      <c r="B33" s="18"/>
      <c r="C33" s="61"/>
      <c r="D33" s="63"/>
      <c r="E33" s="67"/>
      <c r="F33" s="70"/>
      <c r="G33" s="20"/>
      <c r="H33" s="72"/>
      <c r="I33" s="22"/>
      <c r="J33" s="91"/>
      <c r="K33" s="92"/>
    </row>
    <row r="34" spans="2:11" ht="20.100000000000001" customHeight="1" x14ac:dyDescent="0.3">
      <c r="B34" s="18"/>
      <c r="C34" s="61"/>
      <c r="D34" s="63"/>
      <c r="E34" s="67"/>
      <c r="F34" s="70"/>
      <c r="G34" s="20"/>
      <c r="H34" s="72"/>
      <c r="I34" s="22"/>
      <c r="J34" s="91"/>
      <c r="K34" s="92"/>
    </row>
    <row r="35" spans="2:11" ht="20.100000000000001" customHeight="1" x14ac:dyDescent="0.3">
      <c r="B35" s="18"/>
      <c r="C35" s="61"/>
      <c r="D35" s="63"/>
      <c r="E35" s="67"/>
      <c r="F35" s="70"/>
      <c r="G35" s="20"/>
      <c r="H35" s="72"/>
      <c r="I35" s="22"/>
      <c r="J35" s="91"/>
      <c r="K35" s="92"/>
    </row>
    <row r="36" spans="2:11" ht="20.100000000000001" customHeight="1" x14ac:dyDescent="0.3">
      <c r="B36" s="18"/>
      <c r="C36" s="61"/>
      <c r="D36" s="63"/>
      <c r="E36" s="67"/>
      <c r="F36" s="70"/>
      <c r="G36" s="20"/>
      <c r="H36" s="72"/>
      <c r="I36" s="22"/>
      <c r="J36" s="91"/>
      <c r="K36" s="92"/>
    </row>
    <row r="37" spans="2:11" ht="20.100000000000001" customHeight="1" x14ac:dyDescent="0.3">
      <c r="B37" s="18"/>
      <c r="C37" s="61"/>
      <c r="D37" s="63"/>
      <c r="E37" s="67"/>
      <c r="F37" s="70"/>
      <c r="G37" s="20"/>
      <c r="H37" s="72"/>
      <c r="I37" s="22"/>
      <c r="J37" s="91"/>
      <c r="K37" s="92"/>
    </row>
    <row r="38" spans="2:11" ht="20.100000000000001" customHeight="1" x14ac:dyDescent="0.3">
      <c r="B38" s="18"/>
      <c r="C38" s="61"/>
      <c r="D38" s="63"/>
      <c r="E38" s="67"/>
      <c r="F38" s="70"/>
      <c r="G38" s="20"/>
      <c r="H38" s="72"/>
      <c r="I38" s="22"/>
      <c r="J38" s="91"/>
      <c r="K38" s="92"/>
    </row>
    <row r="39" spans="2:11" ht="20.100000000000001" customHeight="1" x14ac:dyDescent="0.3">
      <c r="B39" s="18"/>
      <c r="C39" s="61"/>
      <c r="D39" s="63"/>
      <c r="E39" s="67"/>
      <c r="F39" s="70"/>
      <c r="G39" s="20"/>
      <c r="H39" s="72"/>
      <c r="I39" s="22"/>
      <c r="J39" s="74"/>
      <c r="K39" s="75"/>
    </row>
    <row r="40" spans="2:11" ht="20.100000000000001" customHeight="1" x14ac:dyDescent="0.3">
      <c r="B40" s="18"/>
      <c r="C40" s="61"/>
      <c r="D40" s="63"/>
      <c r="E40" s="67"/>
      <c r="F40" s="70"/>
      <c r="G40" s="20"/>
      <c r="H40" s="72"/>
      <c r="I40" s="22"/>
      <c r="J40" s="74"/>
      <c r="K40" s="75"/>
    </row>
    <row r="41" spans="2:11" ht="20.100000000000001" customHeight="1" x14ac:dyDescent="0.3">
      <c r="B41" s="18"/>
      <c r="C41" s="61"/>
      <c r="D41" s="63"/>
      <c r="E41" s="67"/>
      <c r="F41" s="70"/>
      <c r="G41" s="20"/>
      <c r="H41" s="72"/>
      <c r="I41" s="22"/>
      <c r="J41" s="74"/>
      <c r="K41" s="75"/>
    </row>
    <row r="42" spans="2:11" ht="20.100000000000001" customHeight="1" x14ac:dyDescent="0.3">
      <c r="B42" s="18"/>
      <c r="C42" s="61"/>
      <c r="D42" s="63"/>
      <c r="E42" s="67"/>
      <c r="F42" s="70"/>
      <c r="G42" s="20"/>
      <c r="H42" s="72"/>
      <c r="I42" s="22"/>
      <c r="J42" s="74"/>
      <c r="K42" s="75"/>
    </row>
    <row r="43" spans="2:11" ht="20.100000000000001" customHeight="1" x14ac:dyDescent="0.3">
      <c r="B43" s="18"/>
      <c r="C43" s="61"/>
      <c r="D43" s="63"/>
      <c r="E43" s="67"/>
      <c r="F43" s="70"/>
      <c r="G43" s="20"/>
      <c r="H43" s="72"/>
      <c r="I43" s="22"/>
      <c r="J43" s="74"/>
      <c r="K43" s="75"/>
    </row>
    <row r="44" spans="2:11" ht="20.100000000000001" customHeight="1" x14ac:dyDescent="0.3">
      <c r="B44" s="18"/>
      <c r="C44" s="61"/>
      <c r="D44" s="63"/>
      <c r="E44" s="67"/>
      <c r="F44" s="70"/>
      <c r="G44" s="20"/>
      <c r="H44" s="72"/>
      <c r="I44" s="22"/>
      <c r="J44" s="74"/>
      <c r="K44" s="75"/>
    </row>
    <row r="45" spans="2:11" ht="20.100000000000001" customHeight="1" x14ac:dyDescent="0.3">
      <c r="B45" s="18"/>
      <c r="C45" s="61"/>
      <c r="D45" s="63"/>
      <c r="E45" s="67"/>
      <c r="F45" s="70"/>
      <c r="G45" s="20"/>
      <c r="H45" s="72"/>
      <c r="I45" s="22"/>
      <c r="J45" s="74"/>
      <c r="K45" s="75"/>
    </row>
    <row r="46" spans="2:11" ht="20.100000000000001" customHeight="1" x14ac:dyDescent="0.3">
      <c r="B46" s="18"/>
      <c r="C46" s="61"/>
      <c r="D46" s="63"/>
      <c r="E46" s="67"/>
      <c r="F46" s="70"/>
      <c r="G46" s="20"/>
      <c r="H46" s="72"/>
      <c r="I46" s="22"/>
      <c r="J46" s="74"/>
      <c r="K46" s="75"/>
    </row>
    <row r="47" spans="2:11" ht="20.100000000000001" customHeight="1" x14ac:dyDescent="0.3">
      <c r="B47" s="18"/>
      <c r="C47" s="61"/>
      <c r="D47" s="63"/>
      <c r="E47" s="67"/>
      <c r="F47" s="70"/>
      <c r="G47" s="20"/>
      <c r="H47" s="72"/>
      <c r="I47" s="22"/>
      <c r="J47" s="74"/>
      <c r="K47" s="75"/>
    </row>
    <row r="48" spans="2:11" ht="20.100000000000001" customHeight="1" x14ac:dyDescent="0.3">
      <c r="B48" s="18"/>
      <c r="C48" s="61"/>
      <c r="D48" s="63"/>
      <c r="E48" s="67"/>
      <c r="F48" s="70"/>
      <c r="G48" s="20"/>
      <c r="H48" s="72"/>
      <c r="I48" s="22"/>
      <c r="J48" s="74"/>
      <c r="K48" s="75"/>
    </row>
    <row r="49" spans="2:11" ht="20.100000000000001" customHeight="1" x14ac:dyDescent="0.3">
      <c r="B49" s="18"/>
      <c r="C49" s="61"/>
      <c r="D49" s="63"/>
      <c r="E49" s="67"/>
      <c r="F49" s="70"/>
      <c r="G49" s="20"/>
      <c r="H49" s="72"/>
      <c r="I49" s="22"/>
      <c r="J49" s="74"/>
      <c r="K49" s="75"/>
    </row>
    <row r="50" spans="2:11" ht="20.100000000000001" customHeight="1" x14ac:dyDescent="0.3">
      <c r="B50" s="18"/>
      <c r="C50" s="61"/>
      <c r="D50" s="63"/>
      <c r="E50" s="67"/>
      <c r="F50" s="70"/>
      <c r="G50" s="20"/>
      <c r="H50" s="72"/>
      <c r="I50" s="22"/>
      <c r="J50" s="74"/>
      <c r="K50" s="75"/>
    </row>
    <row r="51" spans="2:11" ht="20.100000000000001" customHeight="1" x14ac:dyDescent="0.3">
      <c r="B51" s="18"/>
      <c r="C51" s="61"/>
      <c r="D51" s="63"/>
      <c r="E51" s="67"/>
      <c r="F51" s="70"/>
      <c r="G51" s="20"/>
      <c r="H51" s="72"/>
      <c r="I51" s="22"/>
      <c r="J51" s="74"/>
      <c r="K51" s="75"/>
    </row>
    <row r="52" spans="2:11" ht="20.100000000000001" customHeight="1" x14ac:dyDescent="0.3">
      <c r="B52" s="18"/>
      <c r="C52" s="61"/>
      <c r="D52" s="63"/>
      <c r="E52" s="67"/>
      <c r="F52" s="70"/>
      <c r="G52" s="20"/>
      <c r="H52" s="72"/>
      <c r="I52" s="22"/>
      <c r="J52" s="74"/>
      <c r="K52" s="75"/>
    </row>
    <row r="53" spans="2:11" ht="20.100000000000001" customHeight="1" x14ac:dyDescent="0.3">
      <c r="B53" s="18"/>
      <c r="C53" s="61"/>
      <c r="D53" s="63"/>
      <c r="E53" s="67"/>
      <c r="F53" s="70"/>
      <c r="G53" s="20"/>
      <c r="H53" s="72"/>
      <c r="I53" s="22"/>
      <c r="J53" s="74"/>
      <c r="K53" s="75"/>
    </row>
    <row r="54" spans="2:11" ht="20.100000000000001" customHeight="1" x14ac:dyDescent="0.3">
      <c r="B54" s="18"/>
      <c r="C54" s="61"/>
      <c r="D54" s="63"/>
      <c r="E54" s="67"/>
      <c r="F54" s="70"/>
      <c r="G54" s="20"/>
      <c r="H54" s="72"/>
      <c r="I54" s="22"/>
      <c r="J54" s="74"/>
      <c r="K54" s="75"/>
    </row>
    <row r="55" spans="2:11" ht="20.100000000000001" customHeight="1" x14ac:dyDescent="0.3">
      <c r="B55" s="18"/>
      <c r="C55" s="61"/>
      <c r="D55" s="63"/>
      <c r="E55" s="67"/>
      <c r="F55" s="70"/>
      <c r="G55" s="20"/>
      <c r="H55" s="72"/>
      <c r="I55" s="22"/>
      <c r="J55" s="74"/>
      <c r="K55" s="75"/>
    </row>
    <row r="56" spans="2:11" ht="20.100000000000001" customHeight="1" x14ac:dyDescent="0.3">
      <c r="B56" s="18"/>
      <c r="C56" s="61"/>
      <c r="D56" s="63"/>
      <c r="E56" s="67"/>
      <c r="F56" s="70"/>
      <c r="G56" s="20"/>
      <c r="H56" s="72"/>
      <c r="I56" s="22"/>
      <c r="J56" s="74"/>
      <c r="K56" s="75"/>
    </row>
    <row r="57" spans="2:11" ht="20.100000000000001" customHeight="1" x14ac:dyDescent="0.3">
      <c r="B57" s="18"/>
      <c r="C57" s="61"/>
      <c r="D57" s="63"/>
      <c r="E57" s="67"/>
      <c r="F57" s="70"/>
      <c r="G57" s="20"/>
      <c r="H57" s="72"/>
      <c r="I57" s="22"/>
      <c r="J57" s="74"/>
      <c r="K57" s="75"/>
    </row>
    <row r="58" spans="2:11" ht="20.100000000000001" customHeight="1" x14ac:dyDescent="0.3">
      <c r="B58" s="18"/>
      <c r="C58" s="61"/>
      <c r="D58" s="63"/>
      <c r="E58" s="67"/>
      <c r="F58" s="70"/>
      <c r="G58" s="20"/>
      <c r="H58" s="72"/>
      <c r="I58" s="22"/>
      <c r="J58" s="74"/>
      <c r="K58" s="75"/>
    </row>
    <row r="59" spans="2:11" ht="20.100000000000001" customHeight="1" x14ac:dyDescent="0.3">
      <c r="B59" s="18"/>
      <c r="C59" s="61"/>
      <c r="D59" s="63"/>
      <c r="E59" s="67"/>
      <c r="F59" s="70"/>
      <c r="G59" s="20"/>
      <c r="H59" s="72"/>
      <c r="I59" s="22"/>
      <c r="J59" s="74"/>
      <c r="K59" s="75"/>
    </row>
    <row r="60" spans="2:11" ht="20.100000000000001" customHeight="1" x14ac:dyDescent="0.3">
      <c r="B60" s="18"/>
      <c r="C60" s="61"/>
      <c r="D60" s="63"/>
      <c r="E60" s="67"/>
      <c r="F60" s="70"/>
      <c r="G60" s="20"/>
      <c r="H60" s="72"/>
      <c r="I60" s="22"/>
      <c r="J60" s="74"/>
      <c r="K60" s="75"/>
    </row>
    <row r="61" spans="2:11" ht="20.100000000000001" customHeight="1" x14ac:dyDescent="0.3">
      <c r="B61" s="18"/>
      <c r="C61" s="61"/>
      <c r="D61" s="63"/>
      <c r="E61" s="67"/>
      <c r="F61" s="70"/>
      <c r="G61" s="20"/>
      <c r="H61" s="72"/>
      <c r="I61" s="22"/>
      <c r="J61" s="74"/>
      <c r="K61" s="75"/>
    </row>
    <row r="62" spans="2:11" ht="20.100000000000001" customHeight="1" x14ac:dyDescent="0.3">
      <c r="B62" s="18"/>
      <c r="C62" s="61"/>
      <c r="D62" s="63"/>
      <c r="E62" s="67"/>
      <c r="F62" s="70"/>
      <c r="G62" s="20"/>
      <c r="H62" s="72"/>
      <c r="I62" s="22"/>
      <c r="J62" s="74"/>
      <c r="K62" s="75"/>
    </row>
    <row r="63" spans="2:11" ht="20.100000000000001" customHeight="1" x14ac:dyDescent="0.3">
      <c r="B63" s="18"/>
      <c r="C63" s="61"/>
      <c r="D63" s="63"/>
      <c r="E63" s="67"/>
      <c r="F63" s="70"/>
      <c r="G63" s="20"/>
      <c r="H63" s="72"/>
      <c r="I63" s="22"/>
      <c r="J63" s="74"/>
      <c r="K63" s="75"/>
    </row>
    <row r="64" spans="2:11" ht="20.100000000000001" customHeight="1" x14ac:dyDescent="0.3">
      <c r="B64" s="18"/>
      <c r="C64" s="61"/>
      <c r="D64" s="63"/>
      <c r="E64" s="67"/>
      <c r="F64" s="70"/>
      <c r="G64" s="20"/>
      <c r="H64" s="72"/>
      <c r="I64" s="22"/>
      <c r="J64" s="74"/>
      <c r="K64" s="75"/>
    </row>
    <row r="65" spans="2:11" ht="20.100000000000001" customHeight="1" x14ac:dyDescent="0.3">
      <c r="B65" s="18"/>
      <c r="C65" s="61"/>
      <c r="D65" s="63"/>
      <c r="E65" s="67"/>
      <c r="F65" s="70"/>
      <c r="G65" s="20"/>
      <c r="H65" s="72"/>
      <c r="I65" s="22"/>
      <c r="J65" s="74"/>
      <c r="K65" s="75"/>
    </row>
    <row r="66" spans="2:11" ht="20.100000000000001" customHeight="1" x14ac:dyDescent="0.3">
      <c r="B66" s="18"/>
      <c r="C66" s="61"/>
      <c r="D66" s="63"/>
      <c r="E66" s="67"/>
      <c r="F66" s="70"/>
      <c r="G66" s="20"/>
      <c r="H66" s="72"/>
      <c r="I66" s="22"/>
      <c r="J66" s="74"/>
      <c r="K66" s="75"/>
    </row>
    <row r="67" spans="2:11" ht="20.100000000000001" customHeight="1" x14ac:dyDescent="0.3">
      <c r="B67" s="18"/>
      <c r="C67" s="61"/>
      <c r="D67" s="63"/>
      <c r="E67" s="67"/>
      <c r="F67" s="70"/>
      <c r="G67" s="20"/>
      <c r="H67" s="72"/>
      <c r="I67" s="22"/>
      <c r="J67" s="74"/>
      <c r="K67" s="75"/>
    </row>
    <row r="68" spans="2:11" ht="20.100000000000001" customHeight="1" x14ac:dyDescent="0.3">
      <c r="B68" s="18"/>
      <c r="C68" s="61"/>
      <c r="D68" s="63"/>
      <c r="E68" s="67"/>
      <c r="F68" s="70"/>
      <c r="G68" s="20"/>
      <c r="H68" s="72"/>
      <c r="I68" s="22"/>
      <c r="J68" s="74"/>
      <c r="K68" s="75"/>
    </row>
    <row r="69" spans="2:11" ht="20.100000000000001" customHeight="1" x14ac:dyDescent="0.3">
      <c r="B69" s="18"/>
      <c r="C69" s="61"/>
      <c r="D69" s="63"/>
      <c r="E69" s="67"/>
      <c r="F69" s="70"/>
      <c r="G69" s="20"/>
      <c r="H69" s="72"/>
      <c r="I69" s="22"/>
      <c r="J69" s="74"/>
      <c r="K69" s="75"/>
    </row>
    <row r="70" spans="2:11" ht="20.100000000000001" customHeight="1" x14ac:dyDescent="0.3">
      <c r="B70" s="18"/>
      <c r="C70" s="61"/>
      <c r="D70" s="63"/>
      <c r="E70" s="67"/>
      <c r="F70" s="70"/>
      <c r="G70" s="20"/>
      <c r="H70" s="72"/>
      <c r="I70" s="22"/>
      <c r="J70" s="74"/>
      <c r="K70" s="75"/>
    </row>
    <row r="71" spans="2:11" ht="20.100000000000001" customHeight="1" x14ac:dyDescent="0.3">
      <c r="B71" s="18"/>
      <c r="C71" s="61"/>
      <c r="D71" s="63"/>
      <c r="E71" s="67"/>
      <c r="F71" s="70"/>
      <c r="G71" s="20"/>
      <c r="H71" s="72"/>
      <c r="I71" s="22"/>
      <c r="J71" s="74"/>
      <c r="K71" s="75"/>
    </row>
    <row r="72" spans="2:11" ht="20.100000000000001" customHeight="1" x14ac:dyDescent="0.3">
      <c r="B72" s="18"/>
      <c r="C72" s="61"/>
      <c r="D72" s="63"/>
      <c r="E72" s="67"/>
      <c r="F72" s="70"/>
      <c r="G72" s="20"/>
      <c r="H72" s="72"/>
      <c r="I72" s="22"/>
      <c r="J72" s="74"/>
      <c r="K72" s="75"/>
    </row>
    <row r="73" spans="2:11" ht="20.100000000000001" customHeight="1" x14ac:dyDescent="0.3">
      <c r="B73" s="18"/>
      <c r="C73" s="61"/>
      <c r="D73" s="63"/>
      <c r="E73" s="67"/>
      <c r="F73" s="70"/>
      <c r="G73" s="20"/>
      <c r="H73" s="72"/>
      <c r="I73" s="22"/>
      <c r="J73" s="74"/>
      <c r="K73" s="75"/>
    </row>
    <row r="74" spans="2:11" ht="20.100000000000001" customHeight="1" x14ac:dyDescent="0.3">
      <c r="B74" s="18"/>
      <c r="C74" s="61"/>
      <c r="D74" s="63"/>
      <c r="E74" s="67"/>
      <c r="F74" s="70"/>
      <c r="G74" s="20"/>
      <c r="H74" s="72"/>
      <c r="I74" s="22"/>
      <c r="J74" s="74"/>
      <c r="K74" s="75"/>
    </row>
    <row r="75" spans="2:11" ht="20.100000000000001" customHeight="1" x14ac:dyDescent="0.3">
      <c r="B75" s="18"/>
      <c r="C75" s="61"/>
      <c r="D75" s="63"/>
      <c r="E75" s="67"/>
      <c r="F75" s="70"/>
      <c r="G75" s="20"/>
      <c r="H75" s="72"/>
      <c r="I75" s="22"/>
      <c r="J75" s="74"/>
      <c r="K75" s="75"/>
    </row>
    <row r="76" spans="2:11" ht="20.100000000000001" customHeight="1" x14ac:dyDescent="0.3">
      <c r="B76" s="18"/>
      <c r="C76" s="61"/>
      <c r="D76" s="63"/>
      <c r="E76" s="67"/>
      <c r="F76" s="70"/>
      <c r="G76" s="20"/>
      <c r="H76" s="72"/>
      <c r="I76" s="22"/>
      <c r="J76" s="74"/>
      <c r="K76" s="75"/>
    </row>
    <row r="77" spans="2:11" ht="20.100000000000001" customHeight="1" x14ac:dyDescent="0.3">
      <c r="B77" s="18"/>
      <c r="C77" s="61"/>
      <c r="D77" s="63"/>
      <c r="E77" s="67"/>
      <c r="F77" s="70"/>
      <c r="G77" s="20"/>
      <c r="H77" s="72"/>
      <c r="I77" s="22"/>
      <c r="J77" s="74"/>
      <c r="K77" s="75"/>
    </row>
    <row r="78" spans="2:11" ht="20.100000000000001" customHeight="1" x14ac:dyDescent="0.3">
      <c r="B78" s="18"/>
      <c r="C78" s="61"/>
      <c r="D78" s="63"/>
      <c r="E78" s="67"/>
      <c r="F78" s="70"/>
      <c r="G78" s="20"/>
      <c r="H78" s="72"/>
      <c r="I78" s="22"/>
      <c r="J78" s="74"/>
      <c r="K78" s="75"/>
    </row>
    <row r="79" spans="2:11" ht="20.100000000000001" customHeight="1" x14ac:dyDescent="0.3">
      <c r="B79" s="18"/>
      <c r="C79" s="61"/>
      <c r="D79" s="63"/>
      <c r="E79" s="67"/>
      <c r="F79" s="70"/>
      <c r="G79" s="20"/>
      <c r="H79" s="72"/>
      <c r="I79" s="22"/>
      <c r="J79" s="74"/>
      <c r="K79" s="75"/>
    </row>
    <row r="80" spans="2:11" ht="20.100000000000001" customHeight="1" x14ac:dyDescent="0.3">
      <c r="B80" s="18"/>
      <c r="C80" s="61"/>
      <c r="D80" s="63"/>
      <c r="E80" s="67"/>
      <c r="F80" s="70"/>
      <c r="G80" s="20"/>
      <c r="H80" s="72"/>
      <c r="I80" s="22"/>
      <c r="J80" s="74"/>
      <c r="K80" s="75"/>
    </row>
    <row r="81" spans="2:11" ht="20.100000000000001" customHeight="1" x14ac:dyDescent="0.3">
      <c r="B81" s="18"/>
      <c r="C81" s="61"/>
      <c r="D81" s="63"/>
      <c r="E81" s="67"/>
      <c r="F81" s="70"/>
      <c r="G81" s="20"/>
      <c r="H81" s="72"/>
      <c r="I81" s="22"/>
      <c r="J81" s="91"/>
      <c r="K81" s="92"/>
    </row>
    <row r="82" spans="2:11" ht="20.100000000000001" customHeight="1" x14ac:dyDescent="0.3">
      <c r="B82" s="18"/>
      <c r="C82" s="61"/>
      <c r="D82" s="63"/>
      <c r="E82" s="67"/>
      <c r="F82" s="70"/>
      <c r="G82" s="20"/>
      <c r="H82" s="72"/>
      <c r="I82" s="22"/>
      <c r="J82" s="74"/>
      <c r="K82" s="75"/>
    </row>
    <row r="83" spans="2:11" ht="20.100000000000001" customHeight="1" x14ac:dyDescent="0.3">
      <c r="B83" s="18"/>
      <c r="C83" s="61"/>
      <c r="D83" s="63"/>
      <c r="E83" s="67"/>
      <c r="F83" s="70"/>
      <c r="G83" s="20"/>
      <c r="H83" s="72"/>
      <c r="I83" s="22"/>
      <c r="J83" s="74"/>
      <c r="K83" s="75"/>
    </row>
    <row r="84" spans="2:11" ht="20.100000000000001" customHeight="1" x14ac:dyDescent="0.3">
      <c r="B84" s="18"/>
      <c r="C84" s="61"/>
      <c r="D84" s="63"/>
      <c r="E84" s="67"/>
      <c r="F84" s="70"/>
      <c r="G84" s="20"/>
      <c r="H84" s="72"/>
      <c r="I84" s="22"/>
      <c r="J84" s="74"/>
      <c r="K84" s="75"/>
    </row>
    <row r="85" spans="2:11" ht="20.100000000000001" customHeight="1" x14ac:dyDescent="0.3">
      <c r="B85" s="18"/>
      <c r="C85" s="61"/>
      <c r="D85" s="63"/>
      <c r="E85" s="67"/>
      <c r="F85" s="70"/>
      <c r="G85" s="20"/>
      <c r="H85" s="72"/>
      <c r="I85" s="22"/>
      <c r="J85" s="74"/>
      <c r="K85" s="75"/>
    </row>
    <row r="86" spans="2:11" ht="20.100000000000001" customHeight="1" x14ac:dyDescent="0.3">
      <c r="B86" s="18"/>
      <c r="C86" s="61"/>
      <c r="D86" s="63"/>
      <c r="E86" s="67"/>
      <c r="F86" s="70"/>
      <c r="G86" s="20"/>
      <c r="H86" s="72"/>
      <c r="I86" s="22"/>
      <c r="J86" s="74"/>
      <c r="K86" s="75"/>
    </row>
    <row r="87" spans="2:11" ht="20.100000000000001" customHeight="1" x14ac:dyDescent="0.3">
      <c r="B87" s="18"/>
      <c r="C87" s="61"/>
      <c r="D87" s="63"/>
      <c r="E87" s="67"/>
      <c r="F87" s="70"/>
      <c r="G87" s="20"/>
      <c r="H87" s="72"/>
      <c r="I87" s="22"/>
      <c r="J87" s="74"/>
      <c r="K87" s="75"/>
    </row>
    <row r="88" spans="2:11" ht="20.100000000000001" customHeight="1" x14ac:dyDescent="0.3">
      <c r="B88" s="18"/>
      <c r="C88" s="61"/>
      <c r="D88" s="63"/>
      <c r="E88" s="67"/>
      <c r="F88" s="70"/>
      <c r="G88" s="20"/>
      <c r="H88" s="72"/>
      <c r="I88" s="22"/>
      <c r="J88" s="91"/>
      <c r="K88" s="92"/>
    </row>
    <row r="89" spans="2:11" ht="20.100000000000001" customHeight="1" x14ac:dyDescent="0.3">
      <c r="B89" s="18"/>
      <c r="C89" s="61"/>
      <c r="D89" s="63"/>
      <c r="E89" s="67"/>
      <c r="F89" s="70"/>
      <c r="G89" s="20"/>
      <c r="H89" s="72"/>
      <c r="I89" s="22"/>
      <c r="J89" s="91"/>
      <c r="K89" s="92"/>
    </row>
    <row r="90" spans="2:11" ht="20.100000000000001" customHeight="1" x14ac:dyDescent="0.3">
      <c r="B90" s="18"/>
      <c r="C90" s="61"/>
      <c r="D90" s="63"/>
      <c r="E90" s="67"/>
      <c r="F90" s="70"/>
      <c r="G90" s="20"/>
      <c r="H90" s="72"/>
      <c r="I90" s="22"/>
      <c r="J90" s="91"/>
      <c r="K90" s="92"/>
    </row>
    <row r="91" spans="2:11" ht="20.100000000000001" customHeight="1" x14ac:dyDescent="0.3">
      <c r="B91" s="18"/>
      <c r="C91" s="61"/>
      <c r="D91" s="63"/>
      <c r="E91" s="67"/>
      <c r="F91" s="70"/>
      <c r="G91" s="20"/>
      <c r="H91" s="72"/>
      <c r="I91" s="22"/>
      <c r="J91" s="91"/>
      <c r="K91" s="92"/>
    </row>
    <row r="92" spans="2:11" ht="20.100000000000001" customHeight="1" x14ac:dyDescent="0.3">
      <c r="B92" s="18"/>
      <c r="C92" s="61"/>
      <c r="D92" s="63"/>
      <c r="E92" s="67"/>
      <c r="F92" s="70"/>
      <c r="G92" s="20"/>
      <c r="H92" s="72"/>
      <c r="I92" s="22"/>
      <c r="J92" s="91"/>
      <c r="K92" s="92"/>
    </row>
    <row r="93" spans="2:11" ht="20.100000000000001" customHeight="1" x14ac:dyDescent="0.3">
      <c r="B93" s="18"/>
      <c r="C93" s="61"/>
      <c r="D93" s="63"/>
      <c r="E93" s="67"/>
      <c r="F93" s="70"/>
      <c r="G93" s="20"/>
      <c r="H93" s="72"/>
      <c r="I93" s="22"/>
      <c r="J93" s="91"/>
      <c r="K93" s="92"/>
    </row>
    <row r="94" spans="2:11" ht="20.100000000000001" customHeight="1" x14ac:dyDescent="0.3">
      <c r="B94" s="18"/>
      <c r="C94" s="61"/>
      <c r="D94" s="63"/>
      <c r="E94" s="67"/>
      <c r="F94" s="70"/>
      <c r="G94" s="20"/>
      <c r="H94" s="72"/>
      <c r="I94" s="22"/>
      <c r="J94" s="91"/>
      <c r="K94" s="92"/>
    </row>
    <row r="95" spans="2:11" ht="20.100000000000001" customHeight="1" x14ac:dyDescent="0.3">
      <c r="B95" s="18"/>
      <c r="C95" s="61"/>
      <c r="D95" s="63"/>
      <c r="E95" s="67"/>
      <c r="F95" s="70"/>
      <c r="G95" s="20"/>
      <c r="H95" s="72"/>
      <c r="I95" s="22"/>
      <c r="J95" s="91"/>
      <c r="K95" s="92"/>
    </row>
    <row r="96" spans="2:11" ht="20.100000000000001" customHeight="1" x14ac:dyDescent="0.3">
      <c r="B96" s="18"/>
      <c r="C96" s="61"/>
      <c r="D96" s="63"/>
      <c r="E96" s="67"/>
      <c r="F96" s="70"/>
      <c r="G96" s="20"/>
      <c r="H96" s="72"/>
      <c r="I96" s="22"/>
      <c r="J96" s="91"/>
      <c r="K96" s="92"/>
    </row>
    <row r="97" spans="2:11" ht="20.100000000000001" customHeight="1" x14ac:dyDescent="0.3">
      <c r="B97" s="18"/>
      <c r="C97" s="61"/>
      <c r="D97" s="63"/>
      <c r="E97" s="67"/>
      <c r="F97" s="70"/>
      <c r="G97" s="20"/>
      <c r="H97" s="72"/>
      <c r="I97" s="22"/>
      <c r="J97" s="91"/>
      <c r="K97" s="92"/>
    </row>
    <row r="98" spans="2:11" ht="20.100000000000001" customHeight="1" x14ac:dyDescent="0.3">
      <c r="B98" s="18"/>
      <c r="C98" s="61"/>
      <c r="D98" s="63"/>
      <c r="E98" s="67"/>
      <c r="F98" s="70"/>
      <c r="G98" s="20"/>
      <c r="H98" s="72"/>
      <c r="I98" s="22"/>
      <c r="J98" s="91"/>
      <c r="K98" s="92"/>
    </row>
    <row r="99" spans="2:11" ht="20.100000000000001" customHeight="1" x14ac:dyDescent="0.3">
      <c r="B99" s="18"/>
      <c r="C99" s="61"/>
      <c r="D99" s="63"/>
      <c r="E99" s="67"/>
      <c r="F99" s="70"/>
      <c r="G99" s="20"/>
      <c r="H99" s="72"/>
      <c r="I99" s="22"/>
      <c r="J99" s="91"/>
      <c r="K99" s="92"/>
    </row>
    <row r="100" spans="2:11" ht="20.100000000000001" customHeight="1" x14ac:dyDescent="0.3">
      <c r="B100" s="19"/>
      <c r="C100" s="64"/>
      <c r="D100" s="65"/>
      <c r="E100" s="68"/>
      <c r="F100" s="71"/>
      <c r="G100" s="21"/>
      <c r="H100" s="73"/>
      <c r="I100" s="23"/>
      <c r="J100" s="93"/>
      <c r="K100" s="94"/>
    </row>
  </sheetData>
  <mergeCells count="53">
    <mergeCell ref="J96:K96"/>
    <mergeCell ref="J97:K97"/>
    <mergeCell ref="J98:K98"/>
    <mergeCell ref="J99:K99"/>
    <mergeCell ref="J100:K100"/>
    <mergeCell ref="J95:K95"/>
    <mergeCell ref="J36:K36"/>
    <mergeCell ref="J37:K37"/>
    <mergeCell ref="J38:K38"/>
    <mergeCell ref="J81:K81"/>
    <mergeCell ref="J88:K88"/>
    <mergeCell ref="J89:K89"/>
    <mergeCell ref="J90:K90"/>
    <mergeCell ref="J91:K91"/>
    <mergeCell ref="J92:K92"/>
    <mergeCell ref="J93:K93"/>
    <mergeCell ref="J94:K94"/>
    <mergeCell ref="N19:N20"/>
    <mergeCell ref="O19:O20"/>
    <mergeCell ref="J35:K35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23:K23"/>
    <mergeCell ref="J16:K16"/>
    <mergeCell ref="J17:K17"/>
    <mergeCell ref="J18:K18"/>
    <mergeCell ref="J19:K19"/>
    <mergeCell ref="M19:M20"/>
    <mergeCell ref="J21:K21"/>
    <mergeCell ref="J22:K22"/>
    <mergeCell ref="J8:K8"/>
    <mergeCell ref="B2:E2"/>
    <mergeCell ref="J4:K4"/>
    <mergeCell ref="J5:K5"/>
    <mergeCell ref="J6:K6"/>
    <mergeCell ref="J7:K7"/>
    <mergeCell ref="J20:K20"/>
    <mergeCell ref="J9:K9"/>
    <mergeCell ref="J10:K10"/>
    <mergeCell ref="J11:K11"/>
    <mergeCell ref="J12:K12"/>
    <mergeCell ref="J13:K13"/>
    <mergeCell ref="J14:K14"/>
    <mergeCell ref="J15:K15"/>
  </mergeCells>
  <phoneticPr fontId="5" type="noConversion"/>
  <dataValidations count="3">
    <dataValidation type="list" allowBlank="1" showInputMessage="1" showErrorMessage="1" sqref="D5:D100" xr:uid="{00000000-0002-0000-0600-000000000000}">
      <formula1>INDIRECT(C5)</formula1>
    </dataValidation>
    <dataValidation type="list" allowBlank="1" showInputMessage="1" showErrorMessage="1" sqref="F5:F100" xr:uid="{00000000-0002-0000-0600-000001000000}">
      <formula1>지출구분</formula1>
    </dataValidation>
    <dataValidation type="list" allowBlank="1" showInputMessage="1" showErrorMessage="1" sqref="H5:H100" xr:uid="{00000000-0002-0000-0600-000002000000}">
      <formula1>수입구분</formula1>
    </dataValidation>
  </dataValidations>
  <pageMargins left="0.69986110925674438" right="0.69986110925674438" top="0.75" bottom="0.75" header="0.30000001192092896" footer="0.30000001192092896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3000000}">
          <x14:formula1>
            <xm:f>항목!$B$3:$N$3</xm:f>
          </x14:formula1>
          <xm:sqref>C5:C100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1:AA100"/>
  <sheetViews>
    <sheetView zoomScale="80" zoomScaleNormal="80" zoomScaleSheetLayoutView="75" workbookViewId="0">
      <selection activeCell="K2" sqref="K2"/>
    </sheetView>
  </sheetViews>
  <sheetFormatPr defaultColWidth="9" defaultRowHeight="16.5" x14ac:dyDescent="0.3"/>
  <cols>
    <col min="1" max="1" width="1.625" customWidth="1"/>
    <col min="2" max="2" width="11" customWidth="1"/>
    <col min="3" max="4" width="10.625" customWidth="1"/>
    <col min="5" max="5" width="34.625" customWidth="1"/>
    <col min="6" max="11" width="12.625" customWidth="1"/>
    <col min="12" max="12" width="3.375" customWidth="1"/>
    <col min="13" max="13" width="17.625" customWidth="1"/>
    <col min="14" max="14" width="15.75" customWidth="1"/>
    <col min="15" max="15" width="7.625" customWidth="1"/>
  </cols>
  <sheetData>
    <row r="1" spans="2:27" ht="9" customHeight="1" x14ac:dyDescent="0.3"/>
    <row r="2" spans="2:27" ht="43.5" customHeight="1" x14ac:dyDescent="0.3">
      <c r="B2" s="99" t="s">
        <v>79</v>
      </c>
      <c r="C2" s="100"/>
      <c r="D2" s="100"/>
      <c r="E2" s="101"/>
      <c r="F2" s="24" t="s">
        <v>9</v>
      </c>
      <c r="G2" s="26">
        <f>SUM(G5:G100)</f>
        <v>0</v>
      </c>
      <c r="H2" s="25" t="s">
        <v>7</v>
      </c>
      <c r="I2" s="27">
        <f>SUM(I5:I100)</f>
        <v>0</v>
      </c>
      <c r="J2" s="24" t="s">
        <v>85</v>
      </c>
      <c r="K2" s="30">
        <f>'06월'!K2 + (I2 - G2)</f>
        <v>2090000</v>
      </c>
    </row>
    <row r="3" spans="2:27" ht="4.5" customHeight="1" x14ac:dyDescent="0.3">
      <c r="B3" s="41"/>
      <c r="C3" s="41"/>
      <c r="D3" s="41"/>
      <c r="E3" s="41"/>
      <c r="F3" s="42"/>
      <c r="G3" s="43"/>
      <c r="H3" s="42"/>
      <c r="I3" s="43"/>
      <c r="J3" s="44"/>
      <c r="K3" s="45"/>
    </row>
    <row r="4" spans="2:27" ht="34.5" customHeight="1" x14ac:dyDescent="0.3">
      <c r="B4" s="49" t="s">
        <v>63</v>
      </c>
      <c r="C4" s="50" t="s">
        <v>71</v>
      </c>
      <c r="D4" s="51" t="s">
        <v>61</v>
      </c>
      <c r="E4" s="52" t="s">
        <v>10</v>
      </c>
      <c r="F4" s="53" t="s">
        <v>24</v>
      </c>
      <c r="G4" s="52" t="s">
        <v>62</v>
      </c>
      <c r="H4" s="53" t="s">
        <v>6</v>
      </c>
      <c r="I4" s="52" t="s">
        <v>62</v>
      </c>
      <c r="J4" s="102" t="s">
        <v>59</v>
      </c>
      <c r="K4" s="103"/>
      <c r="M4" s="31" t="s">
        <v>20</v>
      </c>
      <c r="N4" s="6" t="s">
        <v>65</v>
      </c>
      <c r="O4" s="6" t="s">
        <v>60</v>
      </c>
    </row>
    <row r="5" spans="2:27" ht="20.100000000000001" customHeight="1" x14ac:dyDescent="0.3">
      <c r="B5" s="46"/>
      <c r="C5" s="60"/>
      <c r="D5" s="62"/>
      <c r="E5" s="66" t="s">
        <v>69</v>
      </c>
      <c r="F5" s="69"/>
      <c r="G5" s="47" t="s">
        <v>69</v>
      </c>
      <c r="H5" s="59"/>
      <c r="I5" s="48"/>
      <c r="J5" s="104" t="s">
        <v>69</v>
      </c>
      <c r="K5" s="105"/>
      <c r="M5" s="34" t="str">
        <f>항목!C3</f>
        <v>주거비</v>
      </c>
      <c r="N5" s="35">
        <f t="shared" ref="N5:N16" si="0">SUMIF($C$5:$C$100,M5,$G$5:$G$100)</f>
        <v>0</v>
      </c>
      <c r="O5" s="55" t="e">
        <f t="shared" ref="O5:O17" si="1">SUM(N5/$N$17)</f>
        <v>#DIV/0!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  <c r="X5" t="s">
        <v>69</v>
      </c>
      <c r="Y5" t="s">
        <v>69</v>
      </c>
      <c r="Z5" t="s">
        <v>69</v>
      </c>
      <c r="AA5" t="s">
        <v>69</v>
      </c>
    </row>
    <row r="6" spans="2:27" ht="20.100000000000001" customHeight="1" x14ac:dyDescent="0.3">
      <c r="B6" s="18"/>
      <c r="C6" s="61"/>
      <c r="D6" s="63"/>
      <c r="E6" s="67" t="s">
        <v>69</v>
      </c>
      <c r="F6" s="70"/>
      <c r="G6" s="20"/>
      <c r="H6" s="72"/>
      <c r="I6" s="22" t="s">
        <v>69</v>
      </c>
      <c r="J6" s="91"/>
      <c r="K6" s="92"/>
      <c r="M6" s="34" t="str">
        <f>항목!D3</f>
        <v>통신비</v>
      </c>
      <c r="N6" s="35">
        <f t="shared" si="0"/>
        <v>0</v>
      </c>
      <c r="O6" s="55" t="e">
        <f t="shared" si="1"/>
        <v>#DIV/0!</v>
      </c>
    </row>
    <row r="7" spans="2:27" ht="20.100000000000001" customHeight="1" x14ac:dyDescent="0.3">
      <c r="B7" s="18"/>
      <c r="C7" s="61"/>
      <c r="D7" s="63"/>
      <c r="E7" s="67"/>
      <c r="F7" s="70"/>
      <c r="G7" s="20"/>
      <c r="H7" s="72"/>
      <c r="I7" s="22"/>
      <c r="J7" s="91"/>
      <c r="K7" s="92"/>
      <c r="M7" s="34" t="str">
        <f>항목!E3</f>
        <v>차량유지비교통비</v>
      </c>
      <c r="N7" s="35">
        <f t="shared" si="0"/>
        <v>0</v>
      </c>
      <c r="O7" s="55" t="e">
        <f t="shared" si="1"/>
        <v>#DIV/0!</v>
      </c>
    </row>
    <row r="8" spans="2:27" ht="20.100000000000001" customHeight="1" x14ac:dyDescent="0.3">
      <c r="B8" s="18"/>
      <c r="C8" s="61"/>
      <c r="D8" s="63"/>
      <c r="E8" s="67"/>
      <c r="F8" s="70"/>
      <c r="G8" s="20"/>
      <c r="H8" s="72"/>
      <c r="I8" s="22"/>
      <c r="J8" s="91"/>
      <c r="K8" s="92"/>
      <c r="M8" s="34" t="str">
        <f>항목!F3</f>
        <v>식비</v>
      </c>
      <c r="N8" s="35">
        <f t="shared" si="0"/>
        <v>0</v>
      </c>
      <c r="O8" s="55" t="e">
        <f t="shared" si="1"/>
        <v>#DIV/0!</v>
      </c>
    </row>
    <row r="9" spans="2:27" ht="20.100000000000001" customHeight="1" x14ac:dyDescent="0.3">
      <c r="B9" s="18"/>
      <c r="C9" s="61"/>
      <c r="D9" s="63"/>
      <c r="E9" s="67"/>
      <c r="F9" s="70"/>
      <c r="G9" s="20"/>
      <c r="H9" s="72"/>
      <c r="I9" s="22"/>
      <c r="J9" s="91"/>
      <c r="K9" s="92"/>
      <c r="M9" s="34" t="str">
        <f>항목!G3</f>
        <v>의류잡화</v>
      </c>
      <c r="N9" s="35">
        <f t="shared" si="0"/>
        <v>0</v>
      </c>
      <c r="O9" s="55" t="e">
        <f t="shared" si="1"/>
        <v>#DIV/0!</v>
      </c>
    </row>
    <row r="10" spans="2:27" ht="20.100000000000001" customHeight="1" x14ac:dyDescent="0.3">
      <c r="B10" s="18"/>
      <c r="C10" s="61"/>
      <c r="D10" s="63"/>
      <c r="E10" s="67"/>
      <c r="F10" s="70"/>
      <c r="G10" s="20"/>
      <c r="H10" s="72"/>
      <c r="I10" s="22"/>
      <c r="J10" s="91"/>
      <c r="K10" s="92"/>
      <c r="M10" s="34" t="str">
        <f>항목!H3</f>
        <v>생활용품</v>
      </c>
      <c r="N10" s="35">
        <f t="shared" si="0"/>
        <v>0</v>
      </c>
      <c r="O10" s="55" t="e">
        <f t="shared" si="1"/>
        <v>#DIV/0!</v>
      </c>
      <c r="R10" t="s">
        <v>69</v>
      </c>
    </row>
    <row r="11" spans="2:27" ht="20.100000000000001" customHeight="1" x14ac:dyDescent="0.3">
      <c r="B11" s="18"/>
      <c r="C11" s="61"/>
      <c r="D11" s="63"/>
      <c r="E11" s="67"/>
      <c r="F11" s="70"/>
      <c r="G11" s="20"/>
      <c r="H11" s="72"/>
      <c r="I11" s="22"/>
      <c r="J11" s="91"/>
      <c r="K11" s="92"/>
      <c r="M11" s="34" t="str">
        <f>항목!I3</f>
        <v>의료비</v>
      </c>
      <c r="N11" s="35">
        <f t="shared" si="0"/>
        <v>0</v>
      </c>
      <c r="O11" s="55" t="e">
        <f t="shared" si="1"/>
        <v>#DIV/0!</v>
      </c>
    </row>
    <row r="12" spans="2:27" ht="20.100000000000001" customHeight="1" x14ac:dyDescent="0.3">
      <c r="B12" s="18"/>
      <c r="C12" s="61"/>
      <c r="D12" s="63"/>
      <c r="E12" s="67"/>
      <c r="F12" s="70"/>
      <c r="G12" s="20"/>
      <c r="H12" s="72"/>
      <c r="I12" s="22"/>
      <c r="J12" s="91"/>
      <c r="K12" s="92"/>
      <c r="M12" s="34" t="str">
        <f>항목!J3</f>
        <v>교육비</v>
      </c>
      <c r="N12" s="35">
        <f t="shared" si="0"/>
        <v>0</v>
      </c>
      <c r="O12" s="55" t="e">
        <f t="shared" si="1"/>
        <v>#DIV/0!</v>
      </c>
    </row>
    <row r="13" spans="2:27" ht="20.100000000000001" customHeight="1" x14ac:dyDescent="0.3">
      <c r="B13" s="18"/>
      <c r="C13" s="61"/>
      <c r="D13" s="63"/>
      <c r="E13" s="67"/>
      <c r="F13" s="70"/>
      <c r="G13" s="20"/>
      <c r="H13" s="72"/>
      <c r="I13" s="22"/>
      <c r="J13" s="91"/>
      <c r="K13" s="92"/>
      <c r="M13" s="34" t="str">
        <f>항목!K3</f>
        <v>용돈</v>
      </c>
      <c r="N13" s="35">
        <f t="shared" si="0"/>
        <v>0</v>
      </c>
      <c r="O13" s="55" t="e">
        <f t="shared" si="1"/>
        <v>#DIV/0!</v>
      </c>
    </row>
    <row r="14" spans="2:27" ht="20.100000000000001" customHeight="1" x14ac:dyDescent="0.3">
      <c r="B14" s="18"/>
      <c r="C14" s="61"/>
      <c r="D14" s="63"/>
      <c r="E14" s="67"/>
      <c r="F14" s="70"/>
      <c r="G14" s="20"/>
      <c r="H14" s="72"/>
      <c r="I14" s="22"/>
      <c r="J14" s="91"/>
      <c r="K14" s="92"/>
      <c r="M14" s="34" t="str">
        <f>항목!L3</f>
        <v>경조교제비</v>
      </c>
      <c r="N14" s="35">
        <f t="shared" si="0"/>
        <v>0</v>
      </c>
      <c r="O14" s="55" t="e">
        <f t="shared" si="1"/>
        <v>#DIV/0!</v>
      </c>
      <c r="S14" t="s">
        <v>69</v>
      </c>
    </row>
    <row r="15" spans="2:27" ht="20.100000000000001" customHeight="1" x14ac:dyDescent="0.3">
      <c r="B15" s="18"/>
      <c r="C15" s="61"/>
      <c r="D15" s="63"/>
      <c r="E15" s="67"/>
      <c r="F15" s="70"/>
      <c r="G15" s="20"/>
      <c r="H15" s="72"/>
      <c r="I15" s="22"/>
      <c r="J15" s="91"/>
      <c r="K15" s="92"/>
      <c r="M15" s="34" t="str">
        <f>항목!M3</f>
        <v>문화생활비</v>
      </c>
      <c r="N15" s="35">
        <f t="shared" si="0"/>
        <v>0</v>
      </c>
      <c r="O15" s="55" t="e">
        <f t="shared" si="1"/>
        <v>#DIV/0!</v>
      </c>
    </row>
    <row r="16" spans="2:27" ht="20.100000000000001" customHeight="1" x14ac:dyDescent="0.3">
      <c r="B16" s="18"/>
      <c r="C16" s="61"/>
      <c r="D16" s="63"/>
      <c r="E16" s="67"/>
      <c r="F16" s="70"/>
      <c r="G16" s="20"/>
      <c r="H16" s="72"/>
      <c r="I16" s="22"/>
      <c r="J16" s="91"/>
      <c r="K16" s="92"/>
      <c r="M16" s="36" t="str">
        <f>항목!N3</f>
        <v>예비비</v>
      </c>
      <c r="N16" s="37">
        <f t="shared" si="0"/>
        <v>0</v>
      </c>
      <c r="O16" s="56" t="e">
        <f t="shared" si="1"/>
        <v>#DIV/0!</v>
      </c>
    </row>
    <row r="17" spans="2:15" ht="20.100000000000001" customHeight="1" x14ac:dyDescent="0.3">
      <c r="B17" s="18"/>
      <c r="C17" s="61"/>
      <c r="D17" s="63"/>
      <c r="E17" s="67"/>
      <c r="F17" s="70"/>
      <c r="G17" s="20"/>
      <c r="H17" s="72"/>
      <c r="I17" s="22"/>
      <c r="J17" s="91"/>
      <c r="K17" s="92"/>
      <c r="M17" s="38" t="s">
        <v>9</v>
      </c>
      <c r="N17" s="39">
        <f>SUM(N5:N16)</f>
        <v>0</v>
      </c>
      <c r="O17" s="57" t="e">
        <f t="shared" si="1"/>
        <v>#DIV/0!</v>
      </c>
    </row>
    <row r="18" spans="2:15" ht="20.100000000000001" customHeight="1" x14ac:dyDescent="0.3">
      <c r="B18" s="18"/>
      <c r="C18" s="61"/>
      <c r="D18" s="63"/>
      <c r="E18" s="67"/>
      <c r="F18" s="70"/>
      <c r="G18" s="20"/>
      <c r="H18" s="72"/>
      <c r="I18" s="22"/>
      <c r="J18" s="91"/>
      <c r="K18" s="92"/>
    </row>
    <row r="19" spans="2:15" ht="20.100000000000001" customHeight="1" x14ac:dyDescent="0.3">
      <c r="B19" s="18"/>
      <c r="C19" s="61"/>
      <c r="D19" s="63"/>
      <c r="E19" s="67"/>
      <c r="F19" s="70"/>
      <c r="G19" s="20"/>
      <c r="H19" s="72"/>
      <c r="I19" s="22"/>
      <c r="J19" s="91"/>
      <c r="K19" s="92"/>
      <c r="M19" s="95" t="s">
        <v>23</v>
      </c>
      <c r="N19" s="97" t="s">
        <v>65</v>
      </c>
      <c r="O19" s="97" t="s">
        <v>60</v>
      </c>
    </row>
    <row r="20" spans="2:15" ht="20.100000000000001" customHeight="1" x14ac:dyDescent="0.3">
      <c r="B20" s="18"/>
      <c r="C20" s="61"/>
      <c r="D20" s="63"/>
      <c r="E20" s="67"/>
      <c r="F20" s="70"/>
      <c r="G20" s="20"/>
      <c r="H20" s="72"/>
      <c r="I20" s="22"/>
      <c r="J20" s="91"/>
      <c r="K20" s="92"/>
      <c r="M20" s="96"/>
      <c r="N20" s="98"/>
      <c r="O20" s="98"/>
    </row>
    <row r="21" spans="2:15" ht="20.100000000000001" customHeight="1" x14ac:dyDescent="0.3">
      <c r="B21" s="18"/>
      <c r="C21" s="61"/>
      <c r="D21" s="63"/>
      <c r="E21" s="67"/>
      <c r="F21" s="70"/>
      <c r="G21" s="20"/>
      <c r="H21" s="72"/>
      <c r="I21" s="22"/>
      <c r="J21" s="91"/>
      <c r="K21" s="92"/>
      <c r="M21" s="32" t="str">
        <f>항목!B4</f>
        <v>계 회비</v>
      </c>
      <c r="N21" s="33">
        <f>SUMIF('07월'!$D$5:$D$100,M21,'07월'!$I$5:$I$100)</f>
        <v>0</v>
      </c>
      <c r="O21" s="54" t="e">
        <f t="shared" ref="O21:O29" si="2">SUM(N21/$N$29)</f>
        <v>#DIV/0!</v>
      </c>
    </row>
    <row r="22" spans="2:15" ht="20.100000000000001" customHeight="1" x14ac:dyDescent="0.3">
      <c r="B22" s="18"/>
      <c r="C22" s="61"/>
      <c r="D22" s="63"/>
      <c r="E22" s="67"/>
      <c r="F22" s="70"/>
      <c r="G22" s="20"/>
      <c r="H22" s="72"/>
      <c r="I22" s="22"/>
      <c r="J22" s="91"/>
      <c r="K22" s="92"/>
      <c r="M22" s="34" t="str">
        <f>항목!B5</f>
        <v>찬조금</v>
      </c>
      <c r="N22" s="35">
        <f>SUMIF('07월'!$D$5:$D$100,M22,'07월'!$I$5:$I$100)</f>
        <v>0</v>
      </c>
      <c r="O22" s="55" t="e">
        <f t="shared" si="2"/>
        <v>#DIV/0!</v>
      </c>
    </row>
    <row r="23" spans="2:15" ht="20.100000000000001" customHeight="1" x14ac:dyDescent="0.3">
      <c r="B23" s="18"/>
      <c r="C23" s="61"/>
      <c r="D23" s="63"/>
      <c r="E23" s="67"/>
      <c r="F23" s="70"/>
      <c r="G23" s="20"/>
      <c r="H23" s="72"/>
      <c r="I23" s="22"/>
      <c r="J23" s="91"/>
      <c r="K23" s="92"/>
      <c r="M23" s="34" t="str">
        <f>항목!B6</f>
        <v>가입비</v>
      </c>
      <c r="N23" s="35">
        <f>SUMIF('07월'!$D$5:$D$100,M23,'07월'!$I$5:$I$100)</f>
        <v>0</v>
      </c>
      <c r="O23" s="55" t="e">
        <f t="shared" si="2"/>
        <v>#DIV/0!</v>
      </c>
    </row>
    <row r="24" spans="2:15" ht="20.100000000000001" customHeight="1" x14ac:dyDescent="0.3">
      <c r="B24" s="18"/>
      <c r="C24" s="61"/>
      <c r="D24" s="63"/>
      <c r="E24" s="67"/>
      <c r="F24" s="70"/>
      <c r="G24" s="20"/>
      <c r="H24" s="72"/>
      <c r="I24" s="22"/>
      <c r="J24" s="91"/>
      <c r="K24" s="92"/>
      <c r="M24" s="34" t="str">
        <f>항목!B7</f>
        <v>이자</v>
      </c>
      <c r="N24" s="35">
        <f>SUMIF('07월'!$D$5:$D$100,M24,'07월'!$I$5:$I$100)</f>
        <v>0</v>
      </c>
      <c r="O24" s="55" t="e">
        <f t="shared" si="2"/>
        <v>#DIV/0!</v>
      </c>
    </row>
    <row r="25" spans="2:15" ht="20.100000000000001" customHeight="1" x14ac:dyDescent="0.3">
      <c r="B25" s="18"/>
      <c r="C25" s="61"/>
      <c r="D25" s="63"/>
      <c r="E25" s="67"/>
      <c r="F25" s="70"/>
      <c r="G25" s="20"/>
      <c r="H25" s="72"/>
      <c r="I25" s="22"/>
      <c r="J25" s="91"/>
      <c r="K25" s="92"/>
      <c r="M25" s="34" t="str">
        <f>항목!B8</f>
        <v>기타수입</v>
      </c>
      <c r="N25" s="35">
        <f>SUMIF('07월'!$D$5:$D$100,M25,'07월'!$I$5:$I$100)</f>
        <v>0</v>
      </c>
      <c r="O25" s="55" t="e">
        <f t="shared" si="2"/>
        <v>#DIV/0!</v>
      </c>
    </row>
    <row r="26" spans="2:15" ht="20.100000000000001" customHeight="1" x14ac:dyDescent="0.3">
      <c r="B26" s="18"/>
      <c r="C26" s="61"/>
      <c r="D26" s="63"/>
      <c r="E26" s="67"/>
      <c r="F26" s="70"/>
      <c r="G26" s="20"/>
      <c r="H26" s="72"/>
      <c r="I26" s="22"/>
      <c r="J26" s="91"/>
      <c r="K26" s="92"/>
      <c r="M26" s="34">
        <f>항목!B9</f>
        <v>0</v>
      </c>
      <c r="N26" s="35">
        <f>SUMIF('07월'!$D$5:$D$100,M26,'07월'!$I$5:$I$100)</f>
        <v>0</v>
      </c>
      <c r="O26" s="55" t="e">
        <f t="shared" si="2"/>
        <v>#DIV/0!</v>
      </c>
    </row>
    <row r="27" spans="2:15" ht="20.100000000000001" customHeight="1" x14ac:dyDescent="0.3">
      <c r="B27" s="18"/>
      <c r="C27" s="61"/>
      <c r="D27" s="63"/>
      <c r="E27" s="67"/>
      <c r="F27" s="70"/>
      <c r="G27" s="20"/>
      <c r="H27" s="72"/>
      <c r="I27" s="22"/>
      <c r="J27" s="91"/>
      <c r="K27" s="92"/>
      <c r="M27" s="36">
        <f>항목!B10</f>
        <v>0</v>
      </c>
      <c r="N27" s="37">
        <f>SUMIF('07월'!$D$5:$D$100,M27,'07월'!$I$5:$I$100)</f>
        <v>0</v>
      </c>
      <c r="O27" s="58" t="e">
        <f t="shared" si="2"/>
        <v>#DIV/0!</v>
      </c>
    </row>
    <row r="28" spans="2:15" ht="20.100000000000001" customHeight="1" x14ac:dyDescent="0.3">
      <c r="B28" s="18"/>
      <c r="C28" s="61"/>
      <c r="D28" s="63"/>
      <c r="E28" s="67"/>
      <c r="F28" s="70"/>
      <c r="G28" s="20"/>
      <c r="H28" s="72"/>
      <c r="I28" s="22"/>
      <c r="J28" s="91"/>
      <c r="K28" s="92"/>
      <c r="M28" s="76">
        <f>항목!B11</f>
        <v>0</v>
      </c>
      <c r="N28" s="77">
        <f>SUMIF('07월'!$D$5:$D$100,M28,'07월'!$I$5:$I$100)</f>
        <v>0</v>
      </c>
      <c r="O28" s="56" t="e">
        <f t="shared" si="2"/>
        <v>#DIV/0!</v>
      </c>
    </row>
    <row r="29" spans="2:15" ht="20.100000000000001" customHeight="1" x14ac:dyDescent="0.3">
      <c r="B29" s="18"/>
      <c r="C29" s="61"/>
      <c r="D29" s="63"/>
      <c r="E29" s="67"/>
      <c r="F29" s="70"/>
      <c r="G29" s="20"/>
      <c r="H29" s="72"/>
      <c r="I29" s="22"/>
      <c r="J29" s="91"/>
      <c r="K29" s="92"/>
      <c r="M29" s="38" t="s">
        <v>7</v>
      </c>
      <c r="N29" s="39">
        <f>SUM(N21:N27)</f>
        <v>0</v>
      </c>
      <c r="O29" s="57" t="e">
        <f t="shared" si="2"/>
        <v>#DIV/0!</v>
      </c>
    </row>
    <row r="30" spans="2:15" ht="20.100000000000001" customHeight="1" x14ac:dyDescent="0.3">
      <c r="B30" s="18"/>
      <c r="C30" s="61"/>
      <c r="D30" s="63"/>
      <c r="E30" s="67"/>
      <c r="F30" s="70"/>
      <c r="G30" s="20"/>
      <c r="H30" s="72"/>
      <c r="I30" s="22"/>
      <c r="J30" s="91"/>
      <c r="K30" s="92"/>
    </row>
    <row r="31" spans="2:15" ht="20.100000000000001" customHeight="1" x14ac:dyDescent="0.3">
      <c r="B31" s="18"/>
      <c r="C31" s="61"/>
      <c r="D31" s="63"/>
      <c r="E31" s="67"/>
      <c r="F31" s="70"/>
      <c r="G31" s="20"/>
      <c r="H31" s="72"/>
      <c r="I31" s="22"/>
      <c r="J31" s="91"/>
      <c r="K31" s="92"/>
    </row>
    <row r="32" spans="2:15" ht="20.100000000000001" customHeight="1" x14ac:dyDescent="0.3">
      <c r="B32" s="18"/>
      <c r="C32" s="61"/>
      <c r="D32" s="63"/>
      <c r="E32" s="67"/>
      <c r="F32" s="70"/>
      <c r="G32" s="20"/>
      <c r="H32" s="72"/>
      <c r="I32" s="22"/>
      <c r="J32" s="91"/>
      <c r="K32" s="92"/>
    </row>
    <row r="33" spans="2:11" ht="20.100000000000001" customHeight="1" x14ac:dyDescent="0.3">
      <c r="B33" s="18"/>
      <c r="C33" s="61"/>
      <c r="D33" s="63"/>
      <c r="E33" s="67"/>
      <c r="F33" s="70"/>
      <c r="G33" s="20"/>
      <c r="H33" s="72"/>
      <c r="I33" s="22"/>
      <c r="J33" s="91"/>
      <c r="K33" s="92"/>
    </row>
    <row r="34" spans="2:11" ht="20.100000000000001" customHeight="1" x14ac:dyDescent="0.3">
      <c r="B34" s="18"/>
      <c r="C34" s="61"/>
      <c r="D34" s="63"/>
      <c r="E34" s="67"/>
      <c r="F34" s="70"/>
      <c r="G34" s="20"/>
      <c r="H34" s="72"/>
      <c r="I34" s="22"/>
      <c r="J34" s="91"/>
      <c r="K34" s="92"/>
    </row>
    <row r="35" spans="2:11" ht="20.100000000000001" customHeight="1" x14ac:dyDescent="0.3">
      <c r="B35" s="18"/>
      <c r="C35" s="61"/>
      <c r="D35" s="63"/>
      <c r="E35" s="67"/>
      <c r="F35" s="70"/>
      <c r="G35" s="20"/>
      <c r="H35" s="72"/>
      <c r="I35" s="22"/>
      <c r="J35" s="91"/>
      <c r="K35" s="92"/>
    </row>
    <row r="36" spans="2:11" ht="20.100000000000001" customHeight="1" x14ac:dyDescent="0.3">
      <c r="B36" s="18"/>
      <c r="C36" s="61"/>
      <c r="D36" s="63"/>
      <c r="E36" s="67"/>
      <c r="F36" s="70"/>
      <c r="G36" s="20"/>
      <c r="H36" s="72"/>
      <c r="I36" s="22"/>
      <c r="J36" s="91"/>
      <c r="K36" s="92"/>
    </row>
    <row r="37" spans="2:11" ht="20.100000000000001" customHeight="1" x14ac:dyDescent="0.3">
      <c r="B37" s="18"/>
      <c r="C37" s="61"/>
      <c r="D37" s="63"/>
      <c r="E37" s="67"/>
      <c r="F37" s="70"/>
      <c r="G37" s="20"/>
      <c r="H37" s="72"/>
      <c r="I37" s="22"/>
      <c r="J37" s="91"/>
      <c r="K37" s="92"/>
    </row>
    <row r="38" spans="2:11" ht="20.100000000000001" customHeight="1" x14ac:dyDescent="0.3">
      <c r="B38" s="18"/>
      <c r="C38" s="61"/>
      <c r="D38" s="63"/>
      <c r="E38" s="67"/>
      <c r="F38" s="70"/>
      <c r="G38" s="20"/>
      <c r="H38" s="72"/>
      <c r="I38" s="22"/>
      <c r="J38" s="91"/>
      <c r="K38" s="92"/>
    </row>
    <row r="39" spans="2:11" ht="20.100000000000001" customHeight="1" x14ac:dyDescent="0.3">
      <c r="B39" s="18"/>
      <c r="C39" s="61"/>
      <c r="D39" s="63"/>
      <c r="E39" s="67"/>
      <c r="F39" s="70"/>
      <c r="G39" s="20"/>
      <c r="H39" s="72"/>
      <c r="I39" s="22"/>
      <c r="J39" s="74"/>
      <c r="K39" s="75"/>
    </row>
    <row r="40" spans="2:11" ht="20.100000000000001" customHeight="1" x14ac:dyDescent="0.3">
      <c r="B40" s="18"/>
      <c r="C40" s="61"/>
      <c r="D40" s="63"/>
      <c r="E40" s="67"/>
      <c r="F40" s="70"/>
      <c r="G40" s="20"/>
      <c r="H40" s="72"/>
      <c r="I40" s="22"/>
      <c r="J40" s="74"/>
      <c r="K40" s="75"/>
    </row>
    <row r="41" spans="2:11" ht="20.100000000000001" customHeight="1" x14ac:dyDescent="0.3">
      <c r="B41" s="18"/>
      <c r="C41" s="61"/>
      <c r="D41" s="63"/>
      <c r="E41" s="67"/>
      <c r="F41" s="70"/>
      <c r="G41" s="20"/>
      <c r="H41" s="72"/>
      <c r="I41" s="22"/>
      <c r="J41" s="74"/>
      <c r="K41" s="75"/>
    </row>
    <row r="42" spans="2:11" ht="20.100000000000001" customHeight="1" x14ac:dyDescent="0.3">
      <c r="B42" s="18"/>
      <c r="C42" s="61"/>
      <c r="D42" s="63"/>
      <c r="E42" s="67"/>
      <c r="F42" s="70"/>
      <c r="G42" s="20"/>
      <c r="H42" s="72"/>
      <c r="I42" s="22"/>
      <c r="J42" s="74"/>
      <c r="K42" s="75"/>
    </row>
    <row r="43" spans="2:11" ht="20.100000000000001" customHeight="1" x14ac:dyDescent="0.3">
      <c r="B43" s="18"/>
      <c r="C43" s="61"/>
      <c r="D43" s="63"/>
      <c r="E43" s="67"/>
      <c r="F43" s="70"/>
      <c r="G43" s="20"/>
      <c r="H43" s="72"/>
      <c r="I43" s="22"/>
      <c r="J43" s="74"/>
      <c r="K43" s="75"/>
    </row>
    <row r="44" spans="2:11" ht="20.100000000000001" customHeight="1" x14ac:dyDescent="0.3">
      <c r="B44" s="18"/>
      <c r="C44" s="61"/>
      <c r="D44" s="63"/>
      <c r="E44" s="67"/>
      <c r="F44" s="70"/>
      <c r="G44" s="20"/>
      <c r="H44" s="72"/>
      <c r="I44" s="22"/>
      <c r="J44" s="74"/>
      <c r="K44" s="75"/>
    </row>
    <row r="45" spans="2:11" ht="20.100000000000001" customHeight="1" x14ac:dyDescent="0.3">
      <c r="B45" s="18"/>
      <c r="C45" s="61"/>
      <c r="D45" s="63"/>
      <c r="E45" s="67"/>
      <c r="F45" s="70"/>
      <c r="G45" s="20"/>
      <c r="H45" s="72"/>
      <c r="I45" s="22"/>
      <c r="J45" s="74"/>
      <c r="K45" s="75"/>
    </row>
    <row r="46" spans="2:11" ht="20.100000000000001" customHeight="1" x14ac:dyDescent="0.3">
      <c r="B46" s="18"/>
      <c r="C46" s="61"/>
      <c r="D46" s="63"/>
      <c r="E46" s="67"/>
      <c r="F46" s="70"/>
      <c r="G46" s="20"/>
      <c r="H46" s="72"/>
      <c r="I46" s="22"/>
      <c r="J46" s="74"/>
      <c r="K46" s="75"/>
    </row>
    <row r="47" spans="2:11" ht="20.100000000000001" customHeight="1" x14ac:dyDescent="0.3">
      <c r="B47" s="18"/>
      <c r="C47" s="61"/>
      <c r="D47" s="63"/>
      <c r="E47" s="67"/>
      <c r="F47" s="70"/>
      <c r="G47" s="20"/>
      <c r="H47" s="72"/>
      <c r="I47" s="22"/>
      <c r="J47" s="74"/>
      <c r="K47" s="75"/>
    </row>
    <row r="48" spans="2:11" ht="20.100000000000001" customHeight="1" x14ac:dyDescent="0.3">
      <c r="B48" s="18"/>
      <c r="C48" s="61"/>
      <c r="D48" s="63"/>
      <c r="E48" s="67"/>
      <c r="F48" s="70"/>
      <c r="G48" s="20"/>
      <c r="H48" s="72"/>
      <c r="I48" s="22"/>
      <c r="J48" s="74"/>
      <c r="K48" s="75"/>
    </row>
    <row r="49" spans="2:11" ht="20.100000000000001" customHeight="1" x14ac:dyDescent="0.3">
      <c r="B49" s="18"/>
      <c r="C49" s="61"/>
      <c r="D49" s="63"/>
      <c r="E49" s="67"/>
      <c r="F49" s="70"/>
      <c r="G49" s="20"/>
      <c r="H49" s="72"/>
      <c r="I49" s="22"/>
      <c r="J49" s="74"/>
      <c r="K49" s="75"/>
    </row>
    <row r="50" spans="2:11" ht="20.100000000000001" customHeight="1" x14ac:dyDescent="0.3">
      <c r="B50" s="18"/>
      <c r="C50" s="61"/>
      <c r="D50" s="63"/>
      <c r="E50" s="67"/>
      <c r="F50" s="70"/>
      <c r="G50" s="20"/>
      <c r="H50" s="72"/>
      <c r="I50" s="22"/>
      <c r="J50" s="74"/>
      <c r="K50" s="75"/>
    </row>
    <row r="51" spans="2:11" ht="20.100000000000001" customHeight="1" x14ac:dyDescent="0.3">
      <c r="B51" s="18"/>
      <c r="C51" s="61"/>
      <c r="D51" s="63"/>
      <c r="E51" s="67"/>
      <c r="F51" s="70"/>
      <c r="G51" s="20"/>
      <c r="H51" s="72"/>
      <c r="I51" s="22"/>
      <c r="J51" s="74"/>
      <c r="K51" s="75"/>
    </row>
    <row r="52" spans="2:11" ht="20.100000000000001" customHeight="1" x14ac:dyDescent="0.3">
      <c r="B52" s="18"/>
      <c r="C52" s="61"/>
      <c r="D52" s="63"/>
      <c r="E52" s="67"/>
      <c r="F52" s="70"/>
      <c r="G52" s="20"/>
      <c r="H52" s="72"/>
      <c r="I52" s="22"/>
      <c r="J52" s="74"/>
      <c r="K52" s="75"/>
    </row>
    <row r="53" spans="2:11" ht="20.100000000000001" customHeight="1" x14ac:dyDescent="0.3">
      <c r="B53" s="18"/>
      <c r="C53" s="61"/>
      <c r="D53" s="63"/>
      <c r="E53" s="67"/>
      <c r="F53" s="70"/>
      <c r="G53" s="20"/>
      <c r="H53" s="72"/>
      <c r="I53" s="22"/>
      <c r="J53" s="74"/>
      <c r="K53" s="75"/>
    </row>
    <row r="54" spans="2:11" ht="20.100000000000001" customHeight="1" x14ac:dyDescent="0.3">
      <c r="B54" s="18"/>
      <c r="C54" s="61"/>
      <c r="D54" s="63"/>
      <c r="E54" s="67"/>
      <c r="F54" s="70"/>
      <c r="G54" s="20"/>
      <c r="H54" s="72"/>
      <c r="I54" s="22"/>
      <c r="J54" s="74"/>
      <c r="K54" s="75"/>
    </row>
    <row r="55" spans="2:11" ht="20.100000000000001" customHeight="1" x14ac:dyDescent="0.3">
      <c r="B55" s="18"/>
      <c r="C55" s="61"/>
      <c r="D55" s="63"/>
      <c r="E55" s="67"/>
      <c r="F55" s="70"/>
      <c r="G55" s="20"/>
      <c r="H55" s="72"/>
      <c r="I55" s="22"/>
      <c r="J55" s="74"/>
      <c r="K55" s="75"/>
    </row>
    <row r="56" spans="2:11" ht="20.100000000000001" customHeight="1" x14ac:dyDescent="0.3">
      <c r="B56" s="18"/>
      <c r="C56" s="61"/>
      <c r="D56" s="63"/>
      <c r="E56" s="67"/>
      <c r="F56" s="70"/>
      <c r="G56" s="20"/>
      <c r="H56" s="72"/>
      <c r="I56" s="22"/>
      <c r="J56" s="74"/>
      <c r="K56" s="75"/>
    </row>
    <row r="57" spans="2:11" ht="20.100000000000001" customHeight="1" x14ac:dyDescent="0.3">
      <c r="B57" s="18"/>
      <c r="C57" s="61"/>
      <c r="D57" s="63"/>
      <c r="E57" s="67"/>
      <c r="F57" s="70"/>
      <c r="G57" s="20"/>
      <c r="H57" s="72"/>
      <c r="I57" s="22"/>
      <c r="J57" s="74"/>
      <c r="K57" s="75"/>
    </row>
    <row r="58" spans="2:11" ht="20.100000000000001" customHeight="1" x14ac:dyDescent="0.3">
      <c r="B58" s="18"/>
      <c r="C58" s="61"/>
      <c r="D58" s="63"/>
      <c r="E58" s="67"/>
      <c r="F58" s="70"/>
      <c r="G58" s="20"/>
      <c r="H58" s="72"/>
      <c r="I58" s="22"/>
      <c r="J58" s="74"/>
      <c r="K58" s="75"/>
    </row>
    <row r="59" spans="2:11" ht="20.100000000000001" customHeight="1" x14ac:dyDescent="0.3">
      <c r="B59" s="18"/>
      <c r="C59" s="61"/>
      <c r="D59" s="63"/>
      <c r="E59" s="67"/>
      <c r="F59" s="70"/>
      <c r="G59" s="20"/>
      <c r="H59" s="72"/>
      <c r="I59" s="22"/>
      <c r="J59" s="74"/>
      <c r="K59" s="75"/>
    </row>
    <row r="60" spans="2:11" ht="20.100000000000001" customHeight="1" x14ac:dyDescent="0.3">
      <c r="B60" s="18"/>
      <c r="C60" s="61"/>
      <c r="D60" s="63"/>
      <c r="E60" s="67"/>
      <c r="F60" s="70"/>
      <c r="G60" s="20"/>
      <c r="H60" s="72"/>
      <c r="I60" s="22"/>
      <c r="J60" s="74"/>
      <c r="K60" s="75"/>
    </row>
    <row r="61" spans="2:11" ht="20.100000000000001" customHeight="1" x14ac:dyDescent="0.3">
      <c r="B61" s="18"/>
      <c r="C61" s="61"/>
      <c r="D61" s="63"/>
      <c r="E61" s="67"/>
      <c r="F61" s="70"/>
      <c r="G61" s="20"/>
      <c r="H61" s="72"/>
      <c r="I61" s="22"/>
      <c r="J61" s="74"/>
      <c r="K61" s="75"/>
    </row>
    <row r="62" spans="2:11" ht="20.100000000000001" customHeight="1" x14ac:dyDescent="0.3">
      <c r="B62" s="18"/>
      <c r="C62" s="61"/>
      <c r="D62" s="63"/>
      <c r="E62" s="67"/>
      <c r="F62" s="70"/>
      <c r="G62" s="20"/>
      <c r="H62" s="72"/>
      <c r="I62" s="22"/>
      <c r="J62" s="74"/>
      <c r="K62" s="75"/>
    </row>
    <row r="63" spans="2:11" ht="20.100000000000001" customHeight="1" x14ac:dyDescent="0.3">
      <c r="B63" s="18"/>
      <c r="C63" s="61"/>
      <c r="D63" s="63"/>
      <c r="E63" s="67"/>
      <c r="F63" s="70"/>
      <c r="G63" s="20"/>
      <c r="H63" s="72"/>
      <c r="I63" s="22"/>
      <c r="J63" s="74"/>
      <c r="K63" s="75"/>
    </row>
    <row r="64" spans="2:11" ht="20.100000000000001" customHeight="1" x14ac:dyDescent="0.3">
      <c r="B64" s="18"/>
      <c r="C64" s="61"/>
      <c r="D64" s="63"/>
      <c r="E64" s="67"/>
      <c r="F64" s="70"/>
      <c r="G64" s="20"/>
      <c r="H64" s="72"/>
      <c r="I64" s="22"/>
      <c r="J64" s="74"/>
      <c r="K64" s="75"/>
    </row>
    <row r="65" spans="2:11" ht="20.100000000000001" customHeight="1" x14ac:dyDescent="0.3">
      <c r="B65" s="18"/>
      <c r="C65" s="61"/>
      <c r="D65" s="63"/>
      <c r="E65" s="67"/>
      <c r="F65" s="70"/>
      <c r="G65" s="20"/>
      <c r="H65" s="72"/>
      <c r="I65" s="22"/>
      <c r="J65" s="74"/>
      <c r="K65" s="75"/>
    </row>
    <row r="66" spans="2:11" ht="20.100000000000001" customHeight="1" x14ac:dyDescent="0.3">
      <c r="B66" s="18"/>
      <c r="C66" s="61"/>
      <c r="D66" s="63"/>
      <c r="E66" s="67"/>
      <c r="F66" s="70"/>
      <c r="G66" s="20"/>
      <c r="H66" s="72"/>
      <c r="I66" s="22"/>
      <c r="J66" s="74"/>
      <c r="K66" s="75"/>
    </row>
    <row r="67" spans="2:11" ht="20.100000000000001" customHeight="1" x14ac:dyDescent="0.3">
      <c r="B67" s="18"/>
      <c r="C67" s="61"/>
      <c r="D67" s="63"/>
      <c r="E67" s="67"/>
      <c r="F67" s="70"/>
      <c r="G67" s="20"/>
      <c r="H67" s="72"/>
      <c r="I67" s="22"/>
      <c r="J67" s="74"/>
      <c r="K67" s="75"/>
    </row>
    <row r="68" spans="2:11" ht="20.100000000000001" customHeight="1" x14ac:dyDescent="0.3">
      <c r="B68" s="18"/>
      <c r="C68" s="61"/>
      <c r="D68" s="63"/>
      <c r="E68" s="67"/>
      <c r="F68" s="70"/>
      <c r="G68" s="20"/>
      <c r="H68" s="72"/>
      <c r="I68" s="22"/>
      <c r="J68" s="74"/>
      <c r="K68" s="75"/>
    </row>
    <row r="69" spans="2:11" ht="20.100000000000001" customHeight="1" x14ac:dyDescent="0.3">
      <c r="B69" s="18"/>
      <c r="C69" s="61"/>
      <c r="D69" s="63"/>
      <c r="E69" s="67"/>
      <c r="F69" s="70"/>
      <c r="G69" s="20"/>
      <c r="H69" s="72"/>
      <c r="I69" s="22"/>
      <c r="J69" s="74"/>
      <c r="K69" s="75"/>
    </row>
    <row r="70" spans="2:11" ht="20.100000000000001" customHeight="1" x14ac:dyDescent="0.3">
      <c r="B70" s="18"/>
      <c r="C70" s="61"/>
      <c r="D70" s="63"/>
      <c r="E70" s="67"/>
      <c r="F70" s="70"/>
      <c r="G70" s="20"/>
      <c r="H70" s="72"/>
      <c r="I70" s="22"/>
      <c r="J70" s="74"/>
      <c r="K70" s="75"/>
    </row>
    <row r="71" spans="2:11" ht="20.100000000000001" customHeight="1" x14ac:dyDescent="0.3">
      <c r="B71" s="18"/>
      <c r="C71" s="61"/>
      <c r="D71" s="63"/>
      <c r="E71" s="67"/>
      <c r="F71" s="70"/>
      <c r="G71" s="20"/>
      <c r="H71" s="72"/>
      <c r="I71" s="22"/>
      <c r="J71" s="74"/>
      <c r="K71" s="75"/>
    </row>
    <row r="72" spans="2:11" ht="20.100000000000001" customHeight="1" x14ac:dyDescent="0.3">
      <c r="B72" s="18"/>
      <c r="C72" s="61"/>
      <c r="D72" s="63"/>
      <c r="E72" s="67"/>
      <c r="F72" s="70"/>
      <c r="G72" s="20"/>
      <c r="H72" s="72"/>
      <c r="I72" s="22"/>
      <c r="J72" s="74"/>
      <c r="K72" s="75"/>
    </row>
    <row r="73" spans="2:11" ht="20.100000000000001" customHeight="1" x14ac:dyDescent="0.3">
      <c r="B73" s="18"/>
      <c r="C73" s="61"/>
      <c r="D73" s="63"/>
      <c r="E73" s="67"/>
      <c r="F73" s="70"/>
      <c r="G73" s="20"/>
      <c r="H73" s="72"/>
      <c r="I73" s="22"/>
      <c r="J73" s="74"/>
      <c r="K73" s="75"/>
    </row>
    <row r="74" spans="2:11" ht="20.100000000000001" customHeight="1" x14ac:dyDescent="0.3">
      <c r="B74" s="18"/>
      <c r="C74" s="61"/>
      <c r="D74" s="63"/>
      <c r="E74" s="67"/>
      <c r="F74" s="70"/>
      <c r="G74" s="20"/>
      <c r="H74" s="72"/>
      <c r="I74" s="22"/>
      <c r="J74" s="74"/>
      <c r="K74" s="75"/>
    </row>
    <row r="75" spans="2:11" ht="20.100000000000001" customHeight="1" x14ac:dyDescent="0.3">
      <c r="B75" s="18"/>
      <c r="C75" s="61"/>
      <c r="D75" s="63"/>
      <c r="E75" s="67"/>
      <c r="F75" s="70"/>
      <c r="G75" s="20"/>
      <c r="H75" s="72"/>
      <c r="I75" s="22"/>
      <c r="J75" s="74"/>
      <c r="K75" s="75"/>
    </row>
    <row r="76" spans="2:11" ht="20.100000000000001" customHeight="1" x14ac:dyDescent="0.3">
      <c r="B76" s="18"/>
      <c r="C76" s="61"/>
      <c r="D76" s="63"/>
      <c r="E76" s="67"/>
      <c r="F76" s="70"/>
      <c r="G76" s="20"/>
      <c r="H76" s="72"/>
      <c r="I76" s="22"/>
      <c r="J76" s="74"/>
      <c r="K76" s="75"/>
    </row>
    <row r="77" spans="2:11" ht="20.100000000000001" customHeight="1" x14ac:dyDescent="0.3">
      <c r="B77" s="18"/>
      <c r="C77" s="61"/>
      <c r="D77" s="63"/>
      <c r="E77" s="67"/>
      <c r="F77" s="70"/>
      <c r="G77" s="20"/>
      <c r="H77" s="72"/>
      <c r="I77" s="22"/>
      <c r="J77" s="74"/>
      <c r="K77" s="75"/>
    </row>
    <row r="78" spans="2:11" ht="20.100000000000001" customHeight="1" x14ac:dyDescent="0.3">
      <c r="B78" s="18"/>
      <c r="C78" s="61"/>
      <c r="D78" s="63"/>
      <c r="E78" s="67"/>
      <c r="F78" s="70"/>
      <c r="G78" s="20"/>
      <c r="H78" s="72"/>
      <c r="I78" s="22"/>
      <c r="J78" s="74"/>
      <c r="K78" s="75"/>
    </row>
    <row r="79" spans="2:11" ht="20.100000000000001" customHeight="1" x14ac:dyDescent="0.3">
      <c r="B79" s="18"/>
      <c r="C79" s="61"/>
      <c r="D79" s="63"/>
      <c r="E79" s="67"/>
      <c r="F79" s="70"/>
      <c r="G79" s="20"/>
      <c r="H79" s="72"/>
      <c r="I79" s="22"/>
      <c r="J79" s="74"/>
      <c r="K79" s="75"/>
    </row>
    <row r="80" spans="2:11" ht="20.100000000000001" customHeight="1" x14ac:dyDescent="0.3">
      <c r="B80" s="18"/>
      <c r="C80" s="61"/>
      <c r="D80" s="63"/>
      <c r="E80" s="67"/>
      <c r="F80" s="70"/>
      <c r="G80" s="20"/>
      <c r="H80" s="72"/>
      <c r="I80" s="22"/>
      <c r="J80" s="74"/>
      <c r="K80" s="75"/>
    </row>
    <row r="81" spans="2:11" ht="20.100000000000001" customHeight="1" x14ac:dyDescent="0.3">
      <c r="B81" s="18"/>
      <c r="C81" s="61"/>
      <c r="D81" s="63"/>
      <c r="E81" s="67"/>
      <c r="F81" s="70"/>
      <c r="G81" s="20"/>
      <c r="H81" s="72"/>
      <c r="I81" s="22"/>
      <c r="J81" s="91"/>
      <c r="K81" s="92"/>
    </row>
    <row r="82" spans="2:11" ht="20.100000000000001" customHeight="1" x14ac:dyDescent="0.3">
      <c r="B82" s="18"/>
      <c r="C82" s="61"/>
      <c r="D82" s="63"/>
      <c r="E82" s="67"/>
      <c r="F82" s="70"/>
      <c r="G82" s="20"/>
      <c r="H82" s="72"/>
      <c r="I82" s="22"/>
      <c r="J82" s="74"/>
      <c r="K82" s="75"/>
    </row>
    <row r="83" spans="2:11" ht="20.100000000000001" customHeight="1" x14ac:dyDescent="0.3">
      <c r="B83" s="18"/>
      <c r="C83" s="61"/>
      <c r="D83" s="63"/>
      <c r="E83" s="67"/>
      <c r="F83" s="70"/>
      <c r="G83" s="20"/>
      <c r="H83" s="72"/>
      <c r="I83" s="22"/>
      <c r="J83" s="74"/>
      <c r="K83" s="75"/>
    </row>
    <row r="84" spans="2:11" ht="20.100000000000001" customHeight="1" x14ac:dyDescent="0.3">
      <c r="B84" s="18"/>
      <c r="C84" s="61"/>
      <c r="D84" s="63"/>
      <c r="E84" s="67"/>
      <c r="F84" s="70"/>
      <c r="G84" s="20"/>
      <c r="H84" s="72"/>
      <c r="I84" s="22"/>
      <c r="J84" s="74"/>
      <c r="K84" s="75"/>
    </row>
    <row r="85" spans="2:11" ht="20.100000000000001" customHeight="1" x14ac:dyDescent="0.3">
      <c r="B85" s="18"/>
      <c r="C85" s="61"/>
      <c r="D85" s="63"/>
      <c r="E85" s="67"/>
      <c r="F85" s="70"/>
      <c r="G85" s="20"/>
      <c r="H85" s="72"/>
      <c r="I85" s="22"/>
      <c r="J85" s="74"/>
      <c r="K85" s="75"/>
    </row>
    <row r="86" spans="2:11" ht="20.100000000000001" customHeight="1" x14ac:dyDescent="0.3">
      <c r="B86" s="18"/>
      <c r="C86" s="61"/>
      <c r="D86" s="63"/>
      <c r="E86" s="67"/>
      <c r="F86" s="70"/>
      <c r="G86" s="20"/>
      <c r="H86" s="72"/>
      <c r="I86" s="22"/>
      <c r="J86" s="74"/>
      <c r="K86" s="75"/>
    </row>
    <row r="87" spans="2:11" ht="20.100000000000001" customHeight="1" x14ac:dyDescent="0.3">
      <c r="B87" s="18"/>
      <c r="C87" s="61"/>
      <c r="D87" s="63"/>
      <c r="E87" s="67"/>
      <c r="F87" s="70"/>
      <c r="G87" s="20"/>
      <c r="H87" s="72"/>
      <c r="I87" s="22"/>
      <c r="J87" s="74"/>
      <c r="K87" s="75"/>
    </row>
    <row r="88" spans="2:11" ht="20.100000000000001" customHeight="1" x14ac:dyDescent="0.3">
      <c r="B88" s="18"/>
      <c r="C88" s="61"/>
      <c r="D88" s="63"/>
      <c r="E88" s="67"/>
      <c r="F88" s="70"/>
      <c r="G88" s="20"/>
      <c r="H88" s="72"/>
      <c r="I88" s="22"/>
      <c r="J88" s="91"/>
      <c r="K88" s="92"/>
    </row>
    <row r="89" spans="2:11" ht="20.100000000000001" customHeight="1" x14ac:dyDescent="0.3">
      <c r="B89" s="18"/>
      <c r="C89" s="61"/>
      <c r="D89" s="63"/>
      <c r="E89" s="67"/>
      <c r="F89" s="70"/>
      <c r="G89" s="20"/>
      <c r="H89" s="72"/>
      <c r="I89" s="22"/>
      <c r="J89" s="91"/>
      <c r="K89" s="92"/>
    </row>
    <row r="90" spans="2:11" ht="20.100000000000001" customHeight="1" x14ac:dyDescent="0.3">
      <c r="B90" s="18"/>
      <c r="C90" s="61"/>
      <c r="D90" s="63"/>
      <c r="E90" s="67"/>
      <c r="F90" s="70"/>
      <c r="G90" s="20"/>
      <c r="H90" s="72"/>
      <c r="I90" s="22"/>
      <c r="J90" s="91"/>
      <c r="K90" s="92"/>
    </row>
    <row r="91" spans="2:11" ht="20.100000000000001" customHeight="1" x14ac:dyDescent="0.3">
      <c r="B91" s="18"/>
      <c r="C91" s="61"/>
      <c r="D91" s="63"/>
      <c r="E91" s="67"/>
      <c r="F91" s="70"/>
      <c r="G91" s="20"/>
      <c r="H91" s="72"/>
      <c r="I91" s="22"/>
      <c r="J91" s="91"/>
      <c r="K91" s="92"/>
    </row>
    <row r="92" spans="2:11" ht="20.100000000000001" customHeight="1" x14ac:dyDescent="0.3">
      <c r="B92" s="18"/>
      <c r="C92" s="61"/>
      <c r="D92" s="63"/>
      <c r="E92" s="67"/>
      <c r="F92" s="70"/>
      <c r="G92" s="20"/>
      <c r="H92" s="72"/>
      <c r="I92" s="22"/>
      <c r="J92" s="91"/>
      <c r="K92" s="92"/>
    </row>
    <row r="93" spans="2:11" ht="20.100000000000001" customHeight="1" x14ac:dyDescent="0.3">
      <c r="B93" s="18"/>
      <c r="C93" s="61"/>
      <c r="D93" s="63"/>
      <c r="E93" s="67"/>
      <c r="F93" s="70"/>
      <c r="G93" s="20"/>
      <c r="H93" s="72"/>
      <c r="I93" s="22"/>
      <c r="J93" s="91"/>
      <c r="K93" s="92"/>
    </row>
    <row r="94" spans="2:11" ht="20.100000000000001" customHeight="1" x14ac:dyDescent="0.3">
      <c r="B94" s="18"/>
      <c r="C94" s="61"/>
      <c r="D94" s="63"/>
      <c r="E94" s="67"/>
      <c r="F94" s="70"/>
      <c r="G94" s="20"/>
      <c r="H94" s="72"/>
      <c r="I94" s="22"/>
      <c r="J94" s="91"/>
      <c r="K94" s="92"/>
    </row>
    <row r="95" spans="2:11" ht="20.100000000000001" customHeight="1" x14ac:dyDescent="0.3">
      <c r="B95" s="18"/>
      <c r="C95" s="61"/>
      <c r="D95" s="63"/>
      <c r="E95" s="67"/>
      <c r="F95" s="70"/>
      <c r="G95" s="20"/>
      <c r="H95" s="72"/>
      <c r="I95" s="22"/>
      <c r="J95" s="91"/>
      <c r="K95" s="92"/>
    </row>
    <row r="96" spans="2:11" ht="20.100000000000001" customHeight="1" x14ac:dyDescent="0.3">
      <c r="B96" s="18"/>
      <c r="C96" s="61"/>
      <c r="D96" s="63"/>
      <c r="E96" s="67"/>
      <c r="F96" s="70"/>
      <c r="G96" s="20"/>
      <c r="H96" s="72"/>
      <c r="I96" s="22"/>
      <c r="J96" s="91"/>
      <c r="K96" s="92"/>
    </row>
    <row r="97" spans="2:11" ht="20.100000000000001" customHeight="1" x14ac:dyDescent="0.3">
      <c r="B97" s="18"/>
      <c r="C97" s="61"/>
      <c r="D97" s="63"/>
      <c r="E97" s="67"/>
      <c r="F97" s="70"/>
      <c r="G97" s="20"/>
      <c r="H97" s="72"/>
      <c r="I97" s="22"/>
      <c r="J97" s="91"/>
      <c r="K97" s="92"/>
    </row>
    <row r="98" spans="2:11" ht="20.100000000000001" customHeight="1" x14ac:dyDescent="0.3">
      <c r="B98" s="18"/>
      <c r="C98" s="61"/>
      <c r="D98" s="63"/>
      <c r="E98" s="67"/>
      <c r="F98" s="70"/>
      <c r="G98" s="20"/>
      <c r="H98" s="72"/>
      <c r="I98" s="22"/>
      <c r="J98" s="91"/>
      <c r="K98" s="92"/>
    </row>
    <row r="99" spans="2:11" ht="20.100000000000001" customHeight="1" x14ac:dyDescent="0.3">
      <c r="B99" s="18"/>
      <c r="C99" s="61"/>
      <c r="D99" s="63"/>
      <c r="E99" s="67"/>
      <c r="F99" s="70"/>
      <c r="G99" s="20"/>
      <c r="H99" s="72"/>
      <c r="I99" s="22"/>
      <c r="J99" s="91"/>
      <c r="K99" s="92"/>
    </row>
    <row r="100" spans="2:11" ht="20.100000000000001" customHeight="1" x14ac:dyDescent="0.3">
      <c r="B100" s="19"/>
      <c r="C100" s="64"/>
      <c r="D100" s="65"/>
      <c r="E100" s="68"/>
      <c r="F100" s="71"/>
      <c r="G100" s="21"/>
      <c r="H100" s="73"/>
      <c r="I100" s="23"/>
      <c r="J100" s="93"/>
      <c r="K100" s="94"/>
    </row>
  </sheetData>
  <mergeCells count="53">
    <mergeCell ref="J96:K96"/>
    <mergeCell ref="J97:K97"/>
    <mergeCell ref="J98:K98"/>
    <mergeCell ref="J99:K99"/>
    <mergeCell ref="J100:K100"/>
    <mergeCell ref="J95:K95"/>
    <mergeCell ref="J36:K36"/>
    <mergeCell ref="J37:K37"/>
    <mergeCell ref="J38:K38"/>
    <mergeCell ref="J81:K81"/>
    <mergeCell ref="J88:K88"/>
    <mergeCell ref="J89:K89"/>
    <mergeCell ref="J90:K90"/>
    <mergeCell ref="J91:K91"/>
    <mergeCell ref="J92:K92"/>
    <mergeCell ref="J93:K93"/>
    <mergeCell ref="J94:K94"/>
    <mergeCell ref="N19:N20"/>
    <mergeCell ref="O19:O20"/>
    <mergeCell ref="J35:K35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23:K23"/>
    <mergeCell ref="J16:K16"/>
    <mergeCell ref="J17:K17"/>
    <mergeCell ref="J18:K18"/>
    <mergeCell ref="J19:K19"/>
    <mergeCell ref="M19:M20"/>
    <mergeCell ref="J21:K21"/>
    <mergeCell ref="J22:K22"/>
    <mergeCell ref="J8:K8"/>
    <mergeCell ref="B2:E2"/>
    <mergeCell ref="J4:K4"/>
    <mergeCell ref="J5:K5"/>
    <mergeCell ref="J6:K6"/>
    <mergeCell ref="J7:K7"/>
    <mergeCell ref="J20:K20"/>
    <mergeCell ref="J9:K9"/>
    <mergeCell ref="J10:K10"/>
    <mergeCell ref="J11:K11"/>
    <mergeCell ref="J12:K12"/>
    <mergeCell ref="J13:K13"/>
    <mergeCell ref="J14:K14"/>
    <mergeCell ref="J15:K15"/>
  </mergeCells>
  <phoneticPr fontId="5" type="noConversion"/>
  <dataValidations count="3">
    <dataValidation type="list" allowBlank="1" showInputMessage="1" showErrorMessage="1" sqref="H5:H100" xr:uid="{00000000-0002-0000-0700-000000000000}">
      <formula1>수입구분</formula1>
    </dataValidation>
    <dataValidation type="list" allowBlank="1" showInputMessage="1" showErrorMessage="1" sqref="F5:F100" xr:uid="{00000000-0002-0000-0700-000001000000}">
      <formula1>지출구분</formula1>
    </dataValidation>
    <dataValidation type="list" allowBlank="1" showInputMessage="1" showErrorMessage="1" sqref="D5:D100" xr:uid="{00000000-0002-0000-0700-000002000000}">
      <formula1>INDIRECT(C5)</formula1>
    </dataValidation>
  </dataValidations>
  <pageMargins left="0.69986110925674438" right="0.69986110925674438" top="0.75" bottom="0.75" header="0.30000001192092896" footer="0.30000001192092896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3000000}">
          <x14:formula1>
            <xm:f>항목!$B$3:$N$3</xm:f>
          </x14:formula1>
          <xm:sqref>C5:C100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1:AA100"/>
  <sheetViews>
    <sheetView zoomScale="80" zoomScaleNormal="80" zoomScaleSheetLayoutView="75" workbookViewId="0">
      <selection activeCell="E16" sqref="E16"/>
    </sheetView>
  </sheetViews>
  <sheetFormatPr defaultColWidth="9" defaultRowHeight="16.5" x14ac:dyDescent="0.3"/>
  <cols>
    <col min="1" max="1" width="1.625" customWidth="1"/>
    <col min="2" max="2" width="11" customWidth="1"/>
    <col min="3" max="4" width="10.625" customWidth="1"/>
    <col min="5" max="5" width="34.625" customWidth="1"/>
    <col min="6" max="11" width="12.625" customWidth="1"/>
    <col min="12" max="12" width="3.375" customWidth="1"/>
    <col min="13" max="13" width="17.625" customWidth="1"/>
    <col min="14" max="14" width="15.75" customWidth="1"/>
    <col min="15" max="15" width="7.625" customWidth="1"/>
  </cols>
  <sheetData>
    <row r="1" spans="2:27" ht="9" customHeight="1" x14ac:dyDescent="0.3"/>
    <row r="2" spans="2:27" ht="43.5" customHeight="1" x14ac:dyDescent="0.3">
      <c r="B2" s="99" t="s">
        <v>76</v>
      </c>
      <c r="C2" s="100"/>
      <c r="D2" s="100"/>
      <c r="E2" s="101"/>
      <c r="F2" s="24" t="s">
        <v>9</v>
      </c>
      <c r="G2" s="26">
        <f>SUM(G5:G100)</f>
        <v>0</v>
      </c>
      <c r="H2" s="25" t="s">
        <v>7</v>
      </c>
      <c r="I2" s="27">
        <f>SUM(I5:I100)</f>
        <v>0</v>
      </c>
      <c r="J2" s="24" t="s">
        <v>85</v>
      </c>
      <c r="K2" s="30">
        <f>'07월'!K2 + (I2 - G2)</f>
        <v>2090000</v>
      </c>
    </row>
    <row r="3" spans="2:27" ht="4.5" customHeight="1" x14ac:dyDescent="0.3">
      <c r="B3" s="41"/>
      <c r="C3" s="41"/>
      <c r="D3" s="41"/>
      <c r="E3" s="41"/>
      <c r="F3" s="42"/>
      <c r="G3" s="43"/>
      <c r="H3" s="42"/>
      <c r="I3" s="43"/>
      <c r="J3" s="44"/>
      <c r="K3" s="45"/>
    </row>
    <row r="4" spans="2:27" ht="34.5" customHeight="1" x14ac:dyDescent="0.3">
      <c r="B4" s="49" t="s">
        <v>63</v>
      </c>
      <c r="C4" s="50" t="s">
        <v>71</v>
      </c>
      <c r="D4" s="51" t="s">
        <v>61</v>
      </c>
      <c r="E4" s="52" t="s">
        <v>10</v>
      </c>
      <c r="F4" s="53" t="s">
        <v>24</v>
      </c>
      <c r="G4" s="52" t="s">
        <v>62</v>
      </c>
      <c r="H4" s="53" t="s">
        <v>6</v>
      </c>
      <c r="I4" s="52" t="s">
        <v>62</v>
      </c>
      <c r="J4" s="102" t="s">
        <v>59</v>
      </c>
      <c r="K4" s="103"/>
      <c r="M4" s="31" t="s">
        <v>20</v>
      </c>
      <c r="N4" s="6" t="s">
        <v>65</v>
      </c>
      <c r="O4" s="6" t="s">
        <v>60</v>
      </c>
    </row>
    <row r="5" spans="2:27" ht="20.100000000000001" customHeight="1" x14ac:dyDescent="0.3">
      <c r="B5" s="46"/>
      <c r="C5" s="60"/>
      <c r="D5" s="62"/>
      <c r="E5" s="66" t="s">
        <v>69</v>
      </c>
      <c r="F5" s="69"/>
      <c r="G5" s="47" t="s">
        <v>69</v>
      </c>
      <c r="H5" s="59"/>
      <c r="I5" s="48"/>
      <c r="J5" s="104" t="s">
        <v>69</v>
      </c>
      <c r="K5" s="105"/>
      <c r="M5" s="34" t="str">
        <f>항목!C3</f>
        <v>주거비</v>
      </c>
      <c r="N5" s="35">
        <f t="shared" ref="N5:N16" si="0">SUMIF($C$5:$C$100,M5,$G$5:$G$100)</f>
        <v>0</v>
      </c>
      <c r="O5" s="55" t="e">
        <f t="shared" ref="O5:O17" si="1">SUM(N5/$N$17)</f>
        <v>#DIV/0!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  <c r="X5" t="s">
        <v>69</v>
      </c>
      <c r="Y5" t="s">
        <v>69</v>
      </c>
      <c r="Z5" t="s">
        <v>69</v>
      </c>
      <c r="AA5" t="s">
        <v>69</v>
      </c>
    </row>
    <row r="6" spans="2:27" ht="20.100000000000001" customHeight="1" x14ac:dyDescent="0.3">
      <c r="B6" s="18"/>
      <c r="C6" s="61"/>
      <c r="D6" s="63"/>
      <c r="E6" s="67" t="s">
        <v>69</v>
      </c>
      <c r="F6" s="70"/>
      <c r="G6" s="20"/>
      <c r="H6" s="72"/>
      <c r="I6" s="22" t="s">
        <v>69</v>
      </c>
      <c r="J6" s="91"/>
      <c r="K6" s="92"/>
      <c r="M6" s="34" t="str">
        <f>항목!D3</f>
        <v>통신비</v>
      </c>
      <c r="N6" s="35">
        <f t="shared" si="0"/>
        <v>0</v>
      </c>
      <c r="O6" s="55" t="e">
        <f t="shared" si="1"/>
        <v>#DIV/0!</v>
      </c>
    </row>
    <row r="7" spans="2:27" ht="20.100000000000001" customHeight="1" x14ac:dyDescent="0.3">
      <c r="B7" s="18"/>
      <c r="C7" s="61"/>
      <c r="D7" s="63"/>
      <c r="E7" s="67"/>
      <c r="F7" s="70"/>
      <c r="G7" s="20"/>
      <c r="H7" s="72"/>
      <c r="I7" s="22"/>
      <c r="J7" s="91"/>
      <c r="K7" s="92"/>
      <c r="M7" s="34" t="str">
        <f>항목!E3</f>
        <v>차량유지비교통비</v>
      </c>
      <c r="N7" s="35">
        <f t="shared" si="0"/>
        <v>0</v>
      </c>
      <c r="O7" s="55" t="e">
        <f t="shared" si="1"/>
        <v>#DIV/0!</v>
      </c>
    </row>
    <row r="8" spans="2:27" ht="20.100000000000001" customHeight="1" x14ac:dyDescent="0.3">
      <c r="B8" s="18"/>
      <c r="C8" s="61"/>
      <c r="D8" s="63"/>
      <c r="E8" s="67"/>
      <c r="F8" s="70"/>
      <c r="G8" s="20"/>
      <c r="H8" s="72"/>
      <c r="I8" s="22"/>
      <c r="J8" s="91"/>
      <c r="K8" s="92"/>
      <c r="M8" s="34" t="str">
        <f>항목!F3</f>
        <v>식비</v>
      </c>
      <c r="N8" s="35">
        <f t="shared" si="0"/>
        <v>0</v>
      </c>
      <c r="O8" s="55" t="e">
        <f t="shared" si="1"/>
        <v>#DIV/0!</v>
      </c>
    </row>
    <row r="9" spans="2:27" ht="20.100000000000001" customHeight="1" x14ac:dyDescent="0.3">
      <c r="B9" s="18"/>
      <c r="C9" s="61"/>
      <c r="D9" s="63"/>
      <c r="E9" s="67"/>
      <c r="F9" s="70"/>
      <c r="G9" s="20"/>
      <c r="H9" s="72"/>
      <c r="I9" s="22"/>
      <c r="J9" s="91"/>
      <c r="K9" s="92"/>
      <c r="M9" s="34" t="str">
        <f>항목!G3</f>
        <v>의류잡화</v>
      </c>
      <c r="N9" s="35">
        <f t="shared" si="0"/>
        <v>0</v>
      </c>
      <c r="O9" s="55" t="e">
        <f t="shared" si="1"/>
        <v>#DIV/0!</v>
      </c>
    </row>
    <row r="10" spans="2:27" ht="20.100000000000001" customHeight="1" x14ac:dyDescent="0.3">
      <c r="B10" s="18"/>
      <c r="C10" s="61"/>
      <c r="D10" s="63"/>
      <c r="E10" s="67"/>
      <c r="F10" s="70"/>
      <c r="G10" s="20"/>
      <c r="H10" s="72"/>
      <c r="I10" s="22"/>
      <c r="J10" s="91"/>
      <c r="K10" s="92"/>
      <c r="M10" s="34" t="str">
        <f>항목!H3</f>
        <v>생활용품</v>
      </c>
      <c r="N10" s="35">
        <f t="shared" si="0"/>
        <v>0</v>
      </c>
      <c r="O10" s="55" t="e">
        <f t="shared" si="1"/>
        <v>#DIV/0!</v>
      </c>
      <c r="R10" t="s">
        <v>69</v>
      </c>
    </row>
    <row r="11" spans="2:27" ht="20.100000000000001" customHeight="1" x14ac:dyDescent="0.3">
      <c r="B11" s="18"/>
      <c r="C11" s="61"/>
      <c r="D11" s="63"/>
      <c r="E11" s="67"/>
      <c r="F11" s="70"/>
      <c r="G11" s="20"/>
      <c r="H11" s="72"/>
      <c r="I11" s="22"/>
      <c r="J11" s="91"/>
      <c r="K11" s="92"/>
      <c r="M11" s="34" t="str">
        <f>항목!I3</f>
        <v>의료비</v>
      </c>
      <c r="N11" s="35">
        <f t="shared" si="0"/>
        <v>0</v>
      </c>
      <c r="O11" s="55" t="e">
        <f t="shared" si="1"/>
        <v>#DIV/0!</v>
      </c>
    </row>
    <row r="12" spans="2:27" ht="20.100000000000001" customHeight="1" x14ac:dyDescent="0.3">
      <c r="B12" s="18"/>
      <c r="C12" s="61"/>
      <c r="D12" s="63"/>
      <c r="E12" s="67"/>
      <c r="F12" s="70"/>
      <c r="G12" s="20"/>
      <c r="H12" s="72"/>
      <c r="I12" s="22"/>
      <c r="J12" s="91"/>
      <c r="K12" s="92"/>
      <c r="M12" s="34" t="str">
        <f>항목!J3</f>
        <v>교육비</v>
      </c>
      <c r="N12" s="35">
        <f t="shared" si="0"/>
        <v>0</v>
      </c>
      <c r="O12" s="55" t="e">
        <f t="shared" si="1"/>
        <v>#DIV/0!</v>
      </c>
    </row>
    <row r="13" spans="2:27" ht="20.100000000000001" customHeight="1" x14ac:dyDescent="0.3">
      <c r="B13" s="18"/>
      <c r="C13" s="61"/>
      <c r="D13" s="63"/>
      <c r="E13" s="67"/>
      <c r="F13" s="70"/>
      <c r="G13" s="20"/>
      <c r="H13" s="72"/>
      <c r="I13" s="22"/>
      <c r="J13" s="91"/>
      <c r="K13" s="92"/>
      <c r="M13" s="34" t="str">
        <f>항목!K3</f>
        <v>용돈</v>
      </c>
      <c r="N13" s="35">
        <f t="shared" si="0"/>
        <v>0</v>
      </c>
      <c r="O13" s="55" t="e">
        <f t="shared" si="1"/>
        <v>#DIV/0!</v>
      </c>
    </row>
    <row r="14" spans="2:27" ht="20.100000000000001" customHeight="1" x14ac:dyDescent="0.3">
      <c r="B14" s="18"/>
      <c r="C14" s="61"/>
      <c r="D14" s="63"/>
      <c r="E14" s="67"/>
      <c r="F14" s="70"/>
      <c r="G14" s="20"/>
      <c r="H14" s="72"/>
      <c r="I14" s="22"/>
      <c r="J14" s="91"/>
      <c r="K14" s="92"/>
      <c r="M14" s="34" t="str">
        <f>항목!L3</f>
        <v>경조교제비</v>
      </c>
      <c r="N14" s="35">
        <f t="shared" si="0"/>
        <v>0</v>
      </c>
      <c r="O14" s="55" t="e">
        <f t="shared" si="1"/>
        <v>#DIV/0!</v>
      </c>
      <c r="S14" t="s">
        <v>69</v>
      </c>
    </row>
    <row r="15" spans="2:27" ht="20.100000000000001" customHeight="1" x14ac:dyDescent="0.3">
      <c r="B15" s="18"/>
      <c r="C15" s="61"/>
      <c r="D15" s="63"/>
      <c r="E15" s="67"/>
      <c r="F15" s="70"/>
      <c r="G15" s="20"/>
      <c r="H15" s="72"/>
      <c r="I15" s="22"/>
      <c r="J15" s="91"/>
      <c r="K15" s="92"/>
      <c r="M15" s="34" t="str">
        <f>항목!M3</f>
        <v>문화생활비</v>
      </c>
      <c r="N15" s="35">
        <f t="shared" si="0"/>
        <v>0</v>
      </c>
      <c r="O15" s="55" t="e">
        <f t="shared" si="1"/>
        <v>#DIV/0!</v>
      </c>
    </row>
    <row r="16" spans="2:27" ht="20.100000000000001" customHeight="1" x14ac:dyDescent="0.3">
      <c r="B16" s="18"/>
      <c r="C16" s="61"/>
      <c r="D16" s="63"/>
      <c r="E16" s="67"/>
      <c r="F16" s="70"/>
      <c r="G16" s="20"/>
      <c r="H16" s="72"/>
      <c r="I16" s="22"/>
      <c r="J16" s="91"/>
      <c r="K16" s="92"/>
      <c r="M16" s="36" t="str">
        <f>항목!N3</f>
        <v>예비비</v>
      </c>
      <c r="N16" s="37">
        <f t="shared" si="0"/>
        <v>0</v>
      </c>
      <c r="O16" s="56" t="e">
        <f t="shared" si="1"/>
        <v>#DIV/0!</v>
      </c>
    </row>
    <row r="17" spans="2:15" ht="20.100000000000001" customHeight="1" x14ac:dyDescent="0.3">
      <c r="B17" s="18"/>
      <c r="C17" s="61"/>
      <c r="D17" s="63"/>
      <c r="E17" s="67"/>
      <c r="F17" s="70"/>
      <c r="G17" s="20"/>
      <c r="H17" s="72"/>
      <c r="I17" s="22"/>
      <c r="J17" s="91"/>
      <c r="K17" s="92"/>
      <c r="M17" s="38" t="s">
        <v>9</v>
      </c>
      <c r="N17" s="39">
        <f>SUM(N5:N16)</f>
        <v>0</v>
      </c>
      <c r="O17" s="57" t="e">
        <f t="shared" si="1"/>
        <v>#DIV/0!</v>
      </c>
    </row>
    <row r="18" spans="2:15" ht="20.100000000000001" customHeight="1" x14ac:dyDescent="0.3">
      <c r="B18" s="18"/>
      <c r="C18" s="61"/>
      <c r="D18" s="63"/>
      <c r="E18" s="67"/>
      <c r="F18" s="70"/>
      <c r="G18" s="20"/>
      <c r="H18" s="72"/>
      <c r="I18" s="22"/>
      <c r="J18" s="91"/>
      <c r="K18" s="92"/>
    </row>
    <row r="19" spans="2:15" ht="20.100000000000001" customHeight="1" x14ac:dyDescent="0.3">
      <c r="B19" s="18"/>
      <c r="C19" s="61"/>
      <c r="D19" s="63"/>
      <c r="E19" s="67"/>
      <c r="F19" s="70"/>
      <c r="G19" s="20"/>
      <c r="H19" s="72"/>
      <c r="I19" s="22"/>
      <c r="J19" s="91"/>
      <c r="K19" s="92"/>
      <c r="M19" s="95" t="s">
        <v>23</v>
      </c>
      <c r="N19" s="97" t="s">
        <v>65</v>
      </c>
      <c r="O19" s="97" t="s">
        <v>60</v>
      </c>
    </row>
    <row r="20" spans="2:15" ht="20.100000000000001" customHeight="1" x14ac:dyDescent="0.3">
      <c r="B20" s="18"/>
      <c r="C20" s="61"/>
      <c r="D20" s="63"/>
      <c r="E20" s="67"/>
      <c r="F20" s="70"/>
      <c r="G20" s="20"/>
      <c r="H20" s="72"/>
      <c r="I20" s="22"/>
      <c r="J20" s="91"/>
      <c r="K20" s="92"/>
      <c r="M20" s="96"/>
      <c r="N20" s="98"/>
      <c r="O20" s="98"/>
    </row>
    <row r="21" spans="2:15" ht="20.100000000000001" customHeight="1" x14ac:dyDescent="0.3">
      <c r="B21" s="18"/>
      <c r="C21" s="61"/>
      <c r="D21" s="63"/>
      <c r="E21" s="67"/>
      <c r="F21" s="70"/>
      <c r="G21" s="20"/>
      <c r="H21" s="72"/>
      <c r="I21" s="22"/>
      <c r="J21" s="91"/>
      <c r="K21" s="92"/>
      <c r="M21" s="32" t="str">
        <f>항목!B4</f>
        <v>계 회비</v>
      </c>
      <c r="N21" s="33">
        <f>SUMIF('08월'!$D$5:$D$100,M21,'08월'!$I$5:$I$100)</f>
        <v>0</v>
      </c>
      <c r="O21" s="54" t="e">
        <f t="shared" ref="O21:O29" si="2">SUM(N21/$N$29)</f>
        <v>#DIV/0!</v>
      </c>
    </row>
    <row r="22" spans="2:15" ht="20.100000000000001" customHeight="1" x14ac:dyDescent="0.3">
      <c r="B22" s="18"/>
      <c r="C22" s="61"/>
      <c r="D22" s="63"/>
      <c r="E22" s="67"/>
      <c r="F22" s="70"/>
      <c r="G22" s="20"/>
      <c r="H22" s="72"/>
      <c r="I22" s="22"/>
      <c r="J22" s="91"/>
      <c r="K22" s="92"/>
      <c r="M22" s="34" t="str">
        <f>항목!B5</f>
        <v>찬조금</v>
      </c>
      <c r="N22" s="35">
        <f>SUMIF('08월'!$D$5:$D$100,M22,'08월'!$I$5:$I$100)</f>
        <v>0</v>
      </c>
      <c r="O22" s="55" t="e">
        <f t="shared" si="2"/>
        <v>#DIV/0!</v>
      </c>
    </row>
    <row r="23" spans="2:15" ht="20.100000000000001" customHeight="1" x14ac:dyDescent="0.3">
      <c r="B23" s="18"/>
      <c r="C23" s="61"/>
      <c r="D23" s="63"/>
      <c r="E23" s="67"/>
      <c r="F23" s="70"/>
      <c r="G23" s="20"/>
      <c r="H23" s="72"/>
      <c r="I23" s="22"/>
      <c r="J23" s="91"/>
      <c r="K23" s="92"/>
      <c r="M23" s="34" t="str">
        <f>항목!B6</f>
        <v>가입비</v>
      </c>
      <c r="N23" s="35">
        <f>SUMIF('08월'!$D$5:$D$100,M23,'08월'!$I$5:$I$100)</f>
        <v>0</v>
      </c>
      <c r="O23" s="55" t="e">
        <f t="shared" si="2"/>
        <v>#DIV/0!</v>
      </c>
    </row>
    <row r="24" spans="2:15" ht="20.100000000000001" customHeight="1" x14ac:dyDescent="0.3">
      <c r="B24" s="18"/>
      <c r="C24" s="61"/>
      <c r="D24" s="63"/>
      <c r="E24" s="67"/>
      <c r="F24" s="70"/>
      <c r="G24" s="20"/>
      <c r="H24" s="72"/>
      <c r="I24" s="22"/>
      <c r="J24" s="91"/>
      <c r="K24" s="92"/>
      <c r="M24" s="34" t="str">
        <f>항목!B7</f>
        <v>이자</v>
      </c>
      <c r="N24" s="35">
        <f>SUMIF('08월'!$D$5:$D$100,M24,'08월'!$I$5:$I$100)</f>
        <v>0</v>
      </c>
      <c r="O24" s="55" t="e">
        <f t="shared" si="2"/>
        <v>#DIV/0!</v>
      </c>
    </row>
    <row r="25" spans="2:15" ht="20.100000000000001" customHeight="1" x14ac:dyDescent="0.3">
      <c r="B25" s="18"/>
      <c r="C25" s="61"/>
      <c r="D25" s="63"/>
      <c r="E25" s="67"/>
      <c r="F25" s="70"/>
      <c r="G25" s="20"/>
      <c r="H25" s="72"/>
      <c r="I25" s="22"/>
      <c r="J25" s="91"/>
      <c r="K25" s="92"/>
      <c r="M25" s="34" t="str">
        <f>항목!B8</f>
        <v>기타수입</v>
      </c>
      <c r="N25" s="35">
        <f>SUMIF('08월'!$D$5:$D$100,M25,'08월'!$I$5:$I$100)</f>
        <v>0</v>
      </c>
      <c r="O25" s="55" t="e">
        <f t="shared" si="2"/>
        <v>#DIV/0!</v>
      </c>
    </row>
    <row r="26" spans="2:15" ht="20.100000000000001" customHeight="1" x14ac:dyDescent="0.3">
      <c r="B26" s="18"/>
      <c r="C26" s="61"/>
      <c r="D26" s="63"/>
      <c r="E26" s="67"/>
      <c r="F26" s="70"/>
      <c r="G26" s="20"/>
      <c r="H26" s="72"/>
      <c r="I26" s="22"/>
      <c r="J26" s="91"/>
      <c r="K26" s="92"/>
      <c r="M26" s="34">
        <f>항목!B9</f>
        <v>0</v>
      </c>
      <c r="N26" s="35">
        <f>SUMIF('08월'!$D$5:$D$100,M26,'08월'!$I$5:$I$100)</f>
        <v>0</v>
      </c>
      <c r="O26" s="55" t="e">
        <f t="shared" si="2"/>
        <v>#DIV/0!</v>
      </c>
    </row>
    <row r="27" spans="2:15" ht="20.100000000000001" customHeight="1" x14ac:dyDescent="0.3">
      <c r="B27" s="18"/>
      <c r="C27" s="61"/>
      <c r="D27" s="63"/>
      <c r="E27" s="67"/>
      <c r="F27" s="70"/>
      <c r="G27" s="20"/>
      <c r="H27" s="72"/>
      <c r="I27" s="22"/>
      <c r="J27" s="91"/>
      <c r="K27" s="92"/>
      <c r="M27" s="36">
        <f>항목!B10</f>
        <v>0</v>
      </c>
      <c r="N27" s="37">
        <f>SUMIF('08월'!$D$5:$D$100,M27,'08월'!$I$5:$I$100)</f>
        <v>0</v>
      </c>
      <c r="O27" s="58" t="e">
        <f t="shared" si="2"/>
        <v>#DIV/0!</v>
      </c>
    </row>
    <row r="28" spans="2:15" ht="20.100000000000001" customHeight="1" x14ac:dyDescent="0.3">
      <c r="B28" s="18"/>
      <c r="C28" s="61"/>
      <c r="D28" s="63"/>
      <c r="E28" s="67"/>
      <c r="F28" s="70"/>
      <c r="G28" s="20"/>
      <c r="H28" s="72"/>
      <c r="I28" s="22"/>
      <c r="J28" s="91"/>
      <c r="K28" s="92"/>
      <c r="M28" s="76">
        <f>항목!B11</f>
        <v>0</v>
      </c>
      <c r="N28" s="77">
        <f>SUMIF('08월'!$D$5:$D$100,M28,'08월'!$I$5:$I$100)</f>
        <v>0</v>
      </c>
      <c r="O28" s="56" t="e">
        <f t="shared" si="2"/>
        <v>#DIV/0!</v>
      </c>
    </row>
    <row r="29" spans="2:15" ht="20.100000000000001" customHeight="1" x14ac:dyDescent="0.3">
      <c r="B29" s="18"/>
      <c r="C29" s="61"/>
      <c r="D29" s="63"/>
      <c r="E29" s="67"/>
      <c r="F29" s="70"/>
      <c r="G29" s="20"/>
      <c r="H29" s="72"/>
      <c r="I29" s="22"/>
      <c r="J29" s="91"/>
      <c r="K29" s="92"/>
      <c r="M29" s="38" t="s">
        <v>7</v>
      </c>
      <c r="N29" s="39">
        <f>SUM(N21:N27)</f>
        <v>0</v>
      </c>
      <c r="O29" s="57" t="e">
        <f t="shared" si="2"/>
        <v>#DIV/0!</v>
      </c>
    </row>
    <row r="30" spans="2:15" ht="20.100000000000001" customHeight="1" x14ac:dyDescent="0.3">
      <c r="B30" s="18"/>
      <c r="C30" s="61"/>
      <c r="D30" s="63"/>
      <c r="E30" s="67"/>
      <c r="F30" s="70"/>
      <c r="G30" s="20"/>
      <c r="H30" s="72"/>
      <c r="I30" s="22"/>
      <c r="J30" s="91"/>
      <c r="K30" s="92"/>
    </row>
    <row r="31" spans="2:15" ht="20.100000000000001" customHeight="1" x14ac:dyDescent="0.3">
      <c r="B31" s="18"/>
      <c r="C31" s="61"/>
      <c r="D31" s="63"/>
      <c r="E31" s="67"/>
      <c r="F31" s="70"/>
      <c r="G31" s="20"/>
      <c r="H31" s="72"/>
      <c r="I31" s="22"/>
      <c r="J31" s="91"/>
      <c r="K31" s="92"/>
    </row>
    <row r="32" spans="2:15" ht="20.100000000000001" customHeight="1" x14ac:dyDescent="0.3">
      <c r="B32" s="18"/>
      <c r="C32" s="61"/>
      <c r="D32" s="63"/>
      <c r="E32" s="67"/>
      <c r="F32" s="70"/>
      <c r="G32" s="20"/>
      <c r="H32" s="72"/>
      <c r="I32" s="22"/>
      <c r="J32" s="91"/>
      <c r="K32" s="92"/>
    </row>
    <row r="33" spans="2:11" ht="20.100000000000001" customHeight="1" x14ac:dyDescent="0.3">
      <c r="B33" s="18"/>
      <c r="C33" s="61"/>
      <c r="D33" s="63"/>
      <c r="E33" s="67"/>
      <c r="F33" s="70"/>
      <c r="G33" s="20"/>
      <c r="H33" s="72"/>
      <c r="I33" s="22"/>
      <c r="J33" s="91"/>
      <c r="K33" s="92"/>
    </row>
    <row r="34" spans="2:11" ht="20.100000000000001" customHeight="1" x14ac:dyDescent="0.3">
      <c r="B34" s="18"/>
      <c r="C34" s="61"/>
      <c r="D34" s="63"/>
      <c r="E34" s="67"/>
      <c r="F34" s="70"/>
      <c r="G34" s="20"/>
      <c r="H34" s="72"/>
      <c r="I34" s="22"/>
      <c r="J34" s="91"/>
      <c r="K34" s="92"/>
    </row>
    <row r="35" spans="2:11" ht="20.100000000000001" customHeight="1" x14ac:dyDescent="0.3">
      <c r="B35" s="18"/>
      <c r="C35" s="61"/>
      <c r="D35" s="63"/>
      <c r="E35" s="67"/>
      <c r="F35" s="70"/>
      <c r="G35" s="20"/>
      <c r="H35" s="72"/>
      <c r="I35" s="22"/>
      <c r="J35" s="91"/>
      <c r="K35" s="92"/>
    </row>
    <row r="36" spans="2:11" ht="20.100000000000001" customHeight="1" x14ac:dyDescent="0.3">
      <c r="B36" s="18"/>
      <c r="C36" s="61"/>
      <c r="D36" s="63"/>
      <c r="E36" s="67"/>
      <c r="F36" s="70"/>
      <c r="G36" s="20"/>
      <c r="H36" s="72"/>
      <c r="I36" s="22"/>
      <c r="J36" s="91"/>
      <c r="K36" s="92"/>
    </row>
    <row r="37" spans="2:11" ht="20.100000000000001" customHeight="1" x14ac:dyDescent="0.3">
      <c r="B37" s="18"/>
      <c r="C37" s="61"/>
      <c r="D37" s="63"/>
      <c r="E37" s="67"/>
      <c r="F37" s="70"/>
      <c r="G37" s="20"/>
      <c r="H37" s="72"/>
      <c r="I37" s="22"/>
      <c r="J37" s="91"/>
      <c r="K37" s="92"/>
    </row>
    <row r="38" spans="2:11" ht="20.100000000000001" customHeight="1" x14ac:dyDescent="0.3">
      <c r="B38" s="18"/>
      <c r="C38" s="61"/>
      <c r="D38" s="63"/>
      <c r="E38" s="67"/>
      <c r="F38" s="70"/>
      <c r="G38" s="20"/>
      <c r="H38" s="72"/>
      <c r="I38" s="22"/>
      <c r="J38" s="91"/>
      <c r="K38" s="92"/>
    </row>
    <row r="39" spans="2:11" ht="20.100000000000001" customHeight="1" x14ac:dyDescent="0.3">
      <c r="B39" s="18"/>
      <c r="C39" s="61"/>
      <c r="D39" s="63"/>
      <c r="E39" s="67"/>
      <c r="F39" s="70"/>
      <c r="G39" s="20"/>
      <c r="H39" s="72"/>
      <c r="I39" s="22"/>
      <c r="J39" s="74"/>
      <c r="K39" s="75"/>
    </row>
    <row r="40" spans="2:11" ht="20.100000000000001" customHeight="1" x14ac:dyDescent="0.3">
      <c r="B40" s="18"/>
      <c r="C40" s="61"/>
      <c r="D40" s="63"/>
      <c r="E40" s="67"/>
      <c r="F40" s="70"/>
      <c r="G40" s="20"/>
      <c r="H40" s="72"/>
      <c r="I40" s="22"/>
      <c r="J40" s="74"/>
      <c r="K40" s="75"/>
    </row>
    <row r="41" spans="2:11" ht="20.100000000000001" customHeight="1" x14ac:dyDescent="0.3">
      <c r="B41" s="18"/>
      <c r="C41" s="61"/>
      <c r="D41" s="63"/>
      <c r="E41" s="67"/>
      <c r="F41" s="70"/>
      <c r="G41" s="20"/>
      <c r="H41" s="72"/>
      <c r="I41" s="22"/>
      <c r="J41" s="74"/>
      <c r="K41" s="75"/>
    </row>
    <row r="42" spans="2:11" ht="20.100000000000001" customHeight="1" x14ac:dyDescent="0.3">
      <c r="B42" s="18"/>
      <c r="C42" s="61"/>
      <c r="D42" s="63"/>
      <c r="E42" s="67"/>
      <c r="F42" s="70"/>
      <c r="G42" s="20"/>
      <c r="H42" s="72"/>
      <c r="I42" s="22"/>
      <c r="J42" s="74"/>
      <c r="K42" s="75"/>
    </row>
    <row r="43" spans="2:11" ht="20.100000000000001" customHeight="1" x14ac:dyDescent="0.3">
      <c r="B43" s="18"/>
      <c r="C43" s="61"/>
      <c r="D43" s="63"/>
      <c r="E43" s="67"/>
      <c r="F43" s="70"/>
      <c r="G43" s="20"/>
      <c r="H43" s="72"/>
      <c r="I43" s="22"/>
      <c r="J43" s="74"/>
      <c r="K43" s="75"/>
    </row>
    <row r="44" spans="2:11" ht="20.100000000000001" customHeight="1" x14ac:dyDescent="0.3">
      <c r="B44" s="18"/>
      <c r="C44" s="61"/>
      <c r="D44" s="63"/>
      <c r="E44" s="67"/>
      <c r="F44" s="70"/>
      <c r="G44" s="20"/>
      <c r="H44" s="72"/>
      <c r="I44" s="22"/>
      <c r="J44" s="74"/>
      <c r="K44" s="75"/>
    </row>
    <row r="45" spans="2:11" ht="20.100000000000001" customHeight="1" x14ac:dyDescent="0.3">
      <c r="B45" s="18"/>
      <c r="C45" s="61"/>
      <c r="D45" s="63"/>
      <c r="E45" s="67"/>
      <c r="F45" s="70"/>
      <c r="G45" s="20"/>
      <c r="H45" s="72"/>
      <c r="I45" s="22"/>
      <c r="J45" s="74"/>
      <c r="K45" s="75"/>
    </row>
    <row r="46" spans="2:11" ht="20.100000000000001" customHeight="1" x14ac:dyDescent="0.3">
      <c r="B46" s="18"/>
      <c r="C46" s="61"/>
      <c r="D46" s="63"/>
      <c r="E46" s="67"/>
      <c r="F46" s="70"/>
      <c r="G46" s="20"/>
      <c r="H46" s="72"/>
      <c r="I46" s="22"/>
      <c r="J46" s="74"/>
      <c r="K46" s="75"/>
    </row>
    <row r="47" spans="2:11" ht="20.100000000000001" customHeight="1" x14ac:dyDescent="0.3">
      <c r="B47" s="18"/>
      <c r="C47" s="61"/>
      <c r="D47" s="63"/>
      <c r="E47" s="67"/>
      <c r="F47" s="70"/>
      <c r="G47" s="20"/>
      <c r="H47" s="72"/>
      <c r="I47" s="22"/>
      <c r="J47" s="74"/>
      <c r="K47" s="75"/>
    </row>
    <row r="48" spans="2:11" ht="20.100000000000001" customHeight="1" x14ac:dyDescent="0.3">
      <c r="B48" s="18"/>
      <c r="C48" s="61"/>
      <c r="D48" s="63"/>
      <c r="E48" s="67"/>
      <c r="F48" s="70"/>
      <c r="G48" s="20"/>
      <c r="H48" s="72"/>
      <c r="I48" s="22"/>
      <c r="J48" s="74"/>
      <c r="K48" s="75"/>
    </row>
    <row r="49" spans="2:11" ht="20.100000000000001" customHeight="1" x14ac:dyDescent="0.3">
      <c r="B49" s="18"/>
      <c r="C49" s="61"/>
      <c r="D49" s="63"/>
      <c r="E49" s="67"/>
      <c r="F49" s="70"/>
      <c r="G49" s="20"/>
      <c r="H49" s="72"/>
      <c r="I49" s="22"/>
      <c r="J49" s="74"/>
      <c r="K49" s="75"/>
    </row>
    <row r="50" spans="2:11" ht="20.100000000000001" customHeight="1" x14ac:dyDescent="0.3">
      <c r="B50" s="18"/>
      <c r="C50" s="61"/>
      <c r="D50" s="63"/>
      <c r="E50" s="67"/>
      <c r="F50" s="70"/>
      <c r="G50" s="20"/>
      <c r="H50" s="72"/>
      <c r="I50" s="22"/>
      <c r="J50" s="74"/>
      <c r="K50" s="75"/>
    </row>
    <row r="51" spans="2:11" ht="20.100000000000001" customHeight="1" x14ac:dyDescent="0.3">
      <c r="B51" s="18"/>
      <c r="C51" s="61"/>
      <c r="D51" s="63"/>
      <c r="E51" s="67"/>
      <c r="F51" s="70"/>
      <c r="G51" s="20"/>
      <c r="H51" s="72"/>
      <c r="I51" s="22"/>
      <c r="J51" s="74"/>
      <c r="K51" s="75"/>
    </row>
    <row r="52" spans="2:11" ht="20.100000000000001" customHeight="1" x14ac:dyDescent="0.3">
      <c r="B52" s="18"/>
      <c r="C52" s="61"/>
      <c r="D52" s="63"/>
      <c r="E52" s="67"/>
      <c r="F52" s="70"/>
      <c r="G52" s="20"/>
      <c r="H52" s="72"/>
      <c r="I52" s="22"/>
      <c r="J52" s="74"/>
      <c r="K52" s="75"/>
    </row>
    <row r="53" spans="2:11" ht="20.100000000000001" customHeight="1" x14ac:dyDescent="0.3">
      <c r="B53" s="18"/>
      <c r="C53" s="61"/>
      <c r="D53" s="63"/>
      <c r="E53" s="67"/>
      <c r="F53" s="70"/>
      <c r="G53" s="20"/>
      <c r="H53" s="72"/>
      <c r="I53" s="22"/>
      <c r="J53" s="74"/>
      <c r="K53" s="75"/>
    </row>
    <row r="54" spans="2:11" ht="20.100000000000001" customHeight="1" x14ac:dyDescent="0.3">
      <c r="B54" s="18"/>
      <c r="C54" s="61"/>
      <c r="D54" s="63"/>
      <c r="E54" s="67"/>
      <c r="F54" s="70"/>
      <c r="G54" s="20"/>
      <c r="H54" s="72"/>
      <c r="I54" s="22"/>
      <c r="J54" s="74"/>
      <c r="K54" s="75"/>
    </row>
    <row r="55" spans="2:11" ht="20.100000000000001" customHeight="1" x14ac:dyDescent="0.3">
      <c r="B55" s="18"/>
      <c r="C55" s="61"/>
      <c r="D55" s="63"/>
      <c r="E55" s="67"/>
      <c r="F55" s="70"/>
      <c r="G55" s="20"/>
      <c r="H55" s="72"/>
      <c r="I55" s="22"/>
      <c r="J55" s="74"/>
      <c r="K55" s="75"/>
    </row>
    <row r="56" spans="2:11" ht="20.100000000000001" customHeight="1" x14ac:dyDescent="0.3">
      <c r="B56" s="18"/>
      <c r="C56" s="61"/>
      <c r="D56" s="63"/>
      <c r="E56" s="67"/>
      <c r="F56" s="70"/>
      <c r="G56" s="20"/>
      <c r="H56" s="72"/>
      <c r="I56" s="22"/>
      <c r="J56" s="74"/>
      <c r="K56" s="75"/>
    </row>
    <row r="57" spans="2:11" ht="20.100000000000001" customHeight="1" x14ac:dyDescent="0.3">
      <c r="B57" s="18"/>
      <c r="C57" s="61"/>
      <c r="D57" s="63"/>
      <c r="E57" s="67"/>
      <c r="F57" s="70"/>
      <c r="G57" s="20"/>
      <c r="H57" s="72"/>
      <c r="I57" s="22"/>
      <c r="J57" s="74"/>
      <c r="K57" s="75"/>
    </row>
    <row r="58" spans="2:11" ht="20.100000000000001" customHeight="1" x14ac:dyDescent="0.3">
      <c r="B58" s="18"/>
      <c r="C58" s="61"/>
      <c r="D58" s="63"/>
      <c r="E58" s="67"/>
      <c r="F58" s="70"/>
      <c r="G58" s="20"/>
      <c r="H58" s="72"/>
      <c r="I58" s="22"/>
      <c r="J58" s="74"/>
      <c r="K58" s="75"/>
    </row>
    <row r="59" spans="2:11" ht="20.100000000000001" customHeight="1" x14ac:dyDescent="0.3">
      <c r="B59" s="18"/>
      <c r="C59" s="61"/>
      <c r="D59" s="63"/>
      <c r="E59" s="67"/>
      <c r="F59" s="70"/>
      <c r="G59" s="20"/>
      <c r="H59" s="72"/>
      <c r="I59" s="22"/>
      <c r="J59" s="74"/>
      <c r="K59" s="75"/>
    </row>
    <row r="60" spans="2:11" ht="20.100000000000001" customHeight="1" x14ac:dyDescent="0.3">
      <c r="B60" s="18"/>
      <c r="C60" s="61"/>
      <c r="D60" s="63"/>
      <c r="E60" s="67"/>
      <c r="F60" s="70"/>
      <c r="G60" s="20"/>
      <c r="H60" s="72"/>
      <c r="I60" s="22"/>
      <c r="J60" s="74"/>
      <c r="K60" s="75"/>
    </row>
    <row r="61" spans="2:11" ht="20.100000000000001" customHeight="1" x14ac:dyDescent="0.3">
      <c r="B61" s="18"/>
      <c r="C61" s="61"/>
      <c r="D61" s="63"/>
      <c r="E61" s="67"/>
      <c r="F61" s="70"/>
      <c r="G61" s="20"/>
      <c r="H61" s="72"/>
      <c r="I61" s="22"/>
      <c r="J61" s="74"/>
      <c r="K61" s="75"/>
    </row>
    <row r="62" spans="2:11" ht="20.100000000000001" customHeight="1" x14ac:dyDescent="0.3">
      <c r="B62" s="18"/>
      <c r="C62" s="61"/>
      <c r="D62" s="63"/>
      <c r="E62" s="67"/>
      <c r="F62" s="70"/>
      <c r="G62" s="20"/>
      <c r="H62" s="72"/>
      <c r="I62" s="22"/>
      <c r="J62" s="74"/>
      <c r="K62" s="75"/>
    </row>
    <row r="63" spans="2:11" ht="20.100000000000001" customHeight="1" x14ac:dyDescent="0.3">
      <c r="B63" s="18"/>
      <c r="C63" s="61"/>
      <c r="D63" s="63"/>
      <c r="E63" s="67"/>
      <c r="F63" s="70"/>
      <c r="G63" s="20"/>
      <c r="H63" s="72"/>
      <c r="I63" s="22"/>
      <c r="J63" s="74"/>
      <c r="K63" s="75"/>
    </row>
    <row r="64" spans="2:11" ht="20.100000000000001" customHeight="1" x14ac:dyDescent="0.3">
      <c r="B64" s="18"/>
      <c r="C64" s="61"/>
      <c r="D64" s="63"/>
      <c r="E64" s="67"/>
      <c r="F64" s="70"/>
      <c r="G64" s="20"/>
      <c r="H64" s="72"/>
      <c r="I64" s="22"/>
      <c r="J64" s="74"/>
      <c r="K64" s="75"/>
    </row>
    <row r="65" spans="2:11" ht="20.100000000000001" customHeight="1" x14ac:dyDescent="0.3">
      <c r="B65" s="18"/>
      <c r="C65" s="61"/>
      <c r="D65" s="63"/>
      <c r="E65" s="67"/>
      <c r="F65" s="70"/>
      <c r="G65" s="20"/>
      <c r="H65" s="72"/>
      <c r="I65" s="22"/>
      <c r="J65" s="74"/>
      <c r="K65" s="75"/>
    </row>
    <row r="66" spans="2:11" ht="20.100000000000001" customHeight="1" x14ac:dyDescent="0.3">
      <c r="B66" s="18"/>
      <c r="C66" s="61"/>
      <c r="D66" s="63"/>
      <c r="E66" s="67"/>
      <c r="F66" s="70"/>
      <c r="G66" s="20"/>
      <c r="H66" s="72"/>
      <c r="I66" s="22"/>
      <c r="J66" s="74"/>
      <c r="K66" s="75"/>
    </row>
    <row r="67" spans="2:11" ht="20.100000000000001" customHeight="1" x14ac:dyDescent="0.3">
      <c r="B67" s="18"/>
      <c r="C67" s="61"/>
      <c r="D67" s="63"/>
      <c r="E67" s="67"/>
      <c r="F67" s="70"/>
      <c r="G67" s="20"/>
      <c r="H67" s="72"/>
      <c r="I67" s="22"/>
      <c r="J67" s="74"/>
      <c r="K67" s="75"/>
    </row>
    <row r="68" spans="2:11" ht="20.100000000000001" customHeight="1" x14ac:dyDescent="0.3">
      <c r="B68" s="18"/>
      <c r="C68" s="61"/>
      <c r="D68" s="63"/>
      <c r="E68" s="67"/>
      <c r="F68" s="70"/>
      <c r="G68" s="20"/>
      <c r="H68" s="72"/>
      <c r="I68" s="22"/>
      <c r="J68" s="74"/>
      <c r="K68" s="75"/>
    </row>
    <row r="69" spans="2:11" ht="20.100000000000001" customHeight="1" x14ac:dyDescent="0.3">
      <c r="B69" s="18"/>
      <c r="C69" s="61"/>
      <c r="D69" s="63"/>
      <c r="E69" s="67"/>
      <c r="F69" s="70"/>
      <c r="G69" s="20"/>
      <c r="H69" s="72"/>
      <c r="I69" s="22"/>
      <c r="J69" s="74"/>
      <c r="K69" s="75"/>
    </row>
    <row r="70" spans="2:11" ht="20.100000000000001" customHeight="1" x14ac:dyDescent="0.3">
      <c r="B70" s="18"/>
      <c r="C70" s="61"/>
      <c r="D70" s="63"/>
      <c r="E70" s="67"/>
      <c r="F70" s="70"/>
      <c r="G70" s="20"/>
      <c r="H70" s="72"/>
      <c r="I70" s="22"/>
      <c r="J70" s="74"/>
      <c r="K70" s="75"/>
    </row>
    <row r="71" spans="2:11" ht="20.100000000000001" customHeight="1" x14ac:dyDescent="0.3">
      <c r="B71" s="18"/>
      <c r="C71" s="61"/>
      <c r="D71" s="63"/>
      <c r="E71" s="67"/>
      <c r="F71" s="70"/>
      <c r="G71" s="20"/>
      <c r="H71" s="72"/>
      <c r="I71" s="22"/>
      <c r="J71" s="74"/>
      <c r="K71" s="75"/>
    </row>
    <row r="72" spans="2:11" ht="20.100000000000001" customHeight="1" x14ac:dyDescent="0.3">
      <c r="B72" s="18"/>
      <c r="C72" s="61"/>
      <c r="D72" s="63"/>
      <c r="E72" s="67"/>
      <c r="F72" s="70"/>
      <c r="G72" s="20"/>
      <c r="H72" s="72"/>
      <c r="I72" s="22"/>
      <c r="J72" s="74"/>
      <c r="K72" s="75"/>
    </row>
    <row r="73" spans="2:11" ht="20.100000000000001" customHeight="1" x14ac:dyDescent="0.3">
      <c r="B73" s="18"/>
      <c r="C73" s="61"/>
      <c r="D73" s="63"/>
      <c r="E73" s="67"/>
      <c r="F73" s="70"/>
      <c r="G73" s="20"/>
      <c r="H73" s="72"/>
      <c r="I73" s="22"/>
      <c r="J73" s="74"/>
      <c r="K73" s="75"/>
    </row>
    <row r="74" spans="2:11" ht="20.100000000000001" customHeight="1" x14ac:dyDescent="0.3">
      <c r="B74" s="18"/>
      <c r="C74" s="61"/>
      <c r="D74" s="63"/>
      <c r="E74" s="67"/>
      <c r="F74" s="70"/>
      <c r="G74" s="20"/>
      <c r="H74" s="72"/>
      <c r="I74" s="22"/>
      <c r="J74" s="74"/>
      <c r="K74" s="75"/>
    </row>
    <row r="75" spans="2:11" ht="20.100000000000001" customHeight="1" x14ac:dyDescent="0.3">
      <c r="B75" s="18"/>
      <c r="C75" s="61"/>
      <c r="D75" s="63"/>
      <c r="E75" s="67"/>
      <c r="F75" s="70"/>
      <c r="G75" s="20"/>
      <c r="H75" s="72"/>
      <c r="I75" s="22"/>
      <c r="J75" s="74"/>
      <c r="K75" s="75"/>
    </row>
    <row r="76" spans="2:11" ht="20.100000000000001" customHeight="1" x14ac:dyDescent="0.3">
      <c r="B76" s="18"/>
      <c r="C76" s="61"/>
      <c r="D76" s="63"/>
      <c r="E76" s="67"/>
      <c r="F76" s="70"/>
      <c r="G76" s="20"/>
      <c r="H76" s="72"/>
      <c r="I76" s="22"/>
      <c r="J76" s="74"/>
      <c r="K76" s="75"/>
    </row>
    <row r="77" spans="2:11" ht="20.100000000000001" customHeight="1" x14ac:dyDescent="0.3">
      <c r="B77" s="18"/>
      <c r="C77" s="61"/>
      <c r="D77" s="63"/>
      <c r="E77" s="67"/>
      <c r="F77" s="70"/>
      <c r="G77" s="20"/>
      <c r="H77" s="72"/>
      <c r="I77" s="22"/>
      <c r="J77" s="74"/>
      <c r="K77" s="75"/>
    </row>
    <row r="78" spans="2:11" ht="20.100000000000001" customHeight="1" x14ac:dyDescent="0.3">
      <c r="B78" s="18"/>
      <c r="C78" s="61"/>
      <c r="D78" s="63"/>
      <c r="E78" s="67"/>
      <c r="F78" s="70"/>
      <c r="G78" s="20"/>
      <c r="H78" s="72"/>
      <c r="I78" s="22"/>
      <c r="J78" s="74"/>
      <c r="K78" s="75"/>
    </row>
    <row r="79" spans="2:11" ht="20.100000000000001" customHeight="1" x14ac:dyDescent="0.3">
      <c r="B79" s="18"/>
      <c r="C79" s="61"/>
      <c r="D79" s="63"/>
      <c r="E79" s="67"/>
      <c r="F79" s="70"/>
      <c r="G79" s="20"/>
      <c r="H79" s="72"/>
      <c r="I79" s="22"/>
      <c r="J79" s="74"/>
      <c r="K79" s="75"/>
    </row>
    <row r="80" spans="2:11" ht="20.100000000000001" customHeight="1" x14ac:dyDescent="0.3">
      <c r="B80" s="18"/>
      <c r="C80" s="61"/>
      <c r="D80" s="63"/>
      <c r="E80" s="67"/>
      <c r="F80" s="70"/>
      <c r="G80" s="20"/>
      <c r="H80" s="72"/>
      <c r="I80" s="22"/>
      <c r="J80" s="74"/>
      <c r="K80" s="75"/>
    </row>
    <row r="81" spans="2:11" ht="20.100000000000001" customHeight="1" x14ac:dyDescent="0.3">
      <c r="B81" s="18"/>
      <c r="C81" s="61"/>
      <c r="D81" s="63"/>
      <c r="E81" s="67"/>
      <c r="F81" s="70"/>
      <c r="G81" s="20"/>
      <c r="H81" s="72"/>
      <c r="I81" s="22"/>
      <c r="J81" s="91"/>
      <c r="K81" s="92"/>
    </row>
    <row r="82" spans="2:11" ht="20.100000000000001" customHeight="1" x14ac:dyDescent="0.3">
      <c r="B82" s="18"/>
      <c r="C82" s="61"/>
      <c r="D82" s="63"/>
      <c r="E82" s="67"/>
      <c r="F82" s="70"/>
      <c r="G82" s="20"/>
      <c r="H82" s="72"/>
      <c r="I82" s="22"/>
      <c r="J82" s="74"/>
      <c r="K82" s="75"/>
    </row>
    <row r="83" spans="2:11" ht="20.100000000000001" customHeight="1" x14ac:dyDescent="0.3">
      <c r="B83" s="18"/>
      <c r="C83" s="61"/>
      <c r="D83" s="63"/>
      <c r="E83" s="67"/>
      <c r="F83" s="70"/>
      <c r="G83" s="20"/>
      <c r="H83" s="72"/>
      <c r="I83" s="22"/>
      <c r="J83" s="74"/>
      <c r="K83" s="75"/>
    </row>
    <row r="84" spans="2:11" ht="20.100000000000001" customHeight="1" x14ac:dyDescent="0.3">
      <c r="B84" s="18"/>
      <c r="C84" s="61"/>
      <c r="D84" s="63"/>
      <c r="E84" s="67"/>
      <c r="F84" s="70"/>
      <c r="G84" s="20"/>
      <c r="H84" s="72"/>
      <c r="I84" s="22"/>
      <c r="J84" s="74"/>
      <c r="K84" s="75"/>
    </row>
    <row r="85" spans="2:11" ht="20.100000000000001" customHeight="1" x14ac:dyDescent="0.3">
      <c r="B85" s="18"/>
      <c r="C85" s="61"/>
      <c r="D85" s="63"/>
      <c r="E85" s="67"/>
      <c r="F85" s="70"/>
      <c r="G85" s="20"/>
      <c r="H85" s="72"/>
      <c r="I85" s="22"/>
      <c r="J85" s="74"/>
      <c r="K85" s="75"/>
    </row>
    <row r="86" spans="2:11" ht="20.100000000000001" customHeight="1" x14ac:dyDescent="0.3">
      <c r="B86" s="18"/>
      <c r="C86" s="61"/>
      <c r="D86" s="63"/>
      <c r="E86" s="67"/>
      <c r="F86" s="70"/>
      <c r="G86" s="20"/>
      <c r="H86" s="72"/>
      <c r="I86" s="22"/>
      <c r="J86" s="74"/>
      <c r="K86" s="75"/>
    </row>
    <row r="87" spans="2:11" ht="20.100000000000001" customHeight="1" x14ac:dyDescent="0.3">
      <c r="B87" s="18"/>
      <c r="C87" s="61"/>
      <c r="D87" s="63"/>
      <c r="E87" s="67"/>
      <c r="F87" s="70"/>
      <c r="G87" s="20"/>
      <c r="H87" s="72"/>
      <c r="I87" s="22"/>
      <c r="J87" s="74"/>
      <c r="K87" s="75"/>
    </row>
    <row r="88" spans="2:11" ht="20.100000000000001" customHeight="1" x14ac:dyDescent="0.3">
      <c r="B88" s="18"/>
      <c r="C88" s="61"/>
      <c r="D88" s="63"/>
      <c r="E88" s="67"/>
      <c r="F88" s="70"/>
      <c r="G88" s="20"/>
      <c r="H88" s="72"/>
      <c r="I88" s="22"/>
      <c r="J88" s="91"/>
      <c r="K88" s="92"/>
    </row>
    <row r="89" spans="2:11" ht="20.100000000000001" customHeight="1" x14ac:dyDescent="0.3">
      <c r="B89" s="18"/>
      <c r="C89" s="61"/>
      <c r="D89" s="63"/>
      <c r="E89" s="67"/>
      <c r="F89" s="70"/>
      <c r="G89" s="20"/>
      <c r="H89" s="72"/>
      <c r="I89" s="22"/>
      <c r="J89" s="91"/>
      <c r="K89" s="92"/>
    </row>
    <row r="90" spans="2:11" ht="20.100000000000001" customHeight="1" x14ac:dyDescent="0.3">
      <c r="B90" s="18"/>
      <c r="C90" s="61"/>
      <c r="D90" s="63"/>
      <c r="E90" s="67"/>
      <c r="F90" s="70"/>
      <c r="G90" s="20"/>
      <c r="H90" s="72"/>
      <c r="I90" s="22"/>
      <c r="J90" s="91"/>
      <c r="K90" s="92"/>
    </row>
    <row r="91" spans="2:11" ht="20.100000000000001" customHeight="1" x14ac:dyDescent="0.3">
      <c r="B91" s="18"/>
      <c r="C91" s="61"/>
      <c r="D91" s="63"/>
      <c r="E91" s="67"/>
      <c r="F91" s="70"/>
      <c r="G91" s="20"/>
      <c r="H91" s="72"/>
      <c r="I91" s="22"/>
      <c r="J91" s="91"/>
      <c r="K91" s="92"/>
    </row>
    <row r="92" spans="2:11" ht="20.100000000000001" customHeight="1" x14ac:dyDescent="0.3">
      <c r="B92" s="18"/>
      <c r="C92" s="61"/>
      <c r="D92" s="63"/>
      <c r="E92" s="67"/>
      <c r="F92" s="70"/>
      <c r="G92" s="20"/>
      <c r="H92" s="72"/>
      <c r="I92" s="22"/>
      <c r="J92" s="91"/>
      <c r="K92" s="92"/>
    </row>
    <row r="93" spans="2:11" ht="20.100000000000001" customHeight="1" x14ac:dyDescent="0.3">
      <c r="B93" s="18"/>
      <c r="C93" s="61"/>
      <c r="D93" s="63"/>
      <c r="E93" s="67"/>
      <c r="F93" s="70"/>
      <c r="G93" s="20"/>
      <c r="H93" s="72"/>
      <c r="I93" s="22"/>
      <c r="J93" s="91"/>
      <c r="K93" s="92"/>
    </row>
    <row r="94" spans="2:11" ht="20.100000000000001" customHeight="1" x14ac:dyDescent="0.3">
      <c r="B94" s="18"/>
      <c r="C94" s="61"/>
      <c r="D94" s="63"/>
      <c r="E94" s="67"/>
      <c r="F94" s="70"/>
      <c r="G94" s="20"/>
      <c r="H94" s="72"/>
      <c r="I94" s="22"/>
      <c r="J94" s="91"/>
      <c r="K94" s="92"/>
    </row>
    <row r="95" spans="2:11" ht="20.100000000000001" customHeight="1" x14ac:dyDescent="0.3">
      <c r="B95" s="18"/>
      <c r="C95" s="61"/>
      <c r="D95" s="63"/>
      <c r="E95" s="67"/>
      <c r="F95" s="70"/>
      <c r="G95" s="20"/>
      <c r="H95" s="72"/>
      <c r="I95" s="22"/>
      <c r="J95" s="91"/>
      <c r="K95" s="92"/>
    </row>
    <row r="96" spans="2:11" ht="20.100000000000001" customHeight="1" x14ac:dyDescent="0.3">
      <c r="B96" s="18"/>
      <c r="C96" s="61"/>
      <c r="D96" s="63"/>
      <c r="E96" s="67"/>
      <c r="F96" s="70"/>
      <c r="G96" s="20"/>
      <c r="H96" s="72"/>
      <c r="I96" s="22"/>
      <c r="J96" s="91"/>
      <c r="K96" s="92"/>
    </row>
    <row r="97" spans="2:11" ht="20.100000000000001" customHeight="1" x14ac:dyDescent="0.3">
      <c r="B97" s="18"/>
      <c r="C97" s="61"/>
      <c r="D97" s="63"/>
      <c r="E97" s="67"/>
      <c r="F97" s="70"/>
      <c r="G97" s="20"/>
      <c r="H97" s="72"/>
      <c r="I97" s="22"/>
      <c r="J97" s="91"/>
      <c r="K97" s="92"/>
    </row>
    <row r="98" spans="2:11" ht="20.100000000000001" customHeight="1" x14ac:dyDescent="0.3">
      <c r="B98" s="18"/>
      <c r="C98" s="61"/>
      <c r="D98" s="63"/>
      <c r="E98" s="67"/>
      <c r="F98" s="70"/>
      <c r="G98" s="20"/>
      <c r="H98" s="72"/>
      <c r="I98" s="22"/>
      <c r="J98" s="91"/>
      <c r="K98" s="92"/>
    </row>
    <row r="99" spans="2:11" ht="20.100000000000001" customHeight="1" x14ac:dyDescent="0.3">
      <c r="B99" s="18"/>
      <c r="C99" s="61"/>
      <c r="D99" s="63"/>
      <c r="E99" s="67"/>
      <c r="F99" s="70"/>
      <c r="G99" s="20"/>
      <c r="H99" s="72"/>
      <c r="I99" s="22"/>
      <c r="J99" s="91"/>
      <c r="K99" s="92"/>
    </row>
    <row r="100" spans="2:11" ht="20.100000000000001" customHeight="1" x14ac:dyDescent="0.3">
      <c r="B100" s="19"/>
      <c r="C100" s="64"/>
      <c r="D100" s="65"/>
      <c r="E100" s="68"/>
      <c r="F100" s="71"/>
      <c r="G100" s="21"/>
      <c r="H100" s="73"/>
      <c r="I100" s="23"/>
      <c r="J100" s="93"/>
      <c r="K100" s="94"/>
    </row>
  </sheetData>
  <mergeCells count="53">
    <mergeCell ref="J96:K96"/>
    <mergeCell ref="J97:K97"/>
    <mergeCell ref="J98:K98"/>
    <mergeCell ref="J99:K99"/>
    <mergeCell ref="J100:K100"/>
    <mergeCell ref="J95:K95"/>
    <mergeCell ref="J36:K36"/>
    <mergeCell ref="J37:K37"/>
    <mergeCell ref="J38:K38"/>
    <mergeCell ref="J81:K81"/>
    <mergeCell ref="J88:K88"/>
    <mergeCell ref="J89:K89"/>
    <mergeCell ref="J90:K90"/>
    <mergeCell ref="J91:K91"/>
    <mergeCell ref="J92:K92"/>
    <mergeCell ref="J93:K93"/>
    <mergeCell ref="J94:K94"/>
    <mergeCell ref="N19:N20"/>
    <mergeCell ref="O19:O20"/>
    <mergeCell ref="J35:K35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23:K23"/>
    <mergeCell ref="J16:K16"/>
    <mergeCell ref="J17:K17"/>
    <mergeCell ref="J18:K18"/>
    <mergeCell ref="J19:K19"/>
    <mergeCell ref="M19:M20"/>
    <mergeCell ref="J21:K21"/>
    <mergeCell ref="J22:K22"/>
    <mergeCell ref="J8:K8"/>
    <mergeCell ref="B2:E2"/>
    <mergeCell ref="J4:K4"/>
    <mergeCell ref="J5:K5"/>
    <mergeCell ref="J6:K6"/>
    <mergeCell ref="J7:K7"/>
    <mergeCell ref="J20:K20"/>
    <mergeCell ref="J9:K9"/>
    <mergeCell ref="J10:K10"/>
    <mergeCell ref="J11:K11"/>
    <mergeCell ref="J12:K12"/>
    <mergeCell ref="J13:K13"/>
    <mergeCell ref="J14:K14"/>
    <mergeCell ref="J15:K15"/>
  </mergeCells>
  <phoneticPr fontId="5" type="noConversion"/>
  <dataValidations count="3">
    <dataValidation type="list" allowBlank="1" showInputMessage="1" showErrorMessage="1" sqref="D5:D100" xr:uid="{00000000-0002-0000-0800-000000000000}">
      <formula1>INDIRECT(C5)</formula1>
    </dataValidation>
    <dataValidation type="list" allowBlank="1" showInputMessage="1" showErrorMessage="1" sqref="F5:F100" xr:uid="{00000000-0002-0000-0800-000001000000}">
      <formula1>지출구분</formula1>
    </dataValidation>
    <dataValidation type="list" allowBlank="1" showInputMessage="1" showErrorMessage="1" sqref="H5:H100" xr:uid="{00000000-0002-0000-0800-000002000000}">
      <formula1>수입구분</formula1>
    </dataValidation>
  </dataValidations>
  <pageMargins left="0.69986110925674438" right="0.69986110925674438" top="0.75" bottom="0.75" header="0.30000001192092896" footer="0.30000001192092896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3000000}">
          <x14:formula1>
            <xm:f>항목!$B$3:$N$3</xm:f>
          </x14:formula1>
          <xm:sqref>C5:C100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 지정된 범위</vt:lpstr>
      </vt:variant>
      <vt:variant>
        <vt:i4>15</vt:i4>
      </vt:variant>
    </vt:vector>
  </HeadingPairs>
  <TitlesOfParts>
    <vt:vector size="28" baseType="lpstr">
      <vt:lpstr>항목</vt:lpstr>
      <vt:lpstr>01월</vt:lpstr>
      <vt:lpstr>02월</vt:lpstr>
      <vt:lpstr>03월</vt:lpstr>
      <vt:lpstr>04월</vt:lpstr>
      <vt:lpstr>05월</vt:lpstr>
      <vt:lpstr>06월</vt:lpstr>
      <vt:lpstr>07월</vt:lpstr>
      <vt:lpstr>08월</vt:lpstr>
      <vt:lpstr>09월</vt:lpstr>
      <vt:lpstr>10월</vt:lpstr>
      <vt:lpstr>11월</vt:lpstr>
      <vt:lpstr>12월</vt:lpstr>
      <vt:lpstr>경조교제비</vt:lpstr>
      <vt:lpstr>교육비</vt:lpstr>
      <vt:lpstr>문화생활비</vt:lpstr>
      <vt:lpstr>생활용품</vt:lpstr>
      <vt:lpstr>수입</vt:lpstr>
      <vt:lpstr>수입구분</vt:lpstr>
      <vt:lpstr>식비</vt:lpstr>
      <vt:lpstr>예비비</vt:lpstr>
      <vt:lpstr>용돈</vt:lpstr>
      <vt:lpstr>의료비</vt:lpstr>
      <vt:lpstr>의류잡화</vt:lpstr>
      <vt:lpstr>주거비</vt:lpstr>
      <vt:lpstr>지출구분</vt:lpstr>
      <vt:lpstr>차량유지비교통비</vt:lpstr>
      <vt:lpstr>통신비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YUNA</dc:creator>
  <cp:lastModifiedBy>상준 전</cp:lastModifiedBy>
  <cp:revision>3</cp:revision>
  <dcterms:created xsi:type="dcterms:W3CDTF">2021-01-01T04:03:47Z</dcterms:created>
  <dcterms:modified xsi:type="dcterms:W3CDTF">2025-02-05T04:03:12Z</dcterms:modified>
  <cp:version>1100.0100.01</cp:version>
</cp:coreProperties>
</file>