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ropbox/0 DTVC/Tutorial 4/"/>
    </mc:Choice>
  </mc:AlternateContent>
  <xr:revisionPtr revIDLastSave="0" documentId="13_ncr:1_{DB13EC26-BDC9-244F-A977-076D514EEDC6}" xr6:coauthVersionLast="47" xr6:coauthVersionMax="47" xr10:uidLastSave="{00000000-0000-0000-0000-000000000000}"/>
  <bookViews>
    <workbookView xWindow="0" yWindow="500" windowWidth="28800" windowHeight="16320" activeTab="2" xr2:uid="{717D45D7-F4F5-4AB5-9865-1A20F42D555E}"/>
  </bookViews>
  <sheets>
    <sheet name="Introductory example" sheetId="7" r:id="rId1"/>
    <sheet name="Situation 1" sheetId="11" r:id="rId2"/>
    <sheet name="Situation 2" sheetId="10" r:id="rId3"/>
  </sheets>
  <definedNames>
    <definedName name="solver_adj" localSheetId="0" hidden="1">'Introductory example'!$H$7:$I$8,'Introductory example'!$H$11:$J$12</definedName>
    <definedName name="solver_adj" localSheetId="1" hidden="1">'Situation 1'!$I$5:$K$8</definedName>
    <definedName name="solver_adj" localSheetId="2" hidden="1">'Situation 2'!$L$6:$Q$6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'Introductory example'!$M$10:$M$11</definedName>
    <definedName name="solver_lhs1" localSheetId="1" hidden="1">'Situation 1'!$I$5:$K$8</definedName>
    <definedName name="solver_lhs1" localSheetId="2" hidden="1">'Situation 2'!$L$6:$Q$6</definedName>
    <definedName name="solver_lhs2" localSheetId="0" hidden="1">'Introductory example'!$M$14:$M$16</definedName>
    <definedName name="solver_lhs2" localSheetId="1" hidden="1">'Situation 1'!$O$10:$O$12</definedName>
    <definedName name="solver_lhs2" localSheetId="2" hidden="1">'Situation 2'!$T$6</definedName>
    <definedName name="solver_lhs3" localSheetId="0" hidden="1">'Introductory example'!$M$6:$M$7</definedName>
    <definedName name="solver_lhs3" localSheetId="1" hidden="1">'Situation 1'!$O$5:$O$7</definedName>
    <definedName name="solver_lhs3" localSheetId="2" hidden="1">'Situation 2'!$T$9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'Introductory example'!$M$23</definedName>
    <definedName name="solver_opt" localSheetId="1" hidden="1">'Situation 1'!$H$15</definedName>
    <definedName name="solver_opt" localSheetId="2" hidden="1">'Situation 2'!$K$13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4</definedName>
    <definedName name="solver_rel1" localSheetId="2" hidden="1">5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hs1" localSheetId="0" hidden="1">'Introductory example'!$O$10:$O$11</definedName>
    <definedName name="solver_rhs1" localSheetId="1" hidden="1">"integer"</definedName>
    <definedName name="solver_rhs1" localSheetId="2" hidden="1">binary</definedName>
    <definedName name="solver_rhs2" localSheetId="0" hidden="1">'Introductory example'!$O$14:$O$16</definedName>
    <definedName name="solver_rhs2" localSheetId="1" hidden="1">'Situation 1'!$Q$10:$Q$12</definedName>
    <definedName name="solver_rhs2" localSheetId="2" hidden="1">'Situation 2'!$V$6</definedName>
    <definedName name="solver_rhs3" localSheetId="0" hidden="1">'Introductory example'!$O$6:$O$7</definedName>
    <definedName name="solver_rhs3" localSheetId="1" hidden="1">'Situation 1'!$Q$5:$Q$7</definedName>
    <definedName name="solver_rhs3" localSheetId="2" hidden="1">'Situation 2'!$V$9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0" l="1"/>
  <c r="O12" i="11"/>
  <c r="O7" i="11"/>
  <c r="O6" i="11"/>
  <c r="O10" i="11"/>
  <c r="O5" i="11"/>
  <c r="Q12" i="11"/>
  <c r="Q11" i="11"/>
  <c r="O11" i="11"/>
  <c r="Q10" i="11"/>
  <c r="K9" i="11"/>
  <c r="J9" i="11"/>
  <c r="I9" i="11"/>
  <c r="L8" i="11"/>
  <c r="Q7" i="11"/>
  <c r="L7" i="11"/>
  <c r="Q6" i="11"/>
  <c r="L6" i="11"/>
  <c r="Q5" i="11"/>
  <c r="L5" i="11"/>
  <c r="H15" i="11" l="1"/>
  <c r="V9" i="10"/>
  <c r="T9" i="10"/>
  <c r="T6" i="10"/>
  <c r="M21" i="7" l="1"/>
  <c r="M23" i="7" s="1"/>
  <c r="M20" i="7"/>
  <c r="O16" i="7"/>
  <c r="M16" i="7"/>
  <c r="O15" i="7"/>
  <c r="M15" i="7"/>
  <c r="O14" i="7"/>
  <c r="M14" i="7"/>
  <c r="O11" i="7"/>
  <c r="M11" i="7"/>
  <c r="O10" i="7"/>
  <c r="M10" i="7"/>
  <c r="O7" i="7"/>
  <c r="M7" i="7"/>
  <c r="O6" i="7"/>
  <c r="M6" i="7"/>
</calcChain>
</file>

<file path=xl/sharedStrings.xml><?xml version="1.0" encoding="utf-8"?>
<sst xmlns="http://schemas.openxmlformats.org/spreadsheetml/2006/main" count="107" uniqueCount="53">
  <si>
    <t>Decision Variables</t>
  </si>
  <si>
    <t>Constraints</t>
  </si>
  <si>
    <t>Demand</t>
  </si>
  <si>
    <t>&lt;=</t>
  </si>
  <si>
    <t>&gt;=</t>
  </si>
  <si>
    <t>Data</t>
  </si>
  <si>
    <t>Objective</t>
  </si>
  <si>
    <t>=</t>
  </si>
  <si>
    <t>Transportation costs</t>
  </si>
  <si>
    <t>Produced</t>
  </si>
  <si>
    <t>Capacity</t>
  </si>
  <si>
    <t>W1</t>
  </si>
  <si>
    <t>W2</t>
  </si>
  <si>
    <t>P1</t>
  </si>
  <si>
    <t>P2</t>
  </si>
  <si>
    <t>Out</t>
  </si>
  <si>
    <t>In</t>
  </si>
  <si>
    <t>C1</t>
  </si>
  <si>
    <t>C2</t>
  </si>
  <si>
    <t>C3</t>
  </si>
  <si>
    <t>Supply</t>
  </si>
  <si>
    <t>From Ps to Ws</t>
  </si>
  <si>
    <t>From Ws to Cs</t>
  </si>
  <si>
    <t>Total cost</t>
  </si>
  <si>
    <t>Decision variables</t>
  </si>
  <si>
    <t>P3</t>
  </si>
  <si>
    <t xml:space="preserve">P4 </t>
  </si>
  <si>
    <t>P5</t>
  </si>
  <si>
    <t>P6</t>
  </si>
  <si>
    <t>P4</t>
  </si>
  <si>
    <t>Max budget</t>
  </si>
  <si>
    <t>Initial cost</t>
  </si>
  <si>
    <t>Invest or not?</t>
  </si>
  <si>
    <t>Profit</t>
  </si>
  <si>
    <t>Failure risk</t>
  </si>
  <si>
    <t>Average Failure risk</t>
  </si>
  <si>
    <t>Max amount investment</t>
  </si>
  <si>
    <t>Max av failure risk</t>
  </si>
  <si>
    <t>Maximize</t>
  </si>
  <si>
    <t>Compartment</t>
  </si>
  <si>
    <t>Weight Capacity</t>
  </si>
  <si>
    <t>Space Capacity</t>
  </si>
  <si>
    <t>Front</t>
  </si>
  <si>
    <t>Center</t>
  </si>
  <si>
    <t>Back</t>
  </si>
  <si>
    <t>TOTAL CARGO</t>
  </si>
  <si>
    <t>Weight capacity of compartments</t>
  </si>
  <si>
    <t>Cargo</t>
  </si>
  <si>
    <t>Weight</t>
  </si>
  <si>
    <t>Volume</t>
  </si>
  <si>
    <t>TOTAL COMPARTMENT</t>
  </si>
  <si>
    <t>Space constraints</t>
  </si>
  <si>
    <t>Profit/ton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</si>
</sst>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1">
      <alignment horizontal="center"/>
    </xf>
    <xf numFmtId="0" fontId="2" fillId="2" borderId="0"/>
    <xf numFmtId="0" fontId="2" fillId="4" borderId="0"/>
    <xf numFmtId="0" fontId="2" fillId="3" borderId="0"/>
    <xf numFmtId="0" fontId="1" fillId="0" borderId="1">
      <alignment horizontal="center" vertical="center"/>
    </xf>
    <xf numFmtId="0" fontId="2" fillId="5" borderId="0"/>
    <xf numFmtId="0" fontId="2" fillId="6" borderId="0"/>
    <xf numFmtId="0" fontId="2" fillId="7" borderId="0"/>
    <xf numFmtId="2" fontId="2" fillId="7" borderId="0"/>
    <xf numFmtId="0" fontId="4" fillId="8" borderId="0" applyNumberFormat="0" applyBorder="0" applyAlignment="0" applyProtection="0"/>
  </cellStyleXfs>
  <cellXfs count="16">
    <xf numFmtId="0" fontId="0" fillId="0" borderId="0" xfId="0"/>
    <xf numFmtId="0" fontId="2" fillId="2" borderId="0" xfId="2"/>
    <xf numFmtId="0" fontId="2" fillId="4" borderId="0" xfId="3"/>
    <xf numFmtId="0" fontId="2" fillId="3" borderId="0" xfId="4"/>
    <xf numFmtId="0" fontId="1" fillId="0" borderId="1" xfId="5">
      <alignment horizontal="center" vertical="center"/>
    </xf>
    <xf numFmtId="0" fontId="2" fillId="5" borderId="0" xfId="6"/>
    <xf numFmtId="0" fontId="2" fillId="6" borderId="0" xfId="7"/>
    <xf numFmtId="0" fontId="2" fillId="7" borderId="0" xfId="8"/>
    <xf numFmtId="0" fontId="0" fillId="0" borderId="0" xfId="0" quotePrefix="1"/>
    <xf numFmtId="0" fontId="2" fillId="5" borderId="0" xfId="6" quotePrefix="1"/>
    <xf numFmtId="0" fontId="3" fillId="0" borderId="1" xfId="1">
      <alignment horizontal="center"/>
    </xf>
    <xf numFmtId="2" fontId="2" fillId="7" borderId="0" xfId="9"/>
    <xf numFmtId="0" fontId="0" fillId="0" borderId="0" xfId="0" applyAlignment="1">
      <alignment horizontal="center" vertical="center"/>
    </xf>
    <xf numFmtId="0" fontId="4" fillId="8" borderId="0" xfId="10"/>
    <xf numFmtId="0" fontId="3" fillId="0" borderId="1" xfId="1">
      <alignment horizontal="center"/>
    </xf>
    <xf numFmtId="0" fontId="0" fillId="0" borderId="0" xfId="0" applyAlignment="1">
      <alignment horizontal="center"/>
    </xf>
  </cellXfs>
  <cellStyles count="11">
    <cellStyle name="Constraints" xfId="3" xr:uid="{62210B8B-9FAF-4A90-851B-CBAF348B3885}"/>
    <cellStyle name="Constraints 2" xfId="6" xr:uid="{F799AF12-5F27-2C41-AA7C-3FF9046E6458}"/>
    <cellStyle name="Data" xfId="2" xr:uid="{EA7EAABB-31FD-4888-8F76-C593015217E4}"/>
    <cellStyle name="Data 2" xfId="7" xr:uid="{E5650598-9691-754D-90A7-8D05DAB11D7B}"/>
    <cellStyle name="Decision Vars" xfId="9" xr:uid="{E159068C-058B-3D49-AD8A-AB3B2F01FB53}"/>
    <cellStyle name="Decisions" xfId="8" xr:uid="{35A22802-E072-1D49-8BD4-E927E3D8F675}"/>
    <cellStyle name="Header" xfId="1" xr:uid="{AE2593B3-F1FF-4004-B0E5-B36161275255}"/>
    <cellStyle name="Headers" xfId="5" xr:uid="{26D9330B-5FD4-984D-9852-7FBA8B47C5B8}"/>
    <cellStyle name="Neutral 2" xfId="10" xr:uid="{0B350F36-F017-5F4E-BDF3-3E2DBF275AAE}"/>
    <cellStyle name="Normal" xfId="0" builtinId="0"/>
    <cellStyle name="Objective" xfId="4" xr:uid="{2ABDEE30-D532-4DE5-B43B-CB7CFA67D44F}"/>
  </cellStyles>
  <dxfs count="0"/>
  <tableStyles count="0" defaultTableStyle="TableStyleMedium2" defaultPivotStyle="PivotStyleLight16"/>
  <colors>
    <mruColors>
      <color rgb="FFFFB7B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8D0-02F6-A142-B678-2C6E0F0CEF6B}">
  <dimension ref="B2:P23"/>
  <sheetViews>
    <sheetView workbookViewId="0">
      <selection activeCell="D46" sqref="D46"/>
    </sheetView>
  </sheetViews>
  <sheetFormatPr baseColWidth="10" defaultColWidth="8.83203125" defaultRowHeight="15" x14ac:dyDescent="0.2"/>
  <cols>
    <col min="9" max="10" width="9.6640625" customWidth="1"/>
  </cols>
  <sheetData>
    <row r="2" spans="2:16" ht="16" x14ac:dyDescent="0.2">
      <c r="C2" s="4" t="s">
        <v>5</v>
      </c>
      <c r="H2" s="4" t="s">
        <v>0</v>
      </c>
      <c r="M2" s="4" t="s">
        <v>1</v>
      </c>
    </row>
    <row r="4" spans="2:16" x14ac:dyDescent="0.2">
      <c r="C4" t="s">
        <v>8</v>
      </c>
    </row>
    <row r="5" spans="2:16" x14ac:dyDescent="0.2">
      <c r="M5" t="s">
        <v>9</v>
      </c>
      <c r="O5" t="s">
        <v>10</v>
      </c>
    </row>
    <row r="6" spans="2:16" x14ac:dyDescent="0.2">
      <c r="C6" t="s">
        <v>11</v>
      </c>
      <c r="D6" t="s">
        <v>12</v>
      </c>
      <c r="H6" t="s">
        <v>11</v>
      </c>
      <c r="I6" t="s">
        <v>12</v>
      </c>
      <c r="L6" t="s">
        <v>13</v>
      </c>
      <c r="M6" s="5">
        <f>SUM(H7:I7)</f>
        <v>140000</v>
      </c>
      <c r="N6" s="5" t="s">
        <v>3</v>
      </c>
      <c r="O6" s="5">
        <f>C16</f>
        <v>200000</v>
      </c>
    </row>
    <row r="7" spans="2:16" x14ac:dyDescent="0.2">
      <c r="B7" t="s">
        <v>13</v>
      </c>
      <c r="C7" s="6">
        <v>0</v>
      </c>
      <c r="D7" s="6">
        <v>5</v>
      </c>
      <c r="G7" t="s">
        <v>13</v>
      </c>
      <c r="H7" s="7">
        <v>140000</v>
      </c>
      <c r="I7" s="7">
        <v>0</v>
      </c>
      <c r="L7" t="s">
        <v>14</v>
      </c>
      <c r="M7" s="5">
        <f>SUM(H8:I8)</f>
        <v>60000</v>
      </c>
      <c r="N7" s="5" t="s">
        <v>3</v>
      </c>
      <c r="O7" s="5">
        <f>C17</f>
        <v>60000</v>
      </c>
    </row>
    <row r="8" spans="2:16" x14ac:dyDescent="0.2">
      <c r="B8" t="s">
        <v>14</v>
      </c>
      <c r="C8" s="6">
        <v>4</v>
      </c>
      <c r="D8" s="6">
        <v>2</v>
      </c>
      <c r="G8" t="s">
        <v>14</v>
      </c>
      <c r="H8" s="7">
        <v>0</v>
      </c>
      <c r="I8" s="7">
        <v>60000</v>
      </c>
    </row>
    <row r="9" spans="2:16" x14ac:dyDescent="0.2">
      <c r="M9" t="s">
        <v>15</v>
      </c>
      <c r="N9" s="8"/>
      <c r="O9" t="s">
        <v>16</v>
      </c>
    </row>
    <row r="10" spans="2:16" x14ac:dyDescent="0.2">
      <c r="C10" t="s">
        <v>17</v>
      </c>
      <c r="D10" t="s">
        <v>18</v>
      </c>
      <c r="E10" t="s">
        <v>19</v>
      </c>
      <c r="H10" t="s">
        <v>17</v>
      </c>
      <c r="I10" t="s">
        <v>18</v>
      </c>
      <c r="J10" t="s">
        <v>19</v>
      </c>
      <c r="L10" t="s">
        <v>11</v>
      </c>
      <c r="M10" s="5">
        <f>SUM(H11:J11)</f>
        <v>140000</v>
      </c>
      <c r="N10" s="9" t="s">
        <v>7</v>
      </c>
      <c r="O10" s="5">
        <f>SUM(H7:H8)</f>
        <v>140000</v>
      </c>
    </row>
    <row r="11" spans="2:16" x14ac:dyDescent="0.2">
      <c r="B11" t="s">
        <v>11</v>
      </c>
      <c r="C11" s="6">
        <v>3</v>
      </c>
      <c r="D11" s="6">
        <v>4</v>
      </c>
      <c r="E11" s="6">
        <v>6</v>
      </c>
      <c r="G11" t="s">
        <v>11</v>
      </c>
      <c r="H11" s="7">
        <v>50000</v>
      </c>
      <c r="I11" s="7">
        <v>90000</v>
      </c>
      <c r="J11" s="7">
        <v>0</v>
      </c>
      <c r="L11" t="s">
        <v>12</v>
      </c>
      <c r="M11" s="5">
        <f>SUM(H12:J12)</f>
        <v>60000</v>
      </c>
      <c r="N11" s="9" t="s">
        <v>7</v>
      </c>
      <c r="O11" s="5">
        <f>SUM(I7:I8)</f>
        <v>60000</v>
      </c>
    </row>
    <row r="12" spans="2:16" x14ac:dyDescent="0.2">
      <c r="B12" t="s">
        <v>12</v>
      </c>
      <c r="C12" s="6">
        <v>2</v>
      </c>
      <c r="D12" s="6">
        <v>1</v>
      </c>
      <c r="E12" s="6">
        <v>2</v>
      </c>
      <c r="G12" t="s">
        <v>12</v>
      </c>
      <c r="H12" s="7">
        <v>0</v>
      </c>
      <c r="I12" s="7">
        <v>10000</v>
      </c>
      <c r="J12" s="7">
        <v>50000</v>
      </c>
      <c r="P12" s="8"/>
    </row>
    <row r="13" spans="2:16" x14ac:dyDescent="0.2">
      <c r="M13" t="s">
        <v>20</v>
      </c>
      <c r="O13" t="s">
        <v>2</v>
      </c>
    </row>
    <row r="14" spans="2:16" x14ac:dyDescent="0.2">
      <c r="C14" t="s">
        <v>10</v>
      </c>
      <c r="L14" t="s">
        <v>17</v>
      </c>
      <c r="M14" s="5">
        <f>SUM(H11:H12)</f>
        <v>50000</v>
      </c>
      <c r="N14" s="5" t="s">
        <v>4</v>
      </c>
      <c r="O14" s="5">
        <f>C21</f>
        <v>50000</v>
      </c>
    </row>
    <row r="15" spans="2:16" x14ac:dyDescent="0.2">
      <c r="L15" t="s">
        <v>18</v>
      </c>
      <c r="M15" s="5">
        <f>SUM(I11:I12)</f>
        <v>100000</v>
      </c>
      <c r="N15" s="5" t="s">
        <v>4</v>
      </c>
      <c r="O15" s="5">
        <f t="shared" ref="O15:O16" si="0">C22</f>
        <v>100000</v>
      </c>
    </row>
    <row r="16" spans="2:16" x14ac:dyDescent="0.2">
      <c r="B16" t="s">
        <v>13</v>
      </c>
      <c r="C16" s="6">
        <v>200000</v>
      </c>
      <c r="L16" t="s">
        <v>19</v>
      </c>
      <c r="M16" s="5">
        <f>SUM(J11:J12)</f>
        <v>50000</v>
      </c>
      <c r="N16" s="5" t="s">
        <v>4</v>
      </c>
      <c r="O16" s="5">
        <f t="shared" si="0"/>
        <v>50000</v>
      </c>
    </row>
    <row r="17" spans="2:13" x14ac:dyDescent="0.2">
      <c r="B17" t="s">
        <v>14</v>
      </c>
      <c r="C17" s="6">
        <v>60000</v>
      </c>
    </row>
    <row r="19" spans="2:13" ht="16" x14ac:dyDescent="0.2">
      <c r="C19" t="s">
        <v>2</v>
      </c>
      <c r="M19" s="4" t="s">
        <v>6</v>
      </c>
    </row>
    <row r="20" spans="2:13" x14ac:dyDescent="0.2">
      <c r="L20" t="s">
        <v>21</v>
      </c>
      <c r="M20">
        <f>SUMPRODUCT(C7:D8,H7:I8)</f>
        <v>120000</v>
      </c>
    </row>
    <row r="21" spans="2:13" x14ac:dyDescent="0.2">
      <c r="B21" t="s">
        <v>17</v>
      </c>
      <c r="C21" s="6">
        <v>50000</v>
      </c>
      <c r="L21" t="s">
        <v>22</v>
      </c>
      <c r="M21">
        <f>SUMPRODUCT(C11:E12,H11:J12)</f>
        <v>620000</v>
      </c>
    </row>
    <row r="22" spans="2:13" x14ac:dyDescent="0.2">
      <c r="B22" t="s">
        <v>18</v>
      </c>
      <c r="C22" s="6">
        <v>100000</v>
      </c>
    </row>
    <row r="23" spans="2:13" x14ac:dyDescent="0.2">
      <c r="B23" t="s">
        <v>19</v>
      </c>
      <c r="C23" s="6">
        <v>50000</v>
      </c>
      <c r="L23" t="s">
        <v>23</v>
      </c>
      <c r="M23" s="3">
        <f>SUM(M20:M21)</f>
        <v>740000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EAA1-5E8F-8143-A362-8C459A6A56BA}">
  <dimension ref="A2:Q15"/>
  <sheetViews>
    <sheetView topLeftCell="B1" zoomScale="110" zoomScaleNormal="110" workbookViewId="0">
      <selection activeCell="P21" sqref="P21"/>
    </sheetView>
  </sheetViews>
  <sheetFormatPr baseColWidth="10" defaultColWidth="8.83203125" defaultRowHeight="15" x14ac:dyDescent="0.2"/>
  <cols>
    <col min="1" max="1" width="13.33203125" bestFit="1" customWidth="1"/>
    <col min="2" max="2" width="15.33203125" bestFit="1" customWidth="1"/>
    <col min="3" max="3" width="14.1640625" bestFit="1" customWidth="1"/>
    <col min="8" max="8" width="21.33203125" bestFit="1" customWidth="1"/>
    <col min="12" max="12" width="13.33203125" bestFit="1" customWidth="1"/>
    <col min="17" max="17" width="11.33203125" customWidth="1"/>
  </cols>
  <sheetData>
    <row r="2" spans="1:17" ht="16" x14ac:dyDescent="0.2">
      <c r="A2" s="14" t="s">
        <v>5</v>
      </c>
      <c r="B2" s="14"/>
      <c r="C2" s="14"/>
      <c r="D2" s="14"/>
      <c r="H2" s="14" t="s">
        <v>0</v>
      </c>
      <c r="I2" s="14"/>
      <c r="J2" s="14"/>
      <c r="K2" s="14"/>
      <c r="L2" s="14"/>
      <c r="O2" s="14" t="s">
        <v>1</v>
      </c>
      <c r="P2" s="14"/>
      <c r="Q2" s="14"/>
    </row>
    <row r="4" spans="1:17" x14ac:dyDescent="0.2">
      <c r="A4" s="12" t="s">
        <v>39</v>
      </c>
      <c r="B4" s="12" t="s">
        <v>40</v>
      </c>
      <c r="C4" s="12" t="s">
        <v>41</v>
      </c>
      <c r="I4" t="s">
        <v>42</v>
      </c>
      <c r="J4" t="s">
        <v>43</v>
      </c>
      <c r="K4" t="s">
        <v>44</v>
      </c>
      <c r="L4" t="s">
        <v>45</v>
      </c>
      <c r="O4" s="15" t="s">
        <v>46</v>
      </c>
      <c r="P4" s="15"/>
      <c r="Q4" s="15"/>
    </row>
    <row r="5" spans="1:17" x14ac:dyDescent="0.2">
      <c r="A5" s="12" t="s">
        <v>42</v>
      </c>
      <c r="B5" s="1">
        <v>12</v>
      </c>
      <c r="C5" s="1">
        <v>7000</v>
      </c>
      <c r="H5">
        <v>1</v>
      </c>
      <c r="I5" s="13">
        <v>0</v>
      </c>
      <c r="J5" s="13">
        <v>2</v>
      </c>
      <c r="K5" s="13">
        <v>5</v>
      </c>
      <c r="L5">
        <f>SUM(I5:K5)</f>
        <v>7</v>
      </c>
      <c r="O5" s="2">
        <f>SUMPRODUCT(B10:B13,I5:I8)</f>
        <v>11.6</v>
      </c>
      <c r="P5" s="2" t="s">
        <v>3</v>
      </c>
      <c r="Q5" s="2">
        <f>B5</f>
        <v>12</v>
      </c>
    </row>
    <row r="6" spans="1:17" x14ac:dyDescent="0.2">
      <c r="A6" s="12" t="s">
        <v>43</v>
      </c>
      <c r="B6" s="1">
        <v>18</v>
      </c>
      <c r="C6" s="1">
        <v>9000</v>
      </c>
      <c r="H6">
        <v>2</v>
      </c>
      <c r="I6" s="13">
        <v>1</v>
      </c>
      <c r="J6" s="13">
        <v>0</v>
      </c>
      <c r="K6" s="13">
        <v>0</v>
      </c>
      <c r="L6">
        <f t="shared" ref="L6:L8" si="0">SUM(I6:K6)</f>
        <v>1</v>
      </c>
      <c r="O6" s="2">
        <f>SUMPRODUCT(B10:B13,J5:J8)</f>
        <v>16.5</v>
      </c>
      <c r="P6" s="2" t="s">
        <v>3</v>
      </c>
      <c r="Q6" s="2">
        <f t="shared" ref="Q6:Q7" si="1">B6</f>
        <v>18</v>
      </c>
    </row>
    <row r="7" spans="1:17" x14ac:dyDescent="0.2">
      <c r="A7" s="12" t="s">
        <v>44</v>
      </c>
      <c r="B7" s="1">
        <v>10</v>
      </c>
      <c r="C7" s="1">
        <v>5000</v>
      </c>
      <c r="H7">
        <v>3</v>
      </c>
      <c r="I7" s="13">
        <v>4</v>
      </c>
      <c r="J7" s="13">
        <v>5</v>
      </c>
      <c r="K7" s="13">
        <v>0</v>
      </c>
      <c r="L7">
        <f t="shared" si="0"/>
        <v>9</v>
      </c>
      <c r="O7" s="2">
        <f>SUMPRODUCT(B10:B13,K5:K8)</f>
        <v>10</v>
      </c>
      <c r="P7" s="2" t="s">
        <v>3</v>
      </c>
      <c r="Q7" s="2">
        <f t="shared" si="1"/>
        <v>10</v>
      </c>
    </row>
    <row r="8" spans="1:17" x14ac:dyDescent="0.2">
      <c r="H8">
        <v>4</v>
      </c>
      <c r="I8" s="13">
        <v>0</v>
      </c>
      <c r="J8" s="13">
        <v>0</v>
      </c>
      <c r="K8" s="13">
        <v>0</v>
      </c>
      <c r="L8">
        <f t="shared" si="0"/>
        <v>0</v>
      </c>
    </row>
    <row r="9" spans="1:17" x14ac:dyDescent="0.2">
      <c r="A9" s="12" t="s">
        <v>47</v>
      </c>
      <c r="B9" s="12" t="s">
        <v>48</v>
      </c>
      <c r="C9" s="12" t="s">
        <v>49</v>
      </c>
      <c r="D9" s="12" t="s">
        <v>52</v>
      </c>
      <c r="H9" t="s">
        <v>50</v>
      </c>
      <c r="I9">
        <f>SUM(I5:I8)</f>
        <v>5</v>
      </c>
      <c r="J9">
        <f t="shared" ref="J9:K9" si="2">SUM(J5:J8)</f>
        <v>7</v>
      </c>
      <c r="K9">
        <f t="shared" si="2"/>
        <v>5</v>
      </c>
      <c r="O9" s="15" t="s">
        <v>51</v>
      </c>
      <c r="P9" s="15"/>
      <c r="Q9" s="15"/>
    </row>
    <row r="10" spans="1:17" x14ac:dyDescent="0.2">
      <c r="A10" s="12">
        <v>1</v>
      </c>
      <c r="B10" s="1">
        <v>2</v>
      </c>
      <c r="C10" s="1">
        <v>1000</v>
      </c>
      <c r="D10" s="1">
        <v>320</v>
      </c>
      <c r="O10" s="2">
        <f>SUMPRODUCT(C10:C13,I5:I8)</f>
        <v>6750</v>
      </c>
      <c r="P10" s="2" t="s">
        <v>3</v>
      </c>
      <c r="Q10" s="2">
        <f>C5</f>
        <v>7000</v>
      </c>
    </row>
    <row r="11" spans="1:17" x14ac:dyDescent="0.2">
      <c r="A11" s="12">
        <v>2</v>
      </c>
      <c r="B11" s="1">
        <v>1.6</v>
      </c>
      <c r="C11" s="1">
        <v>1150</v>
      </c>
      <c r="D11" s="1">
        <v>400</v>
      </c>
      <c r="O11" s="2">
        <f>SUMPRODUCT(C10:C13,J5:J8)</f>
        <v>9000</v>
      </c>
      <c r="P11" s="2" t="s">
        <v>3</v>
      </c>
      <c r="Q11" s="2">
        <f>C6</f>
        <v>9000</v>
      </c>
    </row>
    <row r="12" spans="1:17" x14ac:dyDescent="0.2">
      <c r="A12" s="12">
        <v>3</v>
      </c>
      <c r="B12" s="1">
        <v>2.5</v>
      </c>
      <c r="C12" s="1">
        <v>1400</v>
      </c>
      <c r="D12" s="1">
        <v>360</v>
      </c>
      <c r="O12" s="2">
        <f>SUMPRODUCT(K5:K8,C10:C13)</f>
        <v>5000</v>
      </c>
      <c r="P12" s="2" t="s">
        <v>3</v>
      </c>
      <c r="Q12" s="2">
        <f>C7</f>
        <v>5000</v>
      </c>
    </row>
    <row r="13" spans="1:17" x14ac:dyDescent="0.2">
      <c r="A13" s="12">
        <v>4</v>
      </c>
      <c r="B13" s="1">
        <v>1.3</v>
      </c>
      <c r="C13" s="1">
        <v>780</v>
      </c>
      <c r="D13" s="1">
        <v>290</v>
      </c>
    </row>
    <row r="14" spans="1:17" ht="16" x14ac:dyDescent="0.2">
      <c r="H14" s="10" t="s">
        <v>6</v>
      </c>
    </row>
    <row r="15" spans="1:17" x14ac:dyDescent="0.2">
      <c r="H15" s="3">
        <f>SUMPRODUCT(D10:D13,B10:B13,L5:L8)</f>
        <v>13220</v>
      </c>
    </row>
  </sheetData>
  <mergeCells count="5">
    <mergeCell ref="A2:D2"/>
    <mergeCell ref="H2:L2"/>
    <mergeCell ref="O2:Q2"/>
    <mergeCell ref="O4:Q4"/>
    <mergeCell ref="O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110A-9931-0F42-8009-9EEEDC28EB50}">
  <dimension ref="B3:V13"/>
  <sheetViews>
    <sheetView tabSelected="1" zoomScaleNormal="100" workbookViewId="0">
      <selection activeCell="M23" sqref="M23"/>
    </sheetView>
  </sheetViews>
  <sheetFormatPr baseColWidth="10" defaultColWidth="8.83203125" defaultRowHeight="15" x14ac:dyDescent="0.2"/>
  <cols>
    <col min="2" max="2" width="21.33203125" bestFit="1" customWidth="1"/>
    <col min="11" max="11" width="12.33203125" bestFit="1" customWidth="1"/>
  </cols>
  <sheetData>
    <row r="3" spans="2:22" ht="16" x14ac:dyDescent="0.2">
      <c r="B3" s="14" t="s">
        <v>5</v>
      </c>
      <c r="C3" s="14"/>
      <c r="D3" s="14"/>
      <c r="E3" s="14"/>
      <c r="F3" s="14"/>
      <c r="G3" s="14"/>
      <c r="H3" s="14"/>
      <c r="K3" s="14" t="s">
        <v>24</v>
      </c>
      <c r="L3" s="14"/>
      <c r="M3" s="14"/>
      <c r="N3" s="14"/>
      <c r="O3" s="14"/>
      <c r="P3" s="14"/>
      <c r="Q3" s="14"/>
      <c r="T3" s="14" t="s">
        <v>1</v>
      </c>
      <c r="U3" s="14"/>
      <c r="V3" s="14"/>
    </row>
    <row r="5" spans="2:22" x14ac:dyDescent="0.2">
      <c r="C5" t="s">
        <v>13</v>
      </c>
      <c r="D5" t="s">
        <v>14</v>
      </c>
      <c r="E5" t="s">
        <v>25</v>
      </c>
      <c r="F5" t="s">
        <v>26</v>
      </c>
      <c r="G5" t="s">
        <v>27</v>
      </c>
      <c r="H5" t="s">
        <v>28</v>
      </c>
      <c r="L5" t="s">
        <v>13</v>
      </c>
      <c r="M5" t="s">
        <v>14</v>
      </c>
      <c r="N5" t="s">
        <v>25</v>
      </c>
      <c r="O5" t="s">
        <v>29</v>
      </c>
      <c r="P5" t="s">
        <v>27</v>
      </c>
      <c r="Q5" t="s">
        <v>28</v>
      </c>
      <c r="U5" t="s">
        <v>30</v>
      </c>
    </row>
    <row r="6" spans="2:22" x14ac:dyDescent="0.2">
      <c r="B6" t="s">
        <v>31</v>
      </c>
      <c r="C6" s="1">
        <v>1.3</v>
      </c>
      <c r="D6" s="1">
        <v>0.8</v>
      </c>
      <c r="E6" s="1">
        <v>0.6</v>
      </c>
      <c r="F6" s="1">
        <v>1.8</v>
      </c>
      <c r="G6" s="1">
        <v>1.2</v>
      </c>
      <c r="H6" s="1">
        <v>2.4</v>
      </c>
      <c r="K6" t="s">
        <v>32</v>
      </c>
      <c r="L6" s="11">
        <v>0</v>
      </c>
      <c r="M6" s="11">
        <v>1</v>
      </c>
      <c r="N6" s="11">
        <v>1</v>
      </c>
      <c r="O6" s="11">
        <v>0</v>
      </c>
      <c r="P6" s="11">
        <v>0</v>
      </c>
      <c r="Q6" s="11">
        <v>1</v>
      </c>
      <c r="T6" s="2">
        <f>SUMPRODUCT(C6:H6,L6:Q6)</f>
        <v>3.8</v>
      </c>
      <c r="U6" s="2" t="s">
        <v>3</v>
      </c>
      <c r="V6" s="2">
        <v>4</v>
      </c>
    </row>
    <row r="7" spans="2:22" x14ac:dyDescent="0.2">
      <c r="B7" t="s">
        <v>33</v>
      </c>
      <c r="C7" s="1">
        <v>10</v>
      </c>
      <c r="D7" s="1">
        <v>20</v>
      </c>
      <c r="E7" s="1">
        <v>20</v>
      </c>
      <c r="F7" s="1">
        <v>10</v>
      </c>
      <c r="G7" s="1">
        <v>10</v>
      </c>
      <c r="H7" s="1">
        <v>10</v>
      </c>
    </row>
    <row r="8" spans="2:22" x14ac:dyDescent="0.2">
      <c r="B8" t="s">
        <v>34</v>
      </c>
      <c r="C8" s="1">
        <v>6</v>
      </c>
      <c r="D8" s="1">
        <v>4</v>
      </c>
      <c r="E8" s="1">
        <v>6</v>
      </c>
      <c r="F8" s="1">
        <v>5</v>
      </c>
      <c r="G8" s="1">
        <v>5</v>
      </c>
      <c r="H8" s="1">
        <v>4</v>
      </c>
      <c r="U8" t="s">
        <v>35</v>
      </c>
    </row>
    <row r="9" spans="2:22" x14ac:dyDescent="0.2">
      <c r="T9" s="2">
        <f>SUMPRODUCT(L6:Q6,C8:H8)</f>
        <v>14</v>
      </c>
      <c r="U9" s="2" t="s">
        <v>3</v>
      </c>
      <c r="V9" s="2">
        <f>C12*SUM(L6:Q6)</f>
        <v>15</v>
      </c>
    </row>
    <row r="11" spans="2:22" x14ac:dyDescent="0.2">
      <c r="B11" t="s">
        <v>36</v>
      </c>
      <c r="C11" s="1">
        <v>4</v>
      </c>
      <c r="K11" t="s">
        <v>6</v>
      </c>
    </row>
    <row r="12" spans="2:22" x14ac:dyDescent="0.2">
      <c r="B12" t="s">
        <v>37</v>
      </c>
      <c r="C12" s="1">
        <v>5</v>
      </c>
    </row>
    <row r="13" spans="2:22" x14ac:dyDescent="0.2">
      <c r="J13" t="s">
        <v>38</v>
      </c>
      <c r="K13" s="3">
        <f>SUMPRODUCT(L6:Q6,C7:H7,C6:H6)/100</f>
        <v>0.52</v>
      </c>
    </row>
  </sheetData>
  <mergeCells count="3">
    <mergeCell ref="B3:H3"/>
    <mergeCell ref="K3:Q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Introductory example</vt:lpstr>
      <vt:lpstr>Situation 1</vt:lpstr>
      <vt:lpstr>Situation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Microsoft Office User</cp:lastModifiedBy>
  <dcterms:created xsi:type="dcterms:W3CDTF">2020-10-19T13:38:59Z</dcterms:created>
  <dcterms:modified xsi:type="dcterms:W3CDTF">2022-12-08T12:50:20Z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2021-12-03T17:50:38Z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07ad276a-c65b-4579-8a60-b4e7e50c40b1</vt:lpwstr>
  </property>
  <property fmtid="{D5CDD505-2E9C-101B-9397-08002B2CF9AE}" pid="8" name="MSIP_Label_06c24981-b6df-48f8-949b-0896357b9b03_ContentBits">
    <vt:lpwstr>0</vt:lpwstr>
  </property>
</Properties>
</file>