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buffswtamu-my.sharepoint.com/personal/jwkinter1_buffs_wtamu_edu/Documents/2024SP-CIDM6310-IT_Management-Jennex/"/>
    </mc:Choice>
  </mc:AlternateContent>
  <xr:revisionPtr revIDLastSave="16" documentId="8_{C0387F1B-F14C-4187-96AA-73CC0235646A}" xr6:coauthVersionLast="47" xr6:coauthVersionMax="47" xr10:uidLastSave="{FDCAA5FB-5B7E-41B3-BD65-DE9FB02B33DA}"/>
  <bookViews>
    <workbookView xWindow="-120" yWindow="-120" windowWidth="29040" windowHeight="17520" xr2:uid="{D8E9826E-026E-40D1-91DE-68F64AE239BB}"/>
  </bookViews>
  <sheets>
    <sheet name="Kepner-Tregoe" sheetId="6" r:id="rId1"/>
    <sheet name="HCM" sheetId="1" r:id="rId2"/>
    <sheet name="ERP" sheetId="2" r:id="rId3"/>
    <sheet name="PPM" sheetId="7" r:id="rId4"/>
    <sheet name="AWP" sheetId="3" r:id="rId5"/>
    <sheet name="CM" sheetId="4" r:id="rId6"/>
    <sheet name="DM"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5" l="1"/>
  <c r="C7" i="6" s="1"/>
  <c r="D11" i="5"/>
  <c r="D7" i="6" s="1"/>
  <c r="E11" i="5"/>
  <c r="E7" i="6" s="1"/>
  <c r="B11" i="5"/>
  <c r="B7" i="6" s="1"/>
  <c r="C11" i="4"/>
  <c r="C6" i="6" s="1"/>
  <c r="D11" i="4"/>
  <c r="D6" i="6" s="1"/>
  <c r="E11" i="4"/>
  <c r="E6" i="6" s="1"/>
  <c r="B11" i="4"/>
  <c r="B6" i="6" s="1"/>
  <c r="C13" i="3"/>
  <c r="C5" i="6" s="1"/>
  <c r="D13" i="3"/>
  <c r="D5" i="6" s="1"/>
  <c r="E13" i="3"/>
  <c r="E5" i="6" s="1"/>
  <c r="B13" i="3"/>
  <c r="B5" i="6" s="1"/>
  <c r="C11" i="7"/>
  <c r="D11" i="7"/>
  <c r="E11" i="7"/>
  <c r="B11" i="7"/>
  <c r="C12" i="2"/>
  <c r="D12" i="2"/>
  <c r="E12" i="2"/>
  <c r="B12" i="2"/>
  <c r="C9" i="1"/>
  <c r="D9" i="1"/>
  <c r="E9" i="1"/>
  <c r="B9" i="1"/>
  <c r="G12" i="6"/>
  <c r="G7" i="6" l="1"/>
  <c r="H7" i="6" s="1"/>
  <c r="G6" i="6"/>
  <c r="H6" i="6" s="1"/>
  <c r="G5" i="6"/>
  <c r="H5" i="6" s="1"/>
  <c r="C4" i="6" l="1"/>
  <c r="D4" i="6"/>
  <c r="E4" i="6"/>
  <c r="B4" i="6"/>
  <c r="C3" i="6"/>
  <c r="D3" i="6"/>
  <c r="E3" i="6"/>
  <c r="B3" i="6"/>
  <c r="G3" i="6" s="1"/>
  <c r="H3" i="6" s="1"/>
  <c r="C2" i="6"/>
  <c r="D2" i="6"/>
  <c r="E2" i="6"/>
  <c r="B2" i="6"/>
  <c r="G2" i="6" s="1"/>
  <c r="H2" i="6" s="1"/>
  <c r="G4" i="6" l="1"/>
  <c r="H4" i="6" s="1"/>
</calcChain>
</file>

<file path=xl/sharedStrings.xml><?xml version="1.0" encoding="utf-8"?>
<sst xmlns="http://schemas.openxmlformats.org/spreadsheetml/2006/main" count="127" uniqueCount="78">
  <si>
    <t xml:space="preserve">Urgency </t>
  </si>
  <si>
    <t>Importance</t>
  </si>
  <si>
    <t>Capability Name</t>
  </si>
  <si>
    <t>Human Capital Management</t>
  </si>
  <si>
    <t>Enterprise Resource Planning</t>
  </si>
  <si>
    <t>Project Procurement Management</t>
  </si>
  <si>
    <t>Document Management</t>
  </si>
  <si>
    <t>Constraint Management</t>
  </si>
  <si>
    <t>Advanced Work Packaging Management</t>
  </si>
  <si>
    <t>Onboarding</t>
  </si>
  <si>
    <t>Employee Self Service</t>
  </si>
  <si>
    <t>Capacity Planning</t>
  </si>
  <si>
    <t>Payroll</t>
  </si>
  <si>
    <t>Career Management</t>
  </si>
  <si>
    <t>Learning Management</t>
  </si>
  <si>
    <t>Execution Risk</t>
  </si>
  <si>
    <t>Lowest</t>
  </si>
  <si>
    <t>Highest</t>
  </si>
  <si>
    <t>Accounts Payable</t>
  </si>
  <si>
    <t>Accounts Receivable</t>
  </si>
  <si>
    <t>Cash Management / Treasury</t>
  </si>
  <si>
    <t>General Ledger</t>
  </si>
  <si>
    <t>Cross Business Unit Fit for Purpose</t>
  </si>
  <si>
    <t>Customer Management</t>
  </si>
  <si>
    <t>Inventory Management</t>
  </si>
  <si>
    <t>Project Resource Planning</t>
  </si>
  <si>
    <t>Estimating</t>
  </si>
  <si>
    <t>Material Requisition</t>
  </si>
  <si>
    <t>Vendor Management</t>
  </si>
  <si>
    <t>Catalog Management</t>
  </si>
  <si>
    <t>Engineering Specification Management</t>
  </si>
  <si>
    <t>Purchasing</t>
  </si>
  <si>
    <t>Logistics and Transport</t>
  </si>
  <si>
    <t>Demand Management</t>
  </si>
  <si>
    <t>Mean score</t>
  </si>
  <si>
    <t>HCM</t>
  </si>
  <si>
    <t>ERP</t>
  </si>
  <si>
    <t>PPM</t>
  </si>
  <si>
    <t>AWP</t>
  </si>
  <si>
    <t>CM</t>
  </si>
  <si>
    <t>DM</t>
  </si>
  <si>
    <t>Scope Definition</t>
  </si>
  <si>
    <t>Discipline Definition</t>
  </si>
  <si>
    <t>Integration with Engineering</t>
  </si>
  <si>
    <t>Integration with Procurement</t>
  </si>
  <si>
    <t>Integration with Logistics</t>
  </si>
  <si>
    <t>Reporting &amp; Dashboarding</t>
  </si>
  <si>
    <t>Integration with Constraint Management</t>
  </si>
  <si>
    <t>Weight Factor</t>
  </si>
  <si>
    <t>Prioritization Score</t>
  </si>
  <si>
    <t>Dynamic Scoping</t>
  </si>
  <si>
    <t>Turnover Work Packaging</t>
  </si>
  <si>
    <t>Advanced Work Packaging</t>
  </si>
  <si>
    <t>Procurement Work Packaging</t>
  </si>
  <si>
    <t>Engineering Work Packaging</t>
  </si>
  <si>
    <t>Logistics Constraints</t>
  </si>
  <si>
    <t>Safety Constraints</t>
  </si>
  <si>
    <t>Equipment Constraints</t>
  </si>
  <si>
    <t>Electronic Progress Capture</t>
  </si>
  <si>
    <t>Digital Time Capture</t>
  </si>
  <si>
    <t>Integration with Badging Systems</t>
  </si>
  <si>
    <t>Core DM</t>
  </si>
  <si>
    <t>Engineering DM</t>
  </si>
  <si>
    <t>Construction DM</t>
  </si>
  <si>
    <t>Maintenance DM</t>
  </si>
  <si>
    <t>Records Retention</t>
  </si>
  <si>
    <t>Warranty Management</t>
  </si>
  <si>
    <t>Partner Access</t>
  </si>
  <si>
    <t>Integration</t>
  </si>
  <si>
    <t>Alignment</t>
  </si>
  <si>
    <t>Scope:</t>
  </si>
  <si>
    <t>Replace legacy HRIS system, including payroll processing. Improve employee information management and expose capabilities for employees to self-manage their personal information. Support employee development, training management, and performance management. Automate/simplify onboarding. Improve hiring performance and employee retention.</t>
  </si>
  <si>
    <t>Replace legacy ERP system, including foundational accounting capabilities including A/P, A/R, and G/L. Also introduce capability of supporting multiple business units including services, lump sum construction, T&amp;M construction, fixed price engineering only, owner's engineering, technology services, product sales, and consulting. Support for customer management, sales performance management, resource management and project loaded forecasting. Also support project estimation at FEED, FEL, and detailed design levels.</t>
  </si>
  <si>
    <t>Warehouse Management</t>
  </si>
  <si>
    <t>Replace highly customized incumbent system to support the material requisition, procurement, warehousing, and issuance of project materials. Includes vendor self-service as well as tracking the material transfer from the fabricator to the project site.</t>
  </si>
  <si>
    <t>Implementation of an Advanced Work Packaging and project execution management system used to prioritize and sequence the path of construction, workface planning and scope definition, execution tracking and management, including time and progress capture and reporting and dashboarding of execution progress</t>
  </si>
  <si>
    <t>Implement a constraint management solution for automating the identification and reporting of constraints preventing work from proceeding. Common constraints include material, documents, design changes, predecessor activities, equipment, etc. but are anything that impedes the workface. requires significant interfaces with project systems.</t>
  </si>
  <si>
    <t>Implement a document management system capable of supporting work when we are the consumer of the documents (construction only), producer of the documents (engineering only), reviewer/approver of the documents (owner's engineer), combination thereof (EPC contractor) as well as the unique document requirements for our Operations &amp; Maintenance business unit as well as our technology, and consulting businesses. Includes unique requirements for our Nuclear Engineering and Nuclear Construction units as there are unique business requirements for Nuclear Power projects. Also includes unique requirements for operating in foreign jurusdictions and with multiple language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</si>
</sst>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right/>
      <top/>
      <bottom style="medium">
        <color indexed="64"/>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2" fillId="0" borderId="0" xfId="0" applyFont="1"/>
    <xf numFmtId="0" fontId="2" fillId="0" borderId="1" xfId="0" applyFont="1" applyBorder="1"/>
    <xf numFmtId="0" fontId="0" fillId="0" borderId="1" xfId="0" applyBorder="1"/>
    <xf numFmtId="2" fontId="0" fillId="0" borderId="0" xfId="0" applyNumberFormat="1"/>
    <xf numFmtId="1" fontId="0" fillId="0" borderId="0" xfId="0" applyNumberFormat="1"/>
    <xf numFmtId="43" fontId="0" fillId="0" borderId="0" xfId="1" applyFont="1"/>
    <xf numFmtId="0" fontId="3" fillId="0" borderId="0" xfId="0" applyFont="1"/>
    <xf numFmtId="0" fontId="4" fillId="2" borderId="0" xfId="0" applyFont="1" applyFill="1" applyAlignment="1">
      <alignment horizontal="center"/>
    </xf>
    <xf numFmtId="0" fontId="0" fillId="0" borderId="0" xfId="0"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3CAB6-22E2-44AE-96B4-DA98B23562E4}">
  <dimension ref="A1:H12"/>
  <sheetViews>
    <sheetView tabSelected="1" workbookViewId="0">
      <selection activeCell="F19" sqref="F19"/>
    </sheetView>
  </sheetViews>
  <sheetFormatPr defaultColWidth="18" defaultRowHeight="15" x14ac:dyDescent="0.25"/>
  <cols>
    <col min="2" max="2" width="20.28515625" customWidth="1"/>
    <col min="7" max="7" width="0" hidden="1" customWidth="1"/>
  </cols>
  <sheetData>
    <row r="1" spans="1:8" ht="15.75" thickBot="1" x14ac:dyDescent="0.3">
      <c r="B1" s="2" t="s">
        <v>69</v>
      </c>
      <c r="C1" s="2" t="s">
        <v>0</v>
      </c>
      <c r="D1" s="2" t="s">
        <v>1</v>
      </c>
      <c r="E1" s="2" t="s">
        <v>15</v>
      </c>
      <c r="H1" s="6" t="s">
        <v>49</v>
      </c>
    </row>
    <row r="2" spans="1:8" x14ac:dyDescent="0.25">
      <c r="A2" t="s">
        <v>35</v>
      </c>
      <c r="B2" s="4">
        <f>HCM!B9</f>
        <v>7.666666666666667</v>
      </c>
      <c r="C2" s="4">
        <f>HCM!C9</f>
        <v>7.333333333333333</v>
      </c>
      <c r="D2" s="4">
        <f>HCM!D9</f>
        <v>8.6666666666666661</v>
      </c>
      <c r="E2" s="4">
        <f>HCM!E9</f>
        <v>3.6666666666666665</v>
      </c>
      <c r="G2" s="5">
        <f>($B2*$B$9)+($C2*$C$9)+($D2*$D$9)+($E2*$E$9)</f>
        <v>759.99999999999989</v>
      </c>
      <c r="H2" s="6">
        <f>G2/$G$12</f>
        <v>0.7599999999999999</v>
      </c>
    </row>
    <row r="3" spans="1:8" x14ac:dyDescent="0.25">
      <c r="A3" t="s">
        <v>36</v>
      </c>
      <c r="B3" s="4">
        <f>ERP!B12</f>
        <v>5.8888888888888893</v>
      </c>
      <c r="C3" s="4">
        <f>ERP!C12</f>
        <v>3.4444444444444446</v>
      </c>
      <c r="D3" s="4">
        <f>ERP!D12</f>
        <v>4.333333333333333</v>
      </c>
      <c r="E3" s="4">
        <f>ERP!E12</f>
        <v>6.7777777777777777</v>
      </c>
      <c r="G3" s="5">
        <f t="shared" ref="G3:G7" si="0">($B3*$B$9)+($C3*$C$9)+($D3*$D$9)+($E3*$E$9)</f>
        <v>486.66666666666669</v>
      </c>
      <c r="H3" s="6">
        <f t="shared" ref="H3:H7" si="1">G3/$G$12</f>
        <v>0.48666666666666669</v>
      </c>
    </row>
    <row r="4" spans="1:8" x14ac:dyDescent="0.25">
      <c r="A4" t="s">
        <v>37</v>
      </c>
      <c r="B4" s="4">
        <f>PPM!B11</f>
        <v>5.75</v>
      </c>
      <c r="C4" s="4">
        <f>PPM!C11</f>
        <v>3.75</v>
      </c>
      <c r="D4" s="4">
        <f>PPM!D11</f>
        <v>4.75</v>
      </c>
      <c r="E4" s="4">
        <f>PPM!E11</f>
        <v>2</v>
      </c>
      <c r="G4" s="5">
        <f t="shared" si="0"/>
        <v>457.5</v>
      </c>
      <c r="H4" s="6">
        <f t="shared" si="1"/>
        <v>0.45750000000000002</v>
      </c>
    </row>
    <row r="5" spans="1:8" x14ac:dyDescent="0.25">
      <c r="A5" t="s">
        <v>38</v>
      </c>
      <c r="B5" s="4">
        <f>AWP!B13</f>
        <v>5.7</v>
      </c>
      <c r="C5" s="4">
        <f>AWP!C13</f>
        <v>2.9</v>
      </c>
      <c r="D5" s="4">
        <f>AWP!D13</f>
        <v>7</v>
      </c>
      <c r="E5" s="4">
        <f>AWP!E13</f>
        <v>2.9</v>
      </c>
      <c r="G5" s="5">
        <f t="shared" si="0"/>
        <v>538</v>
      </c>
      <c r="H5" s="6">
        <f t="shared" si="1"/>
        <v>0.53800000000000003</v>
      </c>
    </row>
    <row r="6" spans="1:8" x14ac:dyDescent="0.25">
      <c r="A6" t="s">
        <v>39</v>
      </c>
      <c r="B6" s="4">
        <f>CM!B11</f>
        <v>4.875</v>
      </c>
      <c r="C6" s="4">
        <f>CM!C11</f>
        <v>1.875</v>
      </c>
      <c r="D6" s="4">
        <f>CM!D11</f>
        <v>5.125</v>
      </c>
      <c r="E6" s="4">
        <f>CM!E11</f>
        <v>2.25</v>
      </c>
      <c r="G6" s="5">
        <f t="shared" si="0"/>
        <v>411.25</v>
      </c>
      <c r="H6" s="6">
        <f t="shared" si="1"/>
        <v>0.41125</v>
      </c>
    </row>
    <row r="7" spans="1:8" x14ac:dyDescent="0.25">
      <c r="A7" t="s">
        <v>40</v>
      </c>
      <c r="B7" s="4">
        <f>DM!B11</f>
        <v>5</v>
      </c>
      <c r="C7" s="4">
        <f>DM!C11</f>
        <v>2.875</v>
      </c>
      <c r="D7" s="4">
        <f>DM!D11</f>
        <v>3.5</v>
      </c>
      <c r="E7" s="4">
        <f>DM!E11</f>
        <v>2.5</v>
      </c>
      <c r="G7" s="5">
        <f t="shared" si="0"/>
        <v>372.5</v>
      </c>
      <c r="H7" s="6">
        <f t="shared" si="1"/>
        <v>0.3725</v>
      </c>
    </row>
    <row r="9" spans="1:8" x14ac:dyDescent="0.25">
      <c r="A9" t="s">
        <v>48</v>
      </c>
      <c r="B9">
        <v>30</v>
      </c>
      <c r="C9">
        <v>20</v>
      </c>
      <c r="D9">
        <v>40</v>
      </c>
      <c r="E9">
        <v>10</v>
      </c>
    </row>
    <row r="12" spans="1:8" x14ac:dyDescent="0.25">
      <c r="A12" s="7"/>
      <c r="B12" s="7">
        <v>10</v>
      </c>
      <c r="C12" s="7">
        <v>10</v>
      </c>
      <c r="D12" s="7">
        <v>10</v>
      </c>
      <c r="E12" s="7">
        <v>10</v>
      </c>
      <c r="G12" s="5">
        <f>($B12*$B$9)+($C12*$C$9)+($D12*$D$9)+($E12*$E$9)</f>
        <v>1000</v>
      </c>
    </row>
  </sheetData>
  <conditionalFormatting sqref="B2:E7">
    <cfRule type="colorScale" priority="2">
      <colorScale>
        <cfvo type="min"/>
        <cfvo type="percentile" val="50"/>
        <cfvo type="max"/>
        <color rgb="FF63BE7B"/>
        <color rgb="FFFCFCFF"/>
        <color rgb="FFF8696B"/>
      </colorScale>
    </cfRule>
  </conditionalFormatting>
  <conditionalFormatting sqref="H2:H7">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157D9-2D44-4D75-91A8-651A64EF4A67}">
  <dimension ref="A1:K11"/>
  <sheetViews>
    <sheetView workbookViewId="0">
      <selection activeCell="A11" sqref="A11:E11"/>
    </sheetView>
  </sheetViews>
  <sheetFormatPr defaultRowHeight="15" x14ac:dyDescent="0.25"/>
  <cols>
    <col min="1" max="1" width="37.5703125" customWidth="1"/>
    <col min="2" max="2" width="16.7109375" customWidth="1"/>
    <col min="3" max="3" width="19.28515625" customWidth="1"/>
    <col min="4" max="4" width="22.140625" customWidth="1"/>
    <col min="5" max="5" width="27.42578125" bestFit="1" customWidth="1"/>
  </cols>
  <sheetData>
    <row r="1" spans="1:11" ht="18.75" x14ac:dyDescent="0.3">
      <c r="A1" s="8" t="s">
        <v>3</v>
      </c>
      <c r="B1" s="8"/>
      <c r="C1" s="8"/>
      <c r="D1" s="8"/>
      <c r="E1" s="8"/>
      <c r="J1">
        <v>1</v>
      </c>
      <c r="K1" t="s">
        <v>16</v>
      </c>
    </row>
    <row r="2" spans="1:11" ht="15.75" thickBot="1" x14ac:dyDescent="0.3">
      <c r="A2" s="2" t="s">
        <v>2</v>
      </c>
      <c r="B2" s="2" t="s">
        <v>69</v>
      </c>
      <c r="C2" s="2" t="s">
        <v>0</v>
      </c>
      <c r="D2" s="2" t="s">
        <v>1</v>
      </c>
      <c r="E2" s="2" t="s">
        <v>15</v>
      </c>
      <c r="J2">
        <v>10</v>
      </c>
      <c r="K2" t="s">
        <v>17</v>
      </c>
    </row>
    <row r="3" spans="1:11" x14ac:dyDescent="0.25">
      <c r="A3" t="s">
        <v>9</v>
      </c>
      <c r="B3">
        <v>8</v>
      </c>
      <c r="C3">
        <v>9</v>
      </c>
      <c r="D3">
        <v>9</v>
      </c>
      <c r="E3">
        <v>2</v>
      </c>
    </row>
    <row r="4" spans="1:11" x14ac:dyDescent="0.25">
      <c r="A4" t="s">
        <v>10</v>
      </c>
      <c r="B4">
        <v>8</v>
      </c>
      <c r="C4">
        <v>8</v>
      </c>
      <c r="D4">
        <v>9</v>
      </c>
      <c r="E4">
        <v>2</v>
      </c>
    </row>
    <row r="5" spans="1:11" x14ac:dyDescent="0.25">
      <c r="A5" t="s">
        <v>11</v>
      </c>
      <c r="B5">
        <v>7</v>
      </c>
      <c r="C5">
        <v>9</v>
      </c>
      <c r="D5">
        <v>9</v>
      </c>
      <c r="E5">
        <v>2</v>
      </c>
    </row>
    <row r="6" spans="1:11" x14ac:dyDescent="0.25">
      <c r="A6" t="s">
        <v>12</v>
      </c>
      <c r="B6">
        <v>9</v>
      </c>
      <c r="C6">
        <v>10</v>
      </c>
      <c r="D6">
        <v>10</v>
      </c>
      <c r="E6">
        <v>8</v>
      </c>
    </row>
    <row r="7" spans="1:11" x14ac:dyDescent="0.25">
      <c r="A7" t="s">
        <v>13</v>
      </c>
      <c r="B7">
        <v>7</v>
      </c>
      <c r="C7">
        <v>4</v>
      </c>
      <c r="D7">
        <v>8</v>
      </c>
      <c r="E7">
        <v>4</v>
      </c>
    </row>
    <row r="8" spans="1:11" ht="15.75" thickBot="1" x14ac:dyDescent="0.3">
      <c r="A8" s="3" t="s">
        <v>14</v>
      </c>
      <c r="B8" s="3">
        <v>7</v>
      </c>
      <c r="C8" s="3">
        <v>4</v>
      </c>
      <c r="D8" s="3">
        <v>7</v>
      </c>
      <c r="E8" s="3">
        <v>4</v>
      </c>
    </row>
    <row r="9" spans="1:11" x14ac:dyDescent="0.25">
      <c r="A9" s="1" t="s">
        <v>34</v>
      </c>
      <c r="B9" s="4">
        <f>SUM(B3:B8)/ROWS(B3:B8)</f>
        <v>7.666666666666667</v>
      </c>
      <c r="C9" s="4">
        <f t="shared" ref="C9:E9" si="0">SUM(C3:C8)/ROWS(C3:C8)</f>
        <v>7.333333333333333</v>
      </c>
      <c r="D9" s="4">
        <f t="shared" si="0"/>
        <v>8.6666666666666661</v>
      </c>
      <c r="E9" s="4">
        <f t="shared" si="0"/>
        <v>3.6666666666666665</v>
      </c>
    </row>
    <row r="11" spans="1:11" ht="60.75" customHeight="1" x14ac:dyDescent="0.25">
      <c r="A11" s="1" t="s">
        <v>70</v>
      </c>
      <c r="B11" s="9" t="s">
        <v>71</v>
      </c>
      <c r="C11" s="9"/>
      <c r="D11" s="9"/>
      <c r="E11" s="9"/>
    </row>
  </sheetData>
  <mergeCells count="2">
    <mergeCell ref="A1:E1"/>
    <mergeCell ref="B11:E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EB726-B85B-4D3F-8486-14A730E7A51E}">
  <dimension ref="A1:K14"/>
  <sheetViews>
    <sheetView workbookViewId="0">
      <selection activeCell="C22" sqref="C22"/>
    </sheetView>
  </sheetViews>
  <sheetFormatPr defaultRowHeight="15" x14ac:dyDescent="0.25"/>
  <cols>
    <col min="1" max="1" width="37.5703125" customWidth="1"/>
    <col min="2" max="2" width="16.7109375" customWidth="1"/>
    <col min="3" max="3" width="19.28515625" customWidth="1"/>
    <col min="4" max="4" width="22.140625" customWidth="1"/>
    <col min="5" max="5" width="27.42578125" bestFit="1" customWidth="1"/>
  </cols>
  <sheetData>
    <row r="1" spans="1:11" ht="18.75" x14ac:dyDescent="0.3">
      <c r="A1" s="8" t="s">
        <v>4</v>
      </c>
      <c r="B1" s="8"/>
      <c r="C1" s="8"/>
      <c r="D1" s="8"/>
      <c r="E1" s="8"/>
      <c r="J1">
        <v>1</v>
      </c>
      <c r="K1" t="s">
        <v>16</v>
      </c>
    </row>
    <row r="2" spans="1:11" ht="15.75" thickBot="1" x14ac:dyDescent="0.3">
      <c r="A2" s="2" t="s">
        <v>2</v>
      </c>
      <c r="B2" s="2" t="s">
        <v>69</v>
      </c>
      <c r="C2" s="2" t="s">
        <v>0</v>
      </c>
      <c r="D2" s="2" t="s">
        <v>1</v>
      </c>
      <c r="E2" s="2" t="s">
        <v>15</v>
      </c>
      <c r="J2">
        <v>10</v>
      </c>
      <c r="K2" t="s">
        <v>17</v>
      </c>
    </row>
    <row r="3" spans="1:11" x14ac:dyDescent="0.25">
      <c r="A3" t="s">
        <v>18</v>
      </c>
      <c r="B3">
        <v>5</v>
      </c>
      <c r="C3">
        <v>2</v>
      </c>
      <c r="D3">
        <v>4</v>
      </c>
      <c r="E3">
        <v>5</v>
      </c>
    </row>
    <row r="4" spans="1:11" x14ac:dyDescent="0.25">
      <c r="A4" t="s">
        <v>19</v>
      </c>
      <c r="B4">
        <v>5</v>
      </c>
      <c r="C4">
        <v>2</v>
      </c>
      <c r="D4">
        <v>4</v>
      </c>
      <c r="E4">
        <v>5</v>
      </c>
    </row>
    <row r="5" spans="1:11" x14ac:dyDescent="0.25">
      <c r="A5" t="s">
        <v>20</v>
      </c>
      <c r="B5">
        <v>5</v>
      </c>
      <c r="C5">
        <v>2</v>
      </c>
      <c r="D5">
        <v>4</v>
      </c>
      <c r="E5">
        <v>9</v>
      </c>
    </row>
    <row r="6" spans="1:11" x14ac:dyDescent="0.25">
      <c r="A6" t="s">
        <v>21</v>
      </c>
      <c r="B6">
        <v>5</v>
      </c>
      <c r="C6">
        <v>3</v>
      </c>
      <c r="D6">
        <v>3</v>
      </c>
      <c r="E6">
        <v>5</v>
      </c>
    </row>
    <row r="7" spans="1:11" x14ac:dyDescent="0.25">
      <c r="A7" t="s">
        <v>22</v>
      </c>
      <c r="B7">
        <v>7</v>
      </c>
      <c r="C7">
        <v>5</v>
      </c>
      <c r="D7">
        <v>4</v>
      </c>
      <c r="E7">
        <v>9</v>
      </c>
    </row>
    <row r="8" spans="1:11" x14ac:dyDescent="0.25">
      <c r="A8" t="s">
        <v>23</v>
      </c>
      <c r="B8">
        <v>6</v>
      </c>
      <c r="C8">
        <v>4</v>
      </c>
      <c r="D8">
        <v>4</v>
      </c>
      <c r="E8">
        <v>4</v>
      </c>
    </row>
    <row r="9" spans="1:11" x14ac:dyDescent="0.25">
      <c r="A9" t="s">
        <v>24</v>
      </c>
      <c r="B9">
        <v>6</v>
      </c>
      <c r="C9">
        <v>4</v>
      </c>
      <c r="D9">
        <v>4</v>
      </c>
      <c r="E9">
        <v>9</v>
      </c>
    </row>
    <row r="10" spans="1:11" x14ac:dyDescent="0.25">
      <c r="A10" t="s">
        <v>25</v>
      </c>
      <c r="B10">
        <v>7</v>
      </c>
      <c r="C10">
        <v>5</v>
      </c>
      <c r="D10">
        <v>6</v>
      </c>
      <c r="E10">
        <v>6</v>
      </c>
    </row>
    <row r="11" spans="1:11" ht="15.75" thickBot="1" x14ac:dyDescent="0.3">
      <c r="A11" s="3" t="s">
        <v>26</v>
      </c>
      <c r="B11" s="3">
        <v>7</v>
      </c>
      <c r="C11" s="3">
        <v>4</v>
      </c>
      <c r="D11" s="3">
        <v>6</v>
      </c>
      <c r="E11" s="3">
        <v>9</v>
      </c>
    </row>
    <row r="12" spans="1:11" x14ac:dyDescent="0.25">
      <c r="A12" s="1" t="s">
        <v>34</v>
      </c>
      <c r="B12" s="4">
        <f>SUM(B3:B11)/ROWS(B3:B11)</f>
        <v>5.8888888888888893</v>
      </c>
      <c r="C12" s="4">
        <f t="shared" ref="C12:E12" si="0">SUM(C3:C11)/ROWS(C3:C11)</f>
        <v>3.4444444444444446</v>
      </c>
      <c r="D12" s="4">
        <f t="shared" si="0"/>
        <v>4.333333333333333</v>
      </c>
      <c r="E12" s="4">
        <f t="shared" si="0"/>
        <v>6.7777777777777777</v>
      </c>
    </row>
    <row r="14" spans="1:11" ht="91.5" customHeight="1" x14ac:dyDescent="0.25">
      <c r="A14" s="1" t="s">
        <v>70</v>
      </c>
      <c r="B14" s="9" t="s">
        <v>72</v>
      </c>
      <c r="C14" s="9"/>
      <c r="D14" s="9"/>
      <c r="E14" s="9"/>
    </row>
  </sheetData>
  <mergeCells count="2">
    <mergeCell ref="A1:E1"/>
    <mergeCell ref="B14:E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F6E31-CA95-465C-A73C-E525D6B2E3A7}">
  <dimension ref="A1:K13"/>
  <sheetViews>
    <sheetView workbookViewId="0">
      <selection activeCell="F6" sqref="F6"/>
    </sheetView>
  </sheetViews>
  <sheetFormatPr defaultRowHeight="15" x14ac:dyDescent="0.25"/>
  <cols>
    <col min="1" max="1" width="37.5703125" customWidth="1"/>
    <col min="2" max="2" width="16.7109375" customWidth="1"/>
    <col min="3" max="3" width="19.28515625" customWidth="1"/>
    <col min="4" max="4" width="22.140625" customWidth="1"/>
    <col min="5" max="5" width="27.42578125" bestFit="1" customWidth="1"/>
  </cols>
  <sheetData>
    <row r="1" spans="1:11" ht="18.75" x14ac:dyDescent="0.3">
      <c r="A1" s="8" t="s">
        <v>5</v>
      </c>
      <c r="B1" s="8"/>
      <c r="C1" s="8"/>
      <c r="D1" s="8"/>
      <c r="E1" s="8"/>
      <c r="J1">
        <v>1</v>
      </c>
      <c r="K1" t="s">
        <v>16</v>
      </c>
    </row>
    <row r="2" spans="1:11" ht="15.75" thickBot="1" x14ac:dyDescent="0.3">
      <c r="A2" s="2" t="s">
        <v>2</v>
      </c>
      <c r="B2" s="2" t="s">
        <v>69</v>
      </c>
      <c r="C2" s="2" t="s">
        <v>0</v>
      </c>
      <c r="D2" s="2" t="s">
        <v>1</v>
      </c>
      <c r="E2" s="2" t="s">
        <v>15</v>
      </c>
      <c r="J2">
        <v>10</v>
      </c>
      <c r="K2" t="s">
        <v>17</v>
      </c>
    </row>
    <row r="3" spans="1:11" x14ac:dyDescent="0.25">
      <c r="A3" t="s">
        <v>27</v>
      </c>
      <c r="B3">
        <v>6</v>
      </c>
      <c r="C3">
        <v>3</v>
      </c>
      <c r="D3">
        <v>5</v>
      </c>
      <c r="E3">
        <v>2</v>
      </c>
    </row>
    <row r="4" spans="1:11" x14ac:dyDescent="0.25">
      <c r="A4" t="s">
        <v>28</v>
      </c>
      <c r="B4">
        <v>5</v>
      </c>
      <c r="C4">
        <v>4</v>
      </c>
      <c r="D4">
        <v>4</v>
      </c>
      <c r="E4">
        <v>2</v>
      </c>
    </row>
    <row r="5" spans="1:11" x14ac:dyDescent="0.25">
      <c r="A5" t="s">
        <v>29</v>
      </c>
      <c r="B5">
        <v>6</v>
      </c>
      <c r="C5">
        <v>4</v>
      </c>
      <c r="D5">
        <v>4</v>
      </c>
      <c r="E5">
        <v>2</v>
      </c>
    </row>
    <row r="6" spans="1:11" x14ac:dyDescent="0.25">
      <c r="A6" t="s">
        <v>73</v>
      </c>
      <c r="B6">
        <v>5</v>
      </c>
      <c r="C6">
        <v>4</v>
      </c>
      <c r="D6">
        <v>4</v>
      </c>
      <c r="E6">
        <v>2</v>
      </c>
    </row>
    <row r="7" spans="1:11" x14ac:dyDescent="0.25">
      <c r="A7" t="s">
        <v>30</v>
      </c>
      <c r="B7">
        <v>5</v>
      </c>
      <c r="C7">
        <v>3</v>
      </c>
      <c r="D7">
        <v>4</v>
      </c>
      <c r="E7">
        <v>2</v>
      </c>
    </row>
    <row r="8" spans="1:11" x14ac:dyDescent="0.25">
      <c r="A8" t="s">
        <v>31</v>
      </c>
      <c r="B8">
        <v>7</v>
      </c>
      <c r="C8">
        <v>2</v>
      </c>
      <c r="D8">
        <v>7</v>
      </c>
      <c r="E8">
        <v>2</v>
      </c>
    </row>
    <row r="9" spans="1:11" x14ac:dyDescent="0.25">
      <c r="A9" t="s">
        <v>32</v>
      </c>
      <c r="B9">
        <v>6</v>
      </c>
      <c r="C9">
        <v>5</v>
      </c>
      <c r="D9">
        <v>6</v>
      </c>
      <c r="E9">
        <v>2</v>
      </c>
    </row>
    <row r="10" spans="1:11" ht="15.75" thickBot="1" x14ac:dyDescent="0.3">
      <c r="A10" s="3" t="s">
        <v>33</v>
      </c>
      <c r="B10" s="3">
        <v>6</v>
      </c>
      <c r="C10" s="3">
        <v>5</v>
      </c>
      <c r="D10" s="3">
        <v>4</v>
      </c>
      <c r="E10" s="3">
        <v>2</v>
      </c>
    </row>
    <row r="11" spans="1:11" x14ac:dyDescent="0.25">
      <c r="A11" s="1" t="s">
        <v>34</v>
      </c>
      <c r="B11" s="4">
        <f>SUM(B3:B10)/ROWS(B3:B10)</f>
        <v>5.75</v>
      </c>
      <c r="C11" s="4">
        <f t="shared" ref="C11:E11" si="0">SUM(C3:C10)/ROWS(C3:C10)</f>
        <v>3.75</v>
      </c>
      <c r="D11" s="4">
        <f t="shared" si="0"/>
        <v>4.75</v>
      </c>
      <c r="E11" s="4">
        <f t="shared" si="0"/>
        <v>2</v>
      </c>
    </row>
    <row r="13" spans="1:11" ht="48.75" customHeight="1" x14ac:dyDescent="0.25">
      <c r="A13" s="1" t="s">
        <v>70</v>
      </c>
      <c r="B13" s="9" t="s">
        <v>74</v>
      </c>
      <c r="C13" s="9"/>
      <c r="D13" s="9"/>
      <c r="E13" s="9"/>
    </row>
  </sheetData>
  <mergeCells count="2">
    <mergeCell ref="A1:E1"/>
    <mergeCell ref="B13:E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FA184-F2FA-4AAE-AB4D-A4D61FE51754}">
  <dimension ref="A1:K15"/>
  <sheetViews>
    <sheetView workbookViewId="0">
      <selection activeCell="C23" sqref="C23"/>
    </sheetView>
  </sheetViews>
  <sheetFormatPr defaultRowHeight="15" x14ac:dyDescent="0.25"/>
  <cols>
    <col min="1" max="1" width="37.5703125" customWidth="1"/>
    <col min="2" max="2" width="16.7109375" customWidth="1"/>
    <col min="3" max="3" width="19.28515625" customWidth="1"/>
    <col min="4" max="4" width="22.140625" customWidth="1"/>
    <col min="5" max="5" width="27.42578125" bestFit="1" customWidth="1"/>
  </cols>
  <sheetData>
    <row r="1" spans="1:11" ht="18.75" x14ac:dyDescent="0.3">
      <c r="A1" s="8" t="s">
        <v>8</v>
      </c>
      <c r="B1" s="8"/>
      <c r="C1" s="8"/>
      <c r="D1" s="8"/>
      <c r="E1" s="8"/>
      <c r="J1">
        <v>1</v>
      </c>
      <c r="K1" t="s">
        <v>16</v>
      </c>
    </row>
    <row r="2" spans="1:11" ht="15.75" thickBot="1" x14ac:dyDescent="0.3">
      <c r="A2" s="2" t="s">
        <v>2</v>
      </c>
      <c r="B2" s="2" t="s">
        <v>69</v>
      </c>
      <c r="C2" s="2" t="s">
        <v>0</v>
      </c>
      <c r="D2" s="2" t="s">
        <v>1</v>
      </c>
      <c r="E2" s="2" t="s">
        <v>15</v>
      </c>
      <c r="J2">
        <v>10</v>
      </c>
      <c r="K2" t="s">
        <v>17</v>
      </c>
    </row>
    <row r="3" spans="1:11" x14ac:dyDescent="0.25">
      <c r="A3" t="s">
        <v>41</v>
      </c>
      <c r="B3">
        <v>6</v>
      </c>
      <c r="C3">
        <v>2</v>
      </c>
      <c r="D3">
        <v>6</v>
      </c>
      <c r="E3">
        <v>3</v>
      </c>
    </row>
    <row r="4" spans="1:11" x14ac:dyDescent="0.25">
      <c r="A4" t="s">
        <v>42</v>
      </c>
      <c r="B4">
        <v>6</v>
      </c>
      <c r="C4">
        <v>2</v>
      </c>
      <c r="D4">
        <v>6</v>
      </c>
      <c r="E4">
        <v>2</v>
      </c>
    </row>
    <row r="5" spans="1:11" x14ac:dyDescent="0.25">
      <c r="A5" t="s">
        <v>43</v>
      </c>
      <c r="B5">
        <v>6</v>
      </c>
      <c r="C5">
        <v>3</v>
      </c>
      <c r="D5">
        <v>7</v>
      </c>
      <c r="E5">
        <v>6</v>
      </c>
    </row>
    <row r="6" spans="1:11" x14ac:dyDescent="0.25">
      <c r="A6" t="s">
        <v>44</v>
      </c>
      <c r="B6">
        <v>6</v>
      </c>
      <c r="C6">
        <v>2</v>
      </c>
      <c r="D6">
        <v>7</v>
      </c>
      <c r="E6">
        <v>2</v>
      </c>
    </row>
    <row r="7" spans="1:11" x14ac:dyDescent="0.25">
      <c r="A7" t="s">
        <v>45</v>
      </c>
      <c r="B7">
        <v>5</v>
      </c>
      <c r="C7">
        <v>3</v>
      </c>
      <c r="D7">
        <v>7</v>
      </c>
      <c r="E7">
        <v>2</v>
      </c>
    </row>
    <row r="8" spans="1:11" x14ac:dyDescent="0.25">
      <c r="A8" t="s">
        <v>58</v>
      </c>
      <c r="B8">
        <v>5</v>
      </c>
      <c r="C8">
        <v>4</v>
      </c>
      <c r="D8">
        <v>7</v>
      </c>
      <c r="E8">
        <v>3</v>
      </c>
    </row>
    <row r="9" spans="1:11" x14ac:dyDescent="0.25">
      <c r="A9" t="s">
        <v>59</v>
      </c>
      <c r="B9">
        <v>5</v>
      </c>
      <c r="C9">
        <v>5</v>
      </c>
      <c r="D9">
        <v>7</v>
      </c>
      <c r="E9">
        <v>3</v>
      </c>
    </row>
    <row r="10" spans="1:11" x14ac:dyDescent="0.25">
      <c r="A10" t="s">
        <v>60</v>
      </c>
      <c r="B10">
        <v>5</v>
      </c>
      <c r="C10">
        <v>3</v>
      </c>
      <c r="D10">
        <v>7</v>
      </c>
      <c r="E10">
        <v>3</v>
      </c>
    </row>
    <row r="11" spans="1:11" x14ac:dyDescent="0.25">
      <c r="A11" t="s">
        <v>46</v>
      </c>
      <c r="B11">
        <v>7</v>
      </c>
      <c r="C11">
        <v>3</v>
      </c>
      <c r="D11">
        <v>8</v>
      </c>
      <c r="E11">
        <v>3</v>
      </c>
    </row>
    <row r="12" spans="1:11" ht="15.75" thickBot="1" x14ac:dyDescent="0.3">
      <c r="A12" s="3" t="s">
        <v>47</v>
      </c>
      <c r="B12" s="3">
        <v>6</v>
      </c>
      <c r="C12" s="3">
        <v>2</v>
      </c>
      <c r="D12" s="3">
        <v>8</v>
      </c>
      <c r="E12" s="3">
        <v>2</v>
      </c>
    </row>
    <row r="13" spans="1:11" x14ac:dyDescent="0.25">
      <c r="A13" s="1" t="s">
        <v>34</v>
      </c>
      <c r="B13" s="4">
        <f>SUM(B3:B12)/ROWS(B3:B12)</f>
        <v>5.7</v>
      </c>
      <c r="C13" s="4">
        <f t="shared" ref="C13:E13" si="0">SUM(C3:C12)/ROWS(C3:C12)</f>
        <v>2.9</v>
      </c>
      <c r="D13" s="4">
        <f t="shared" si="0"/>
        <v>7</v>
      </c>
      <c r="E13" s="4">
        <f t="shared" si="0"/>
        <v>2.9</v>
      </c>
    </row>
    <row r="15" spans="1:11" ht="63" customHeight="1" x14ac:dyDescent="0.25">
      <c r="A15" s="1" t="s">
        <v>70</v>
      </c>
      <c r="B15" s="9" t="s">
        <v>75</v>
      </c>
      <c r="C15" s="9"/>
      <c r="D15" s="9"/>
      <c r="E15" s="9"/>
    </row>
  </sheetData>
  <mergeCells count="2">
    <mergeCell ref="A1:E1"/>
    <mergeCell ref="B15:E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637D5-DD45-4E2F-8997-1F697F89BB81}">
  <dimension ref="A1:K13"/>
  <sheetViews>
    <sheetView workbookViewId="0">
      <selection activeCell="F21" sqref="F21"/>
    </sheetView>
  </sheetViews>
  <sheetFormatPr defaultRowHeight="15" x14ac:dyDescent="0.25"/>
  <cols>
    <col min="1" max="1" width="37.5703125" customWidth="1"/>
    <col min="2" max="2" width="16.7109375" customWidth="1"/>
    <col min="3" max="3" width="19.28515625" customWidth="1"/>
    <col min="4" max="4" width="22.140625" customWidth="1"/>
    <col min="5" max="5" width="27.42578125" bestFit="1" customWidth="1"/>
  </cols>
  <sheetData>
    <row r="1" spans="1:11" ht="18.75" x14ac:dyDescent="0.3">
      <c r="A1" s="8" t="s">
        <v>7</v>
      </c>
      <c r="B1" s="8"/>
      <c r="C1" s="8"/>
      <c r="D1" s="8"/>
      <c r="E1" s="8"/>
      <c r="J1">
        <v>1</v>
      </c>
      <c r="K1" t="s">
        <v>16</v>
      </c>
    </row>
    <row r="2" spans="1:11" ht="15.75" thickBot="1" x14ac:dyDescent="0.3">
      <c r="A2" s="2" t="s">
        <v>2</v>
      </c>
      <c r="B2" s="2" t="s">
        <v>69</v>
      </c>
      <c r="C2" s="2" t="s">
        <v>0</v>
      </c>
      <c r="D2" s="2" t="s">
        <v>1</v>
      </c>
      <c r="E2" s="2" t="s">
        <v>15</v>
      </c>
      <c r="J2">
        <v>10</v>
      </c>
      <c r="K2" t="s">
        <v>17</v>
      </c>
    </row>
    <row r="3" spans="1:11" x14ac:dyDescent="0.25">
      <c r="A3" t="s">
        <v>50</v>
      </c>
      <c r="B3">
        <v>4</v>
      </c>
      <c r="C3">
        <v>2</v>
      </c>
      <c r="D3">
        <v>3</v>
      </c>
      <c r="E3">
        <v>2</v>
      </c>
    </row>
    <row r="4" spans="1:11" x14ac:dyDescent="0.25">
      <c r="A4" t="s">
        <v>51</v>
      </c>
      <c r="B4">
        <v>4</v>
      </c>
      <c r="C4">
        <v>3</v>
      </c>
      <c r="D4">
        <v>5</v>
      </c>
      <c r="E4">
        <v>2</v>
      </c>
    </row>
    <row r="5" spans="1:11" x14ac:dyDescent="0.25">
      <c r="A5" t="s">
        <v>52</v>
      </c>
      <c r="B5">
        <v>5</v>
      </c>
      <c r="C5">
        <v>3</v>
      </c>
      <c r="D5">
        <v>5</v>
      </c>
      <c r="E5">
        <v>2</v>
      </c>
    </row>
    <row r="6" spans="1:11" x14ac:dyDescent="0.25">
      <c r="A6" t="s">
        <v>53</v>
      </c>
      <c r="B6">
        <v>5</v>
      </c>
      <c r="C6">
        <v>2</v>
      </c>
      <c r="D6">
        <v>5</v>
      </c>
      <c r="E6">
        <v>2</v>
      </c>
    </row>
    <row r="7" spans="1:11" x14ac:dyDescent="0.25">
      <c r="A7" t="s">
        <v>54</v>
      </c>
      <c r="B7">
        <v>5</v>
      </c>
      <c r="C7">
        <v>2</v>
      </c>
      <c r="D7">
        <v>5</v>
      </c>
      <c r="E7">
        <v>2</v>
      </c>
    </row>
    <row r="8" spans="1:11" x14ac:dyDescent="0.25">
      <c r="A8" t="s">
        <v>55</v>
      </c>
      <c r="B8">
        <v>4</v>
      </c>
      <c r="C8">
        <v>1</v>
      </c>
      <c r="D8">
        <v>4</v>
      </c>
      <c r="E8">
        <v>1</v>
      </c>
    </row>
    <row r="9" spans="1:11" x14ac:dyDescent="0.25">
      <c r="A9" t="s">
        <v>56</v>
      </c>
      <c r="B9">
        <v>7</v>
      </c>
      <c r="C9">
        <v>1</v>
      </c>
      <c r="D9">
        <v>8</v>
      </c>
      <c r="E9">
        <v>4</v>
      </c>
    </row>
    <row r="10" spans="1:11" ht="15.75" thickBot="1" x14ac:dyDescent="0.3">
      <c r="A10" s="3" t="s">
        <v>57</v>
      </c>
      <c r="B10" s="3">
        <v>5</v>
      </c>
      <c r="C10" s="3">
        <v>1</v>
      </c>
      <c r="D10" s="3">
        <v>6</v>
      </c>
      <c r="E10" s="3">
        <v>3</v>
      </c>
    </row>
    <row r="11" spans="1:11" x14ac:dyDescent="0.25">
      <c r="A11" s="1" t="s">
        <v>34</v>
      </c>
      <c r="B11" s="4">
        <f>SUM(B3:B10)/ROWS(B3:B10)</f>
        <v>4.875</v>
      </c>
      <c r="C11" s="4">
        <f t="shared" ref="C11:E11" si="0">SUM(C3:C10)/ROWS(C3:C10)</f>
        <v>1.875</v>
      </c>
      <c r="D11" s="4">
        <f t="shared" si="0"/>
        <v>5.125</v>
      </c>
      <c r="E11" s="4">
        <f t="shared" si="0"/>
        <v>2.25</v>
      </c>
    </row>
    <row r="13" spans="1:11" ht="64.5" customHeight="1" x14ac:dyDescent="0.25">
      <c r="A13" s="1" t="s">
        <v>70</v>
      </c>
      <c r="B13" s="9" t="s">
        <v>76</v>
      </c>
      <c r="C13" s="9"/>
      <c r="D13" s="9"/>
      <c r="E13" s="9"/>
    </row>
  </sheetData>
  <mergeCells count="2">
    <mergeCell ref="A1:E1"/>
    <mergeCell ref="B13:E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E2748-61FE-48C7-9BBC-5890C9C0145A}">
  <dimension ref="A1:K13"/>
  <sheetViews>
    <sheetView workbookViewId="0">
      <selection activeCell="E21" sqref="E21"/>
    </sheetView>
  </sheetViews>
  <sheetFormatPr defaultRowHeight="15" x14ac:dyDescent="0.25"/>
  <cols>
    <col min="1" max="1" width="37.5703125" customWidth="1"/>
    <col min="2" max="2" width="16.7109375" customWidth="1"/>
    <col min="3" max="3" width="19.28515625" customWidth="1"/>
    <col min="4" max="4" width="22.140625" customWidth="1"/>
    <col min="5" max="5" width="27.42578125" bestFit="1" customWidth="1"/>
  </cols>
  <sheetData>
    <row r="1" spans="1:11" ht="18.75" x14ac:dyDescent="0.3">
      <c r="A1" s="8" t="s">
        <v>6</v>
      </c>
      <c r="B1" s="8"/>
      <c r="C1" s="8"/>
      <c r="D1" s="8"/>
      <c r="E1" s="8"/>
      <c r="J1">
        <v>1</v>
      </c>
      <c r="K1" t="s">
        <v>16</v>
      </c>
    </row>
    <row r="2" spans="1:11" ht="15.75" thickBot="1" x14ac:dyDescent="0.3">
      <c r="A2" s="2" t="s">
        <v>2</v>
      </c>
      <c r="B2" s="2" t="s">
        <v>69</v>
      </c>
      <c r="C2" s="2" t="s">
        <v>0</v>
      </c>
      <c r="D2" s="2" t="s">
        <v>1</v>
      </c>
      <c r="E2" s="2" t="s">
        <v>15</v>
      </c>
      <c r="J2">
        <v>10</v>
      </c>
      <c r="K2" t="s">
        <v>17</v>
      </c>
    </row>
    <row r="3" spans="1:11" x14ac:dyDescent="0.25">
      <c r="A3" t="s">
        <v>61</v>
      </c>
      <c r="B3">
        <v>5</v>
      </c>
      <c r="C3">
        <v>2</v>
      </c>
      <c r="D3">
        <v>3</v>
      </c>
      <c r="E3">
        <v>3</v>
      </c>
    </row>
    <row r="4" spans="1:11" x14ac:dyDescent="0.25">
      <c r="A4" t="s">
        <v>62</v>
      </c>
      <c r="B4">
        <v>5</v>
      </c>
      <c r="C4">
        <v>3</v>
      </c>
      <c r="D4">
        <v>4</v>
      </c>
      <c r="E4">
        <v>2</v>
      </c>
    </row>
    <row r="5" spans="1:11" x14ac:dyDescent="0.25">
      <c r="A5" t="s">
        <v>63</v>
      </c>
      <c r="B5">
        <v>5</v>
      </c>
      <c r="C5">
        <v>3</v>
      </c>
      <c r="D5">
        <v>4</v>
      </c>
      <c r="E5">
        <v>2</v>
      </c>
    </row>
    <row r="6" spans="1:11" x14ac:dyDescent="0.25">
      <c r="A6" t="s">
        <v>64</v>
      </c>
      <c r="B6">
        <v>5</v>
      </c>
      <c r="C6">
        <v>3</v>
      </c>
      <c r="D6">
        <v>4</v>
      </c>
      <c r="E6">
        <v>2</v>
      </c>
    </row>
    <row r="7" spans="1:11" x14ac:dyDescent="0.25">
      <c r="A7" t="s">
        <v>65</v>
      </c>
      <c r="B7">
        <v>4</v>
      </c>
      <c r="C7">
        <v>3</v>
      </c>
      <c r="D7">
        <v>3</v>
      </c>
      <c r="E7">
        <v>3</v>
      </c>
    </row>
    <row r="8" spans="1:11" x14ac:dyDescent="0.25">
      <c r="A8" t="s">
        <v>66</v>
      </c>
      <c r="B8">
        <v>4</v>
      </c>
      <c r="C8">
        <v>3</v>
      </c>
      <c r="D8">
        <v>3</v>
      </c>
      <c r="E8">
        <v>2</v>
      </c>
    </row>
    <row r="9" spans="1:11" x14ac:dyDescent="0.25">
      <c r="A9" t="s">
        <v>67</v>
      </c>
      <c r="B9">
        <v>6</v>
      </c>
      <c r="C9">
        <v>3</v>
      </c>
      <c r="D9">
        <v>3</v>
      </c>
      <c r="E9">
        <v>3</v>
      </c>
    </row>
    <row r="10" spans="1:11" ht="15.75" thickBot="1" x14ac:dyDescent="0.3">
      <c r="A10" s="3" t="s">
        <v>68</v>
      </c>
      <c r="B10" s="3">
        <v>6</v>
      </c>
      <c r="C10" s="3">
        <v>3</v>
      </c>
      <c r="D10" s="3">
        <v>4</v>
      </c>
      <c r="E10" s="3">
        <v>3</v>
      </c>
    </row>
    <row r="11" spans="1:11" x14ac:dyDescent="0.25">
      <c r="A11" s="1" t="s">
        <v>34</v>
      </c>
      <c r="B11" s="4">
        <f>SUM(B3:B10)/ROWS(B3:B10)</f>
        <v>5</v>
      </c>
      <c r="C11" s="4">
        <f t="shared" ref="C11:E11" si="0">SUM(C3:C10)/ROWS(C3:C10)</f>
        <v>2.875</v>
      </c>
      <c r="D11" s="4">
        <f t="shared" si="0"/>
        <v>3.5</v>
      </c>
      <c r="E11" s="4">
        <f t="shared" si="0"/>
        <v>2.5</v>
      </c>
    </row>
    <row r="13" spans="1:11" ht="121.5" customHeight="1" x14ac:dyDescent="0.25">
      <c r="A13" s="1" t="s">
        <v>70</v>
      </c>
      <c r="B13" s="9" t="s">
        <v>77</v>
      </c>
      <c r="C13" s="9"/>
      <c r="D13" s="9"/>
      <c r="E13" s="9"/>
    </row>
  </sheetData>
  <mergeCells count="2">
    <mergeCell ref="A1:E1"/>
    <mergeCell ref="B13:E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Kepner-Tregoe</vt:lpstr>
      <vt:lpstr>HCM</vt:lpstr>
      <vt:lpstr>ERP</vt:lpstr>
      <vt:lpstr>PPM</vt:lpstr>
      <vt:lpstr>AWP</vt:lpstr>
      <vt:lpstr>CM</vt:lpstr>
      <vt:lpstr>DM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Kinter</dc:creator>
  <cp:lastModifiedBy>Jim Kinter</cp:lastModifiedBy>
  <dcterms:created xsi:type="dcterms:W3CDTF">2024-02-05T12:23:20Z</dcterms:created>
  <dcterms:modified xsi:type="dcterms:W3CDTF">2024-02-06T00:00:07Z</dcterms:modified>
</cp:coreProperties>
</file>